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60" windowWidth="11340" windowHeight="5130" tabRatio="456" firstSheet="11" activeTab="22"/>
  </bookViews>
  <sheets>
    <sheet name="Лист1" sheetId="45" state="hidden" r:id="rId1"/>
    <sheet name="Лист2" sheetId="46" state="hidden" r:id="rId2"/>
    <sheet name="Лист3" sheetId="47" state="hidden" r:id="rId3"/>
    <sheet name="Лист4" sheetId="48" state="hidden" r:id="rId4"/>
    <sheet name="Лист5" sheetId="49" state="hidden" r:id="rId5"/>
    <sheet name="Лист6" sheetId="50" state="hidden" r:id="rId6"/>
    <sheet name="Лист7" sheetId="51" state="hidden" r:id="rId7"/>
    <sheet name="Лист8" sheetId="52" state="hidden" r:id="rId8"/>
    <sheet name="Лист9" sheetId="53" state="hidden" r:id="rId9"/>
    <sheet name="Лист10" sheetId="54" state="hidden" r:id="rId10"/>
    <sheet name="Лист11" sheetId="55" state="hidden" r:id="rId11"/>
    <sheet name="1 января" sheetId="92" r:id="rId12"/>
    <sheet name="1 февраля" sheetId="93" r:id="rId13"/>
    <sheet name="1 марта" sheetId="94" r:id="rId14"/>
    <sheet name="1 апреля" sheetId="95" r:id="rId15"/>
    <sheet name="1 мая" sheetId="96" r:id="rId16"/>
    <sheet name="1 июня" sheetId="97" r:id="rId17"/>
    <sheet name="1 июля" sheetId="98" r:id="rId18"/>
    <sheet name="1 августа" sheetId="99" r:id="rId19"/>
    <sheet name="Лист12" sheetId="100" r:id="rId20"/>
    <sheet name="Лист13" sheetId="101" r:id="rId21"/>
    <sheet name="Лист14" sheetId="102" r:id="rId22"/>
    <sheet name="Лист15" sheetId="103" r:id="rId23"/>
  </sheets>
  <calcPr calcId="144525"/>
</workbook>
</file>

<file path=xl/calcChain.xml><?xml version="1.0" encoding="utf-8"?>
<calcChain xmlns="http://schemas.openxmlformats.org/spreadsheetml/2006/main">
  <c r="F128" i="103"/>
  <c r="F21"/>
  <c r="F20"/>
  <c r="F172"/>
  <c r="F159"/>
  <c r="F96"/>
  <c r="F52"/>
  <c r="D42"/>
  <c r="H182"/>
  <c r="H181"/>
  <c r="H180"/>
  <c r="H179"/>
  <c r="G179"/>
  <c r="H178"/>
  <c r="G178"/>
  <c r="H177"/>
  <c r="H176"/>
  <c r="H175"/>
  <c r="H174"/>
  <c r="H173"/>
  <c r="E172"/>
  <c r="H172"/>
  <c r="D172"/>
  <c r="D159"/>
  <c r="C172"/>
  <c r="H171"/>
  <c r="H170"/>
  <c r="H169"/>
  <c r="H168"/>
  <c r="H167"/>
  <c r="H166"/>
  <c r="H165"/>
  <c r="H164"/>
  <c r="H163"/>
  <c r="H162"/>
  <c r="H161"/>
  <c r="H160"/>
  <c r="E160"/>
  <c r="C159"/>
  <c r="H158"/>
  <c r="G158"/>
  <c r="F157"/>
  <c r="E157"/>
  <c r="G157"/>
  <c r="D157"/>
  <c r="C157"/>
  <c r="H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H142"/>
  <c r="H141"/>
  <c r="H140"/>
  <c r="G140"/>
  <c r="H139"/>
  <c r="H138"/>
  <c r="H137"/>
  <c r="G137"/>
  <c r="H136"/>
  <c r="G136"/>
  <c r="H135"/>
  <c r="G135"/>
  <c r="H134"/>
  <c r="G134"/>
  <c r="H133"/>
  <c r="G133"/>
  <c r="H132"/>
  <c r="G132"/>
  <c r="H131"/>
  <c r="G131"/>
  <c r="H130"/>
  <c r="G130"/>
  <c r="F129"/>
  <c r="E129"/>
  <c r="D129"/>
  <c r="C129"/>
  <c r="C128"/>
  <c r="E128"/>
  <c r="D128"/>
  <c r="H125"/>
  <c r="G125"/>
  <c r="H124"/>
  <c r="H123"/>
  <c r="G123"/>
  <c r="H122"/>
  <c r="G122"/>
  <c r="H121"/>
  <c r="F120"/>
  <c r="F111"/>
  <c r="E120"/>
  <c r="H120"/>
  <c r="D120"/>
  <c r="C120"/>
  <c r="C111"/>
  <c r="H119"/>
  <c r="G119"/>
  <c r="H118"/>
  <c r="G118"/>
  <c r="H117"/>
  <c r="G117"/>
  <c r="H116"/>
  <c r="G116"/>
  <c r="H115"/>
  <c r="G115"/>
  <c r="H114"/>
  <c r="G114"/>
  <c r="H113"/>
  <c r="G113"/>
  <c r="H112"/>
  <c r="G112"/>
  <c r="D111"/>
  <c r="H110"/>
  <c r="G110"/>
  <c r="H109"/>
  <c r="G109"/>
  <c r="F108"/>
  <c r="E108"/>
  <c r="D108"/>
  <c r="C108"/>
  <c r="H105"/>
  <c r="G105"/>
  <c r="H104"/>
  <c r="H103"/>
  <c r="H102"/>
  <c r="F101"/>
  <c r="E101"/>
  <c r="D101"/>
  <c r="C101"/>
  <c r="H100"/>
  <c r="H99"/>
  <c r="H98"/>
  <c r="G98"/>
  <c r="H97"/>
  <c r="E96"/>
  <c r="H96"/>
  <c r="D96"/>
  <c r="D70"/>
  <c r="C96"/>
  <c r="H95"/>
  <c r="G95"/>
  <c r="H94"/>
  <c r="H93"/>
  <c r="H92"/>
  <c r="G92"/>
  <c r="H91"/>
  <c r="G91"/>
  <c r="H90"/>
  <c r="G90"/>
  <c r="H89"/>
  <c r="G89"/>
  <c r="H88"/>
  <c r="G88"/>
  <c r="H87"/>
  <c r="G87"/>
  <c r="H86"/>
  <c r="H85"/>
  <c r="H84"/>
  <c r="G84"/>
  <c r="H83"/>
  <c r="H82"/>
  <c r="G82"/>
  <c r="H81"/>
  <c r="G81"/>
  <c r="H80"/>
  <c r="H79"/>
  <c r="H78"/>
  <c r="H77"/>
  <c r="H76"/>
  <c r="H75"/>
  <c r="G75"/>
  <c r="H74"/>
  <c r="H73"/>
  <c r="G73"/>
  <c r="H72"/>
  <c r="G72"/>
  <c r="H71"/>
  <c r="F70"/>
  <c r="C70"/>
  <c r="H69"/>
  <c r="G69"/>
  <c r="H68"/>
  <c r="H67"/>
  <c r="H66"/>
  <c r="G66"/>
  <c r="H65"/>
  <c r="G65"/>
  <c r="H64"/>
  <c r="G64"/>
  <c r="H63"/>
  <c r="H62"/>
  <c r="G62"/>
  <c r="H61"/>
  <c r="H60"/>
  <c r="F59"/>
  <c r="E59"/>
  <c r="H59"/>
  <c r="D59"/>
  <c r="G59"/>
  <c r="C59"/>
  <c r="H58"/>
  <c r="G58"/>
  <c r="H57"/>
  <c r="H56"/>
  <c r="G56"/>
  <c r="H55"/>
  <c r="H54"/>
  <c r="G54"/>
  <c r="H53"/>
  <c r="E52"/>
  <c r="D52"/>
  <c r="H52"/>
  <c r="C52"/>
  <c r="H51"/>
  <c r="H50"/>
  <c r="H49"/>
  <c r="G49"/>
  <c r="H48"/>
  <c r="H47"/>
  <c r="G47"/>
  <c r="H46"/>
  <c r="F45"/>
  <c r="E45"/>
  <c r="G45"/>
  <c r="D45"/>
  <c r="C45"/>
  <c r="H44"/>
  <c r="F43"/>
  <c r="F42"/>
  <c r="C42"/>
  <c r="H41"/>
  <c r="H40"/>
  <c r="H39"/>
  <c r="H38"/>
  <c r="G38"/>
  <c r="H37"/>
  <c r="G37"/>
  <c r="F36"/>
  <c r="F34"/>
  <c r="E36"/>
  <c r="G36"/>
  <c r="D36"/>
  <c r="D34"/>
  <c r="G34"/>
  <c r="C36"/>
  <c r="H35"/>
  <c r="E34"/>
  <c r="C34"/>
  <c r="H33"/>
  <c r="G33"/>
  <c r="H32"/>
  <c r="G32"/>
  <c r="F31"/>
  <c r="E31"/>
  <c r="D31"/>
  <c r="H31"/>
  <c r="C31"/>
  <c r="H30"/>
  <c r="G30"/>
  <c r="H29"/>
  <c r="H28"/>
  <c r="G28"/>
  <c r="H27"/>
  <c r="H26"/>
  <c r="G26"/>
  <c r="H25"/>
  <c r="H24"/>
  <c r="G24"/>
  <c r="H23"/>
  <c r="G23"/>
  <c r="H22"/>
  <c r="G22"/>
  <c r="E21"/>
  <c r="H21"/>
  <c r="D21"/>
  <c r="C21"/>
  <c r="D20"/>
  <c r="C20"/>
  <c r="H19"/>
  <c r="G19"/>
  <c r="H18"/>
  <c r="G18"/>
  <c r="H17"/>
  <c r="G17"/>
  <c r="H16"/>
  <c r="G16"/>
  <c r="F15"/>
  <c r="F14"/>
  <c r="E15"/>
  <c r="D15"/>
  <c r="D14"/>
  <c r="C15"/>
  <c r="C14"/>
  <c r="H13"/>
  <c r="G13"/>
  <c r="H12"/>
  <c r="G12"/>
  <c r="H11"/>
  <c r="G11"/>
  <c r="F10"/>
  <c r="F9"/>
  <c r="E10"/>
  <c r="G10"/>
  <c r="D10"/>
  <c r="D9"/>
  <c r="C10"/>
  <c r="C9"/>
  <c r="C8"/>
  <c r="E9"/>
  <c r="F96" i="102"/>
  <c r="F52"/>
  <c r="H182"/>
  <c r="H181"/>
  <c r="H180"/>
  <c r="H179"/>
  <c r="G179"/>
  <c r="H178"/>
  <c r="G178"/>
  <c r="H177"/>
  <c r="H176"/>
  <c r="H175"/>
  <c r="H174"/>
  <c r="H173"/>
  <c r="F172"/>
  <c r="F159"/>
  <c r="E172"/>
  <c r="D172"/>
  <c r="H172"/>
  <c r="C172"/>
  <c r="C159"/>
  <c r="C107"/>
  <c r="C106"/>
  <c r="H171"/>
  <c r="H170"/>
  <c r="H169"/>
  <c r="H168"/>
  <c r="H167"/>
  <c r="H166"/>
  <c r="H165"/>
  <c r="H164"/>
  <c r="H163"/>
  <c r="H162"/>
  <c r="H161"/>
  <c r="H160"/>
  <c r="E160"/>
  <c r="E159"/>
  <c r="H158"/>
  <c r="G158"/>
  <c r="F157"/>
  <c r="E157"/>
  <c r="G157"/>
  <c r="D157"/>
  <c r="C157"/>
  <c r="H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H142"/>
  <c r="H141"/>
  <c r="H140"/>
  <c r="G140"/>
  <c r="H139"/>
  <c r="H138"/>
  <c r="H137"/>
  <c r="G137"/>
  <c r="H136"/>
  <c r="G136"/>
  <c r="H135"/>
  <c r="G135"/>
  <c r="H134"/>
  <c r="G134"/>
  <c r="H133"/>
  <c r="G133"/>
  <c r="H132"/>
  <c r="G132"/>
  <c r="H131"/>
  <c r="G131"/>
  <c r="H130"/>
  <c r="G130"/>
  <c r="F129"/>
  <c r="F128"/>
  <c r="E129"/>
  <c r="G129"/>
  <c r="D129"/>
  <c r="C129"/>
  <c r="D128"/>
  <c r="C128"/>
  <c r="H125"/>
  <c r="G125"/>
  <c r="H124"/>
  <c r="H123"/>
  <c r="G123"/>
  <c r="H122"/>
  <c r="G122"/>
  <c r="H121"/>
  <c r="F120"/>
  <c r="F111"/>
  <c r="E120"/>
  <c r="G120"/>
  <c r="D120"/>
  <c r="C120"/>
  <c r="H119"/>
  <c r="G119"/>
  <c r="H118"/>
  <c r="G118"/>
  <c r="H117"/>
  <c r="G117"/>
  <c r="H116"/>
  <c r="G116"/>
  <c r="H115"/>
  <c r="G115"/>
  <c r="H114"/>
  <c r="G114"/>
  <c r="H113"/>
  <c r="G113"/>
  <c r="H112"/>
  <c r="G112"/>
  <c r="D111"/>
  <c r="C111"/>
  <c r="H110"/>
  <c r="G110"/>
  <c r="H109"/>
  <c r="G109"/>
  <c r="F108"/>
  <c r="E108"/>
  <c r="G108"/>
  <c r="D108"/>
  <c r="C108"/>
  <c r="H105"/>
  <c r="G105"/>
  <c r="H104"/>
  <c r="H103"/>
  <c r="H102"/>
  <c r="F101"/>
  <c r="E101"/>
  <c r="H101"/>
  <c r="D101"/>
  <c r="C101"/>
  <c r="H100"/>
  <c r="H99"/>
  <c r="H98"/>
  <c r="G98"/>
  <c r="H97"/>
  <c r="E96"/>
  <c r="E70"/>
  <c r="D96"/>
  <c r="C96"/>
  <c r="H95"/>
  <c r="G95"/>
  <c r="H94"/>
  <c r="H93"/>
  <c r="H92"/>
  <c r="G92"/>
  <c r="H91"/>
  <c r="G91"/>
  <c r="H90"/>
  <c r="G90"/>
  <c r="H89"/>
  <c r="G89"/>
  <c r="H88"/>
  <c r="G88"/>
  <c r="H87"/>
  <c r="G87"/>
  <c r="H86"/>
  <c r="H85"/>
  <c r="H84"/>
  <c r="G84"/>
  <c r="H83"/>
  <c r="H82"/>
  <c r="G82"/>
  <c r="H81"/>
  <c r="G81"/>
  <c r="H80"/>
  <c r="H79"/>
  <c r="H78"/>
  <c r="H77"/>
  <c r="H76"/>
  <c r="H75"/>
  <c r="G75"/>
  <c r="H74"/>
  <c r="H73"/>
  <c r="G73"/>
  <c r="H72"/>
  <c r="G72"/>
  <c r="H71"/>
  <c r="F70"/>
  <c r="D70"/>
  <c r="C70"/>
  <c r="H69"/>
  <c r="G69"/>
  <c r="H68"/>
  <c r="H67"/>
  <c r="H66"/>
  <c r="G66"/>
  <c r="H65"/>
  <c r="G65"/>
  <c r="H64"/>
  <c r="G64"/>
  <c r="H63"/>
  <c r="H62"/>
  <c r="G62"/>
  <c r="H61"/>
  <c r="H60"/>
  <c r="F59"/>
  <c r="E59"/>
  <c r="G59"/>
  <c r="D59"/>
  <c r="H59"/>
  <c r="C59"/>
  <c r="H58"/>
  <c r="G58"/>
  <c r="H57"/>
  <c r="H56"/>
  <c r="G56"/>
  <c r="H55"/>
  <c r="H54"/>
  <c r="G54"/>
  <c r="H53"/>
  <c r="E52"/>
  <c r="G52"/>
  <c r="D52"/>
  <c r="C52"/>
  <c r="H51"/>
  <c r="H50"/>
  <c r="H49"/>
  <c r="G49"/>
  <c r="H48"/>
  <c r="H47"/>
  <c r="G47"/>
  <c r="H46"/>
  <c r="F45"/>
  <c r="F43"/>
  <c r="E45"/>
  <c r="G45"/>
  <c r="D45"/>
  <c r="C45"/>
  <c r="C42"/>
  <c r="H44"/>
  <c r="D42"/>
  <c r="H41"/>
  <c r="H40"/>
  <c r="H39"/>
  <c r="H38"/>
  <c r="G38"/>
  <c r="H37"/>
  <c r="G37"/>
  <c r="F36"/>
  <c r="F34"/>
  <c r="E36"/>
  <c r="G36"/>
  <c r="D36"/>
  <c r="C36"/>
  <c r="C34"/>
  <c r="H35"/>
  <c r="D34"/>
  <c r="H33"/>
  <c r="G33"/>
  <c r="H32"/>
  <c r="G32"/>
  <c r="F31"/>
  <c r="E31"/>
  <c r="G31"/>
  <c r="D31"/>
  <c r="C31"/>
  <c r="H30"/>
  <c r="G30"/>
  <c r="H29"/>
  <c r="H28"/>
  <c r="G28"/>
  <c r="H27"/>
  <c r="H26"/>
  <c r="G26"/>
  <c r="H25"/>
  <c r="H24"/>
  <c r="G24"/>
  <c r="H23"/>
  <c r="G23"/>
  <c r="H22"/>
  <c r="G22"/>
  <c r="F21"/>
  <c r="E21"/>
  <c r="D21"/>
  <c r="C21"/>
  <c r="C20"/>
  <c r="F20"/>
  <c r="E20"/>
  <c r="H19"/>
  <c r="G19"/>
  <c r="H18"/>
  <c r="G18"/>
  <c r="H17"/>
  <c r="G17"/>
  <c r="H16"/>
  <c r="G16"/>
  <c r="F15"/>
  <c r="E15"/>
  <c r="G15"/>
  <c r="D15"/>
  <c r="C15"/>
  <c r="C14"/>
  <c r="F14"/>
  <c r="E14"/>
  <c r="H13"/>
  <c r="G13"/>
  <c r="H12"/>
  <c r="G12"/>
  <c r="H11"/>
  <c r="G11"/>
  <c r="F10"/>
  <c r="F9"/>
  <c r="E10"/>
  <c r="G10"/>
  <c r="D10"/>
  <c r="C10"/>
  <c r="D9"/>
  <c r="C9"/>
  <c r="F120" i="101"/>
  <c r="F96"/>
  <c r="F52"/>
  <c r="E111"/>
  <c r="H182"/>
  <c r="H181"/>
  <c r="H180"/>
  <c r="H179"/>
  <c r="G179"/>
  <c r="H178"/>
  <c r="G178"/>
  <c r="H177"/>
  <c r="H176"/>
  <c r="H175"/>
  <c r="H174"/>
  <c r="H173"/>
  <c r="F172"/>
  <c r="F159"/>
  <c r="E172"/>
  <c r="D172"/>
  <c r="H172"/>
  <c r="C172"/>
  <c r="C159"/>
  <c r="C107"/>
  <c r="C106"/>
  <c r="H171"/>
  <c r="H170"/>
  <c r="H169"/>
  <c r="H168"/>
  <c r="H167"/>
  <c r="H166"/>
  <c r="H165"/>
  <c r="H164"/>
  <c r="H163"/>
  <c r="H162"/>
  <c r="H161"/>
  <c r="H160"/>
  <c r="E160"/>
  <c r="E159"/>
  <c r="H158"/>
  <c r="G158"/>
  <c r="F157"/>
  <c r="E157"/>
  <c r="G157"/>
  <c r="D157"/>
  <c r="C157"/>
  <c r="H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H142"/>
  <c r="H141"/>
  <c r="H140"/>
  <c r="G140"/>
  <c r="H139"/>
  <c r="H138"/>
  <c r="H137"/>
  <c r="G137"/>
  <c r="H136"/>
  <c r="G136"/>
  <c r="H135"/>
  <c r="G135"/>
  <c r="H134"/>
  <c r="G134"/>
  <c r="H133"/>
  <c r="G133"/>
  <c r="H132"/>
  <c r="G132"/>
  <c r="H131"/>
  <c r="G131"/>
  <c r="H130"/>
  <c r="G130"/>
  <c r="F129"/>
  <c r="E129"/>
  <c r="G129"/>
  <c r="D129"/>
  <c r="C129"/>
  <c r="D128"/>
  <c r="C128"/>
  <c r="H125"/>
  <c r="G125"/>
  <c r="H124"/>
  <c r="H123"/>
  <c r="G123"/>
  <c r="H122"/>
  <c r="G122"/>
  <c r="H121"/>
  <c r="F111"/>
  <c r="E120"/>
  <c r="G120"/>
  <c r="D120"/>
  <c r="C120"/>
  <c r="H119"/>
  <c r="G119"/>
  <c r="H118"/>
  <c r="G118"/>
  <c r="H117"/>
  <c r="G117"/>
  <c r="H116"/>
  <c r="G116"/>
  <c r="H115"/>
  <c r="G115"/>
  <c r="H114"/>
  <c r="G114"/>
  <c r="H113"/>
  <c r="G113"/>
  <c r="H112"/>
  <c r="G112"/>
  <c r="D111"/>
  <c r="C111"/>
  <c r="H110"/>
  <c r="G110"/>
  <c r="H109"/>
  <c r="G109"/>
  <c r="F108"/>
  <c r="E108"/>
  <c r="G108"/>
  <c r="D108"/>
  <c r="C108"/>
  <c r="H105"/>
  <c r="G105"/>
  <c r="H104"/>
  <c r="H103"/>
  <c r="H102"/>
  <c r="F101"/>
  <c r="E101"/>
  <c r="D101"/>
  <c r="C101"/>
  <c r="H100"/>
  <c r="H99"/>
  <c r="H98"/>
  <c r="G98"/>
  <c r="H97"/>
  <c r="G96"/>
  <c r="E96"/>
  <c r="D96"/>
  <c r="H96"/>
  <c r="C96"/>
  <c r="H95"/>
  <c r="G95"/>
  <c r="H94"/>
  <c r="H93"/>
  <c r="H92"/>
  <c r="G92"/>
  <c r="H91"/>
  <c r="G91"/>
  <c r="H90"/>
  <c r="G90"/>
  <c r="H89"/>
  <c r="G89"/>
  <c r="H88"/>
  <c r="G88"/>
  <c r="H87"/>
  <c r="G87"/>
  <c r="H86"/>
  <c r="H85"/>
  <c r="H84"/>
  <c r="G84"/>
  <c r="H83"/>
  <c r="H82"/>
  <c r="G82"/>
  <c r="H81"/>
  <c r="G81"/>
  <c r="H80"/>
  <c r="H79"/>
  <c r="H78"/>
  <c r="H77"/>
  <c r="H76"/>
  <c r="H75"/>
  <c r="G75"/>
  <c r="H74"/>
  <c r="H73"/>
  <c r="G73"/>
  <c r="H72"/>
  <c r="G72"/>
  <c r="H71"/>
  <c r="F70"/>
  <c r="E70"/>
  <c r="D70"/>
  <c r="C70"/>
  <c r="H69"/>
  <c r="G69"/>
  <c r="H68"/>
  <c r="H67"/>
  <c r="H66"/>
  <c r="G66"/>
  <c r="H65"/>
  <c r="G65"/>
  <c r="H64"/>
  <c r="G64"/>
  <c r="H63"/>
  <c r="H62"/>
  <c r="G62"/>
  <c r="H61"/>
  <c r="H60"/>
  <c r="F59"/>
  <c r="E59"/>
  <c r="D59"/>
  <c r="C59"/>
  <c r="H58"/>
  <c r="G58"/>
  <c r="H57"/>
  <c r="H56"/>
  <c r="G56"/>
  <c r="H55"/>
  <c r="H54"/>
  <c r="G54"/>
  <c r="H53"/>
  <c r="E52"/>
  <c r="G52"/>
  <c r="D52"/>
  <c r="C52"/>
  <c r="H51"/>
  <c r="H50"/>
  <c r="H49"/>
  <c r="G49"/>
  <c r="H48"/>
  <c r="H47"/>
  <c r="G47"/>
  <c r="H46"/>
  <c r="F45"/>
  <c r="F43"/>
  <c r="E45"/>
  <c r="G45"/>
  <c r="D45"/>
  <c r="C45"/>
  <c r="C42"/>
  <c r="H44"/>
  <c r="D42"/>
  <c r="H41"/>
  <c r="H40"/>
  <c r="H39"/>
  <c r="H38"/>
  <c r="G38"/>
  <c r="H37"/>
  <c r="G37"/>
  <c r="F36"/>
  <c r="F34"/>
  <c r="E36"/>
  <c r="G36"/>
  <c r="D36"/>
  <c r="C36"/>
  <c r="C34"/>
  <c r="H35"/>
  <c r="D34"/>
  <c r="H33"/>
  <c r="G33"/>
  <c r="H32"/>
  <c r="G32"/>
  <c r="F31"/>
  <c r="E31"/>
  <c r="G31"/>
  <c r="D31"/>
  <c r="C31"/>
  <c r="H30"/>
  <c r="G30"/>
  <c r="H29"/>
  <c r="H28"/>
  <c r="G28"/>
  <c r="H27"/>
  <c r="H26"/>
  <c r="G26"/>
  <c r="H25"/>
  <c r="H24"/>
  <c r="G24"/>
  <c r="H23"/>
  <c r="G23"/>
  <c r="H22"/>
  <c r="G22"/>
  <c r="F21"/>
  <c r="E21"/>
  <c r="G21"/>
  <c r="D21"/>
  <c r="C21"/>
  <c r="C20"/>
  <c r="F20"/>
  <c r="E20"/>
  <c r="H19"/>
  <c r="G19"/>
  <c r="H18"/>
  <c r="G18"/>
  <c r="H17"/>
  <c r="G17"/>
  <c r="H16"/>
  <c r="G16"/>
  <c r="F15"/>
  <c r="E15"/>
  <c r="G15"/>
  <c r="D15"/>
  <c r="C15"/>
  <c r="C14"/>
  <c r="F14"/>
  <c r="E14"/>
  <c r="H13"/>
  <c r="G13"/>
  <c r="H12"/>
  <c r="G12"/>
  <c r="H11"/>
  <c r="G11"/>
  <c r="F10"/>
  <c r="F9"/>
  <c r="E10"/>
  <c r="D10"/>
  <c r="D9"/>
  <c r="C10"/>
  <c r="C9"/>
  <c r="C8"/>
  <c r="C183"/>
  <c r="F158" i="100"/>
  <c r="F120"/>
  <c r="F96"/>
  <c r="F52"/>
  <c r="E52"/>
  <c r="D120"/>
  <c r="D52"/>
  <c r="H181"/>
  <c r="H180"/>
  <c r="H179"/>
  <c r="H178"/>
  <c r="G178"/>
  <c r="H177"/>
  <c r="G177"/>
  <c r="H176"/>
  <c r="H175"/>
  <c r="H174"/>
  <c r="H173"/>
  <c r="H172"/>
  <c r="F171"/>
  <c r="E171"/>
  <c r="D171"/>
  <c r="H171"/>
  <c r="C171"/>
  <c r="C158"/>
  <c r="C107"/>
  <c r="C106"/>
  <c r="H170"/>
  <c r="H169"/>
  <c r="H168"/>
  <c r="H167"/>
  <c r="H166"/>
  <c r="H165"/>
  <c r="H164"/>
  <c r="H163"/>
  <c r="H162"/>
  <c r="H161"/>
  <c r="H160"/>
  <c r="H159"/>
  <c r="E159"/>
  <c r="E158"/>
  <c r="H157"/>
  <c r="G157"/>
  <c r="F156"/>
  <c r="E156"/>
  <c r="G156"/>
  <c r="D156"/>
  <c r="C156"/>
  <c r="H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H141"/>
  <c r="H140"/>
  <c r="H139"/>
  <c r="G139"/>
  <c r="H138"/>
  <c r="H137"/>
  <c r="H136"/>
  <c r="G136"/>
  <c r="H135"/>
  <c r="G135"/>
  <c r="H134"/>
  <c r="G134"/>
  <c r="H133"/>
  <c r="G133"/>
  <c r="H132"/>
  <c r="G132"/>
  <c r="H131"/>
  <c r="G131"/>
  <c r="H130"/>
  <c r="G130"/>
  <c r="H129"/>
  <c r="G129"/>
  <c r="F128"/>
  <c r="F127"/>
  <c r="E128"/>
  <c r="D128"/>
  <c r="D127"/>
  <c r="C128"/>
  <c r="C127"/>
  <c r="H125"/>
  <c r="G125"/>
  <c r="H124"/>
  <c r="H123"/>
  <c r="G123"/>
  <c r="H122"/>
  <c r="G122"/>
  <c r="H121"/>
  <c r="F111"/>
  <c r="E120"/>
  <c r="D111"/>
  <c r="C120"/>
  <c r="H119"/>
  <c r="G119"/>
  <c r="H118"/>
  <c r="G118"/>
  <c r="H117"/>
  <c r="G117"/>
  <c r="H116"/>
  <c r="G116"/>
  <c r="H115"/>
  <c r="G115"/>
  <c r="H114"/>
  <c r="G114"/>
  <c r="H113"/>
  <c r="G113"/>
  <c r="H112"/>
  <c r="G112"/>
  <c r="C111"/>
  <c r="H110"/>
  <c r="G110"/>
  <c r="H109"/>
  <c r="G109"/>
  <c r="F108"/>
  <c r="E108"/>
  <c r="D108"/>
  <c r="C108"/>
  <c r="H105"/>
  <c r="G105"/>
  <c r="H104"/>
  <c r="H103"/>
  <c r="H102"/>
  <c r="F101"/>
  <c r="E101"/>
  <c r="H101"/>
  <c r="D101"/>
  <c r="C101"/>
  <c r="H100"/>
  <c r="H99"/>
  <c r="H98"/>
  <c r="G98"/>
  <c r="H97"/>
  <c r="E96"/>
  <c r="H96"/>
  <c r="D96"/>
  <c r="C96"/>
  <c r="H95"/>
  <c r="G95"/>
  <c r="H94"/>
  <c r="H93"/>
  <c r="H92"/>
  <c r="G92"/>
  <c r="H91"/>
  <c r="G91"/>
  <c r="H90"/>
  <c r="G90"/>
  <c r="H89"/>
  <c r="G89"/>
  <c r="H88"/>
  <c r="G88"/>
  <c r="H87"/>
  <c r="G87"/>
  <c r="H86"/>
  <c r="H85"/>
  <c r="H84"/>
  <c r="G84"/>
  <c r="H83"/>
  <c r="H82"/>
  <c r="G82"/>
  <c r="H81"/>
  <c r="G81"/>
  <c r="H80"/>
  <c r="H79"/>
  <c r="H78"/>
  <c r="H77"/>
  <c r="H76"/>
  <c r="H75"/>
  <c r="G75"/>
  <c r="H74"/>
  <c r="H73"/>
  <c r="G73"/>
  <c r="H72"/>
  <c r="G72"/>
  <c r="H71"/>
  <c r="F70"/>
  <c r="D70"/>
  <c r="C70"/>
  <c r="H69"/>
  <c r="G69"/>
  <c r="H68"/>
  <c r="H67"/>
  <c r="H66"/>
  <c r="G66"/>
  <c r="H65"/>
  <c r="G65"/>
  <c r="H64"/>
  <c r="G64"/>
  <c r="H63"/>
  <c r="H62"/>
  <c r="G62"/>
  <c r="H61"/>
  <c r="H60"/>
  <c r="F59"/>
  <c r="E59"/>
  <c r="H59"/>
  <c r="D59"/>
  <c r="C59"/>
  <c r="H58"/>
  <c r="G58"/>
  <c r="H57"/>
  <c r="H56"/>
  <c r="G56"/>
  <c r="H55"/>
  <c r="H54"/>
  <c r="G54"/>
  <c r="H53"/>
  <c r="H52"/>
  <c r="G52"/>
  <c r="C52"/>
  <c r="H51"/>
  <c r="H50"/>
  <c r="H49"/>
  <c r="G49"/>
  <c r="H48"/>
  <c r="H47"/>
  <c r="G47"/>
  <c r="H46"/>
  <c r="F45"/>
  <c r="F43"/>
  <c r="E45"/>
  <c r="E43"/>
  <c r="D45"/>
  <c r="C45"/>
  <c r="H44"/>
  <c r="D42"/>
  <c r="C42"/>
  <c r="H41"/>
  <c r="H40"/>
  <c r="H39"/>
  <c r="H38"/>
  <c r="G38"/>
  <c r="H37"/>
  <c r="G37"/>
  <c r="F36"/>
  <c r="F34"/>
  <c r="E36"/>
  <c r="E34"/>
  <c r="D36"/>
  <c r="C36"/>
  <c r="H35"/>
  <c r="D34"/>
  <c r="C34"/>
  <c r="H33"/>
  <c r="G33"/>
  <c r="H32"/>
  <c r="G32"/>
  <c r="F31"/>
  <c r="E31"/>
  <c r="G31"/>
  <c r="D31"/>
  <c r="C31"/>
  <c r="H30"/>
  <c r="G30"/>
  <c r="H29"/>
  <c r="H28"/>
  <c r="G28"/>
  <c r="H27"/>
  <c r="H26"/>
  <c r="G26"/>
  <c r="H25"/>
  <c r="H24"/>
  <c r="G24"/>
  <c r="H23"/>
  <c r="G23"/>
  <c r="H22"/>
  <c r="G22"/>
  <c r="F21"/>
  <c r="F20"/>
  <c r="E21"/>
  <c r="G21"/>
  <c r="D21"/>
  <c r="C21"/>
  <c r="C20"/>
  <c r="E20"/>
  <c r="H20"/>
  <c r="D20"/>
  <c r="H19"/>
  <c r="G19"/>
  <c r="H18"/>
  <c r="G18"/>
  <c r="H17"/>
  <c r="G17"/>
  <c r="H16"/>
  <c r="G16"/>
  <c r="F15"/>
  <c r="F14"/>
  <c r="E15"/>
  <c r="E14"/>
  <c r="H14"/>
  <c r="D15"/>
  <c r="C15"/>
  <c r="C14"/>
  <c r="D14"/>
  <c r="H13"/>
  <c r="G13"/>
  <c r="H12"/>
  <c r="G12"/>
  <c r="H11"/>
  <c r="G11"/>
  <c r="F10"/>
  <c r="F9"/>
  <c r="E10"/>
  <c r="D10"/>
  <c r="D9"/>
  <c r="C10"/>
  <c r="C9"/>
  <c r="C8"/>
  <c r="C182"/>
  <c r="G8" i="99"/>
  <c r="H9" i="9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8"/>
  <c r="H9" i="97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8"/>
  <c r="H9" i="96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8"/>
  <c r="H9" i="95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8"/>
  <c r="H9" i="94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8"/>
  <c r="F8" i="93"/>
  <c r="G153" i="92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45"/>
  <c r="G146"/>
  <c r="G147"/>
  <c r="G148"/>
  <c r="G149"/>
  <c r="G150"/>
  <c r="G151"/>
  <c r="G152"/>
  <c r="G144"/>
  <c r="G139"/>
  <c r="G138"/>
  <c r="G136"/>
  <c r="G137"/>
  <c r="G132"/>
  <c r="G133"/>
  <c r="G134"/>
  <c r="G135"/>
  <c r="G117"/>
  <c r="G118"/>
  <c r="G119"/>
  <c r="G120"/>
  <c r="G121"/>
  <c r="G122"/>
  <c r="G123"/>
  <c r="G124"/>
  <c r="G125"/>
  <c r="G126"/>
  <c r="G127"/>
  <c r="G128"/>
  <c r="G129"/>
  <c r="G130"/>
  <c r="G131"/>
  <c r="G106"/>
  <c r="G107"/>
  <c r="G108"/>
  <c r="G109"/>
  <c r="G110"/>
  <c r="G111"/>
  <c r="G112"/>
  <c r="G113"/>
  <c r="G114"/>
  <c r="G115"/>
  <c r="G116"/>
  <c r="G96"/>
  <c r="G97"/>
  <c r="G98"/>
  <c r="G99"/>
  <c r="G100"/>
  <c r="G101"/>
  <c r="G102"/>
  <c r="G103"/>
  <c r="G104"/>
  <c r="G105"/>
  <c r="G81"/>
  <c r="G82"/>
  <c r="G83"/>
  <c r="G84"/>
  <c r="G85"/>
  <c r="G86"/>
  <c r="G87"/>
  <c r="G88"/>
  <c r="G89"/>
  <c r="G90"/>
  <c r="G91"/>
  <c r="G92"/>
  <c r="G93"/>
  <c r="G94"/>
  <c r="G95"/>
  <c r="G70"/>
  <c r="G71"/>
  <c r="G72"/>
  <c r="G73"/>
  <c r="G74"/>
  <c r="G75"/>
  <c r="G76"/>
  <c r="G77"/>
  <c r="G78"/>
  <c r="G79"/>
  <c r="G80"/>
  <c r="G63"/>
  <c r="G64"/>
  <c r="G65"/>
  <c r="G66"/>
  <c r="G67"/>
  <c r="G68"/>
  <c r="G69"/>
  <c r="G54"/>
  <c r="G55"/>
  <c r="G56"/>
  <c r="G57"/>
  <c r="G58"/>
  <c r="G59"/>
  <c r="G60"/>
  <c r="G61"/>
  <c r="G62"/>
  <c r="G44"/>
  <c r="G45"/>
  <c r="G46"/>
  <c r="G47"/>
  <c r="G48"/>
  <c r="G49"/>
  <c r="G50"/>
  <c r="G51"/>
  <c r="G52"/>
  <c r="G53"/>
  <c r="G36"/>
  <c r="G37"/>
  <c r="G38"/>
  <c r="G39"/>
  <c r="G40"/>
  <c r="G41"/>
  <c r="G42"/>
  <c r="G43"/>
  <c r="G28"/>
  <c r="G29"/>
  <c r="G30"/>
  <c r="G31"/>
  <c r="G32"/>
  <c r="G33"/>
  <c r="G34"/>
  <c r="G35"/>
  <c r="G19"/>
  <c r="G20"/>
  <c r="G21"/>
  <c r="G22"/>
  <c r="G23"/>
  <c r="G24"/>
  <c r="G25"/>
  <c r="G26"/>
  <c r="G27"/>
  <c r="G9"/>
  <c r="G10"/>
  <c r="G11"/>
  <c r="G12"/>
  <c r="G13"/>
  <c r="G14"/>
  <c r="G15"/>
  <c r="G16"/>
  <c r="G17"/>
  <c r="G18"/>
  <c r="G8"/>
  <c r="H8"/>
  <c r="H9" i="9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8"/>
  <c r="G9"/>
  <c r="G10"/>
  <c r="G11"/>
  <c r="G12"/>
  <c r="G13"/>
  <c r="G14"/>
  <c r="G15"/>
  <c r="G16"/>
  <c r="G17"/>
  <c r="G18"/>
  <c r="G19"/>
  <c r="G20"/>
  <c r="G21"/>
  <c r="G22"/>
  <c r="G23"/>
  <c r="G24"/>
  <c r="G26"/>
  <c r="G28"/>
  <c r="G30"/>
  <c r="G31"/>
  <c r="G32"/>
  <c r="G33"/>
  <c r="G34"/>
  <c r="G36"/>
  <c r="G37"/>
  <c r="G38"/>
  <c r="G42"/>
  <c r="G43"/>
  <c r="G45"/>
  <c r="G47"/>
  <c r="G49"/>
  <c r="G52"/>
  <c r="G54"/>
  <c r="G56"/>
  <c r="G58"/>
  <c r="G59"/>
  <c r="G62"/>
  <c r="G64"/>
  <c r="G65"/>
  <c r="G66"/>
  <c r="G69"/>
  <c r="G70"/>
  <c r="G72"/>
  <c r="G73"/>
  <c r="G75"/>
  <c r="G81"/>
  <c r="G82"/>
  <c r="G84"/>
  <c r="G87"/>
  <c r="G88"/>
  <c r="G89"/>
  <c r="G90"/>
  <c r="G91"/>
  <c r="G92"/>
  <c r="G95"/>
  <c r="G96"/>
  <c r="G98"/>
  <c r="G101"/>
  <c r="G105"/>
  <c r="G106"/>
  <c r="G107"/>
  <c r="G108"/>
  <c r="G109"/>
  <c r="G110"/>
  <c r="G111"/>
  <c r="G112"/>
  <c r="G113"/>
  <c r="G114"/>
  <c r="G115"/>
  <c r="G116"/>
  <c r="G117"/>
  <c r="G118"/>
  <c r="G119"/>
  <c r="G120"/>
  <c r="G122"/>
  <c r="G123"/>
  <c r="G125"/>
  <c r="G126"/>
  <c r="G127"/>
  <c r="G128"/>
  <c r="G129"/>
  <c r="G130"/>
  <c r="G131"/>
  <c r="G132"/>
  <c r="G133"/>
  <c r="G134"/>
  <c r="G135"/>
  <c r="G138"/>
  <c r="G142"/>
  <c r="G143"/>
  <c r="G144"/>
  <c r="G145"/>
  <c r="G146"/>
  <c r="G147"/>
  <c r="G148"/>
  <c r="G149"/>
  <c r="G150"/>
  <c r="G151"/>
  <c r="G152"/>
  <c r="G154"/>
  <c r="G155"/>
  <c r="G175"/>
  <c r="G176"/>
  <c r="G180"/>
  <c r="F42"/>
  <c r="F156"/>
  <c r="F96"/>
  <c r="F52"/>
  <c r="E42"/>
  <c r="E106"/>
  <c r="F169"/>
  <c r="E169"/>
  <c r="E156"/>
  <c r="D169"/>
  <c r="C169"/>
  <c r="E157"/>
  <c r="D156"/>
  <c r="C156"/>
  <c r="F154"/>
  <c r="E154"/>
  <c r="D154"/>
  <c r="C154"/>
  <c r="F127"/>
  <c r="E127"/>
  <c r="D127"/>
  <c r="C127"/>
  <c r="D126"/>
  <c r="F120"/>
  <c r="F111"/>
  <c r="E120"/>
  <c r="D120"/>
  <c r="C120"/>
  <c r="E111"/>
  <c r="D111"/>
  <c r="C111"/>
  <c r="F108"/>
  <c r="E108"/>
  <c r="D108"/>
  <c r="C108"/>
  <c r="D107"/>
  <c r="D106"/>
  <c r="F101"/>
  <c r="E101"/>
  <c r="D101"/>
  <c r="C101"/>
  <c r="E96"/>
  <c r="D96"/>
  <c r="D70"/>
  <c r="C96"/>
  <c r="F70"/>
  <c r="C70"/>
  <c r="F59"/>
  <c r="E59"/>
  <c r="D59"/>
  <c r="C59"/>
  <c r="E52"/>
  <c r="C52"/>
  <c r="F45"/>
  <c r="F43"/>
  <c r="E45"/>
  <c r="E43"/>
  <c r="D45"/>
  <c r="D42"/>
  <c r="C45"/>
  <c r="F36"/>
  <c r="F34"/>
  <c r="E36"/>
  <c r="E34"/>
  <c r="D36"/>
  <c r="D34"/>
  <c r="C36"/>
  <c r="F31"/>
  <c r="E31"/>
  <c r="D31"/>
  <c r="C31"/>
  <c r="F21"/>
  <c r="F20"/>
  <c r="E21"/>
  <c r="D21"/>
  <c r="D20"/>
  <c r="C21"/>
  <c r="C20"/>
  <c r="F15"/>
  <c r="F14"/>
  <c r="E15"/>
  <c r="D15"/>
  <c r="D14"/>
  <c r="C15"/>
  <c r="C14"/>
  <c r="F10"/>
  <c r="F9"/>
  <c r="E10"/>
  <c r="D10"/>
  <c r="C10"/>
  <c r="D9"/>
  <c r="F111" i="98"/>
  <c r="F120"/>
  <c r="F96"/>
  <c r="F52"/>
  <c r="D106"/>
  <c r="D120"/>
  <c r="D111"/>
  <c r="D107"/>
  <c r="F168"/>
  <c r="F156"/>
  <c r="E168"/>
  <c r="D168"/>
  <c r="D156"/>
  <c r="C168"/>
  <c r="E157"/>
  <c r="E156"/>
  <c r="C156"/>
  <c r="F154"/>
  <c r="E154"/>
  <c r="D154"/>
  <c r="C154"/>
  <c r="F127"/>
  <c r="E127"/>
  <c r="D127"/>
  <c r="C127"/>
  <c r="D126"/>
  <c r="C126"/>
  <c r="E120"/>
  <c r="C120"/>
  <c r="E111"/>
  <c r="C111"/>
  <c r="F108"/>
  <c r="E108"/>
  <c r="D108"/>
  <c r="C108"/>
  <c r="C107"/>
  <c r="C106"/>
  <c r="F101"/>
  <c r="E101"/>
  <c r="D101"/>
  <c r="C101"/>
  <c r="E96"/>
  <c r="E70"/>
  <c r="D96"/>
  <c r="C96"/>
  <c r="F70"/>
  <c r="D70"/>
  <c r="F59"/>
  <c r="E59"/>
  <c r="D59"/>
  <c r="C59"/>
  <c r="E52"/>
  <c r="D52"/>
  <c r="D42"/>
  <c r="D8"/>
  <c r="C52"/>
  <c r="F45"/>
  <c r="F43"/>
  <c r="E45"/>
  <c r="E42"/>
  <c r="D45"/>
  <c r="C45"/>
  <c r="E43"/>
  <c r="F36"/>
  <c r="F34"/>
  <c r="E36"/>
  <c r="D36"/>
  <c r="D34"/>
  <c r="C36"/>
  <c r="E34"/>
  <c r="F31"/>
  <c r="E31"/>
  <c r="D31"/>
  <c r="C31"/>
  <c r="F21"/>
  <c r="F20"/>
  <c r="E21"/>
  <c r="D21"/>
  <c r="D20"/>
  <c r="C21"/>
  <c r="C20"/>
  <c r="E20"/>
  <c r="F15"/>
  <c r="F14"/>
  <c r="E15"/>
  <c r="D15"/>
  <c r="D14"/>
  <c r="C15"/>
  <c r="C14"/>
  <c r="E14"/>
  <c r="F10"/>
  <c r="F9"/>
  <c r="E10"/>
  <c r="D10"/>
  <c r="D9"/>
  <c r="C10"/>
  <c r="C9"/>
  <c r="F20" i="97"/>
  <c r="F106"/>
  <c r="F155"/>
  <c r="D111"/>
  <c r="F167"/>
  <c r="E167"/>
  <c r="E155"/>
  <c r="D167"/>
  <c r="D155"/>
  <c r="D107"/>
  <c r="D106"/>
  <c r="C167"/>
  <c r="E156"/>
  <c r="C155"/>
  <c r="F153"/>
  <c r="E153"/>
  <c r="D153"/>
  <c r="C153"/>
  <c r="F126"/>
  <c r="F125"/>
  <c r="E126"/>
  <c r="D126"/>
  <c r="C126"/>
  <c r="C125"/>
  <c r="D125"/>
  <c r="F120"/>
  <c r="F111"/>
  <c r="E120"/>
  <c r="D120"/>
  <c r="C120"/>
  <c r="C111"/>
  <c r="F108"/>
  <c r="E108"/>
  <c r="D108"/>
  <c r="C108"/>
  <c r="F101"/>
  <c r="E101"/>
  <c r="D101"/>
  <c r="C101"/>
  <c r="F96"/>
  <c r="E96"/>
  <c r="D96"/>
  <c r="C96"/>
  <c r="C70"/>
  <c r="F70"/>
  <c r="D70"/>
  <c r="F59"/>
  <c r="E59"/>
  <c r="D59"/>
  <c r="C59"/>
  <c r="F52"/>
  <c r="E52"/>
  <c r="E42"/>
  <c r="D52"/>
  <c r="C52"/>
  <c r="F45"/>
  <c r="E45"/>
  <c r="D45"/>
  <c r="D42"/>
  <c r="C45"/>
  <c r="E43"/>
  <c r="C42"/>
  <c r="F36"/>
  <c r="E36"/>
  <c r="E34"/>
  <c r="D36"/>
  <c r="D34"/>
  <c r="C36"/>
  <c r="F34"/>
  <c r="C34"/>
  <c r="F31"/>
  <c r="E31"/>
  <c r="D31"/>
  <c r="C31"/>
  <c r="F21"/>
  <c r="E21"/>
  <c r="D21"/>
  <c r="D20"/>
  <c r="C21"/>
  <c r="C20"/>
  <c r="F15"/>
  <c r="F14"/>
  <c r="E15"/>
  <c r="D15"/>
  <c r="D14"/>
  <c r="C15"/>
  <c r="C14"/>
  <c r="F10"/>
  <c r="F9"/>
  <c r="E10"/>
  <c r="D10"/>
  <c r="D9"/>
  <c r="C10"/>
  <c r="F124" i="96"/>
  <c r="F166"/>
  <c r="F96"/>
  <c r="E166"/>
  <c r="E154"/>
  <c r="D166"/>
  <c r="D154"/>
  <c r="D107"/>
  <c r="D106"/>
  <c r="C166"/>
  <c r="E155"/>
  <c r="F154"/>
  <c r="C154"/>
  <c r="F152"/>
  <c r="E152"/>
  <c r="D152"/>
  <c r="C152"/>
  <c r="F125"/>
  <c r="E125"/>
  <c r="D125"/>
  <c r="C125"/>
  <c r="D124"/>
  <c r="C124"/>
  <c r="F119"/>
  <c r="E119"/>
  <c r="E111"/>
  <c r="D119"/>
  <c r="C119"/>
  <c r="F111"/>
  <c r="D111"/>
  <c r="C111"/>
  <c r="F108"/>
  <c r="E108"/>
  <c r="D108"/>
  <c r="C108"/>
  <c r="C107"/>
  <c r="C106"/>
  <c r="F101"/>
  <c r="E101"/>
  <c r="D101"/>
  <c r="C101"/>
  <c r="E96"/>
  <c r="E70"/>
  <c r="D96"/>
  <c r="D70"/>
  <c r="C96"/>
  <c r="F70"/>
  <c r="F59"/>
  <c r="E59"/>
  <c r="D59"/>
  <c r="C59"/>
  <c r="F52"/>
  <c r="E52"/>
  <c r="D52"/>
  <c r="C52"/>
  <c r="F45"/>
  <c r="E45"/>
  <c r="D45"/>
  <c r="D42"/>
  <c r="C45"/>
  <c r="F43"/>
  <c r="F42"/>
  <c r="F36"/>
  <c r="F34"/>
  <c r="E36"/>
  <c r="D36"/>
  <c r="D34"/>
  <c r="C36"/>
  <c r="E34"/>
  <c r="F31"/>
  <c r="E31"/>
  <c r="D31"/>
  <c r="C31"/>
  <c r="F21"/>
  <c r="E21"/>
  <c r="D21"/>
  <c r="D20"/>
  <c r="C21"/>
  <c r="C20"/>
  <c r="F20"/>
  <c r="E20"/>
  <c r="F15"/>
  <c r="E15"/>
  <c r="D15"/>
  <c r="D14"/>
  <c r="C15"/>
  <c r="C14"/>
  <c r="F14"/>
  <c r="E14"/>
  <c r="F10"/>
  <c r="F9"/>
  <c r="E10"/>
  <c r="D10"/>
  <c r="D9"/>
  <c r="C10"/>
  <c r="C9"/>
  <c r="F96" i="95"/>
  <c r="F52"/>
  <c r="D21"/>
  <c r="F166"/>
  <c r="E166"/>
  <c r="E154"/>
  <c r="D166"/>
  <c r="D154"/>
  <c r="C166"/>
  <c r="E155"/>
  <c r="F154"/>
  <c r="C154"/>
  <c r="F152"/>
  <c r="E152"/>
  <c r="D152"/>
  <c r="C152"/>
  <c r="F125"/>
  <c r="F124"/>
  <c r="E125"/>
  <c r="D125"/>
  <c r="C125"/>
  <c r="C124"/>
  <c r="D124"/>
  <c r="F119"/>
  <c r="F111"/>
  <c r="F107"/>
  <c r="F106"/>
  <c r="E119"/>
  <c r="D119"/>
  <c r="C119"/>
  <c r="D111"/>
  <c r="D107"/>
  <c r="D106"/>
  <c r="C111"/>
  <c r="F108"/>
  <c r="E108"/>
  <c r="D108"/>
  <c r="C108"/>
  <c r="F101"/>
  <c r="E101"/>
  <c r="D101"/>
  <c r="C101"/>
  <c r="E96"/>
  <c r="D96"/>
  <c r="D70"/>
  <c r="C96"/>
  <c r="F70"/>
  <c r="F59"/>
  <c r="E59"/>
  <c r="D59"/>
  <c r="C59"/>
  <c r="E52"/>
  <c r="D52"/>
  <c r="D42"/>
  <c r="C52"/>
  <c r="F45"/>
  <c r="F43"/>
  <c r="E45"/>
  <c r="D45"/>
  <c r="C45"/>
  <c r="F36"/>
  <c r="F34"/>
  <c r="E36"/>
  <c r="D36"/>
  <c r="D34"/>
  <c r="C36"/>
  <c r="E34"/>
  <c r="F31"/>
  <c r="E31"/>
  <c r="D31"/>
  <c r="C31"/>
  <c r="F21"/>
  <c r="E21"/>
  <c r="D20"/>
  <c r="C21"/>
  <c r="F20"/>
  <c r="E20"/>
  <c r="F15"/>
  <c r="F14"/>
  <c r="E15"/>
  <c r="D15"/>
  <c r="D14"/>
  <c r="C15"/>
  <c r="C14"/>
  <c r="E14"/>
  <c r="F10"/>
  <c r="F9"/>
  <c r="E10"/>
  <c r="D10"/>
  <c r="D9"/>
  <c r="D8"/>
  <c r="D176"/>
  <c r="C10"/>
  <c r="C9"/>
  <c r="F125" i="94"/>
  <c r="F107"/>
  <c r="F106"/>
  <c r="F166"/>
  <c r="F154"/>
  <c r="F124"/>
  <c r="F96"/>
  <c r="F52"/>
  <c r="E125"/>
  <c r="D125"/>
  <c r="D124"/>
  <c r="D166"/>
  <c r="D154"/>
  <c r="D152"/>
  <c r="D119"/>
  <c r="D111"/>
  <c r="D108"/>
  <c r="D101"/>
  <c r="D96"/>
  <c r="D70"/>
  <c r="D59"/>
  <c r="D52"/>
  <c r="D45"/>
  <c r="D42"/>
  <c r="D36"/>
  <c r="D34"/>
  <c r="D31"/>
  <c r="D21"/>
  <c r="D20"/>
  <c r="D15"/>
  <c r="D14"/>
  <c r="D10"/>
  <c r="D9"/>
  <c r="E166"/>
  <c r="C166"/>
  <c r="E155"/>
  <c r="E154"/>
  <c r="C154"/>
  <c r="F152"/>
  <c r="E152"/>
  <c r="C152"/>
  <c r="C125"/>
  <c r="C124"/>
  <c r="F119"/>
  <c r="F111"/>
  <c r="E119"/>
  <c r="E111"/>
  <c r="C119"/>
  <c r="C111"/>
  <c r="C107"/>
  <c r="C106"/>
  <c r="F108"/>
  <c r="E108"/>
  <c r="C108"/>
  <c r="F101"/>
  <c r="E101"/>
  <c r="C101"/>
  <c r="F70"/>
  <c r="E96"/>
  <c r="C96"/>
  <c r="E70"/>
  <c r="C70"/>
  <c r="F59"/>
  <c r="E59"/>
  <c r="C59"/>
  <c r="E52"/>
  <c r="C52"/>
  <c r="F45"/>
  <c r="F43"/>
  <c r="E45"/>
  <c r="C45"/>
  <c r="E42"/>
  <c r="F36"/>
  <c r="F34"/>
  <c r="E36"/>
  <c r="C36"/>
  <c r="C34"/>
  <c r="F31"/>
  <c r="E31"/>
  <c r="C31"/>
  <c r="F21"/>
  <c r="E21"/>
  <c r="C21"/>
  <c r="C20"/>
  <c r="F20"/>
  <c r="F15"/>
  <c r="E15"/>
  <c r="C15"/>
  <c r="F14"/>
  <c r="C14"/>
  <c r="F10"/>
  <c r="E10"/>
  <c r="C10"/>
  <c r="F9"/>
  <c r="C9"/>
  <c r="G9" i="93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8"/>
  <c r="F9"/>
  <c r="F10"/>
  <c r="F11"/>
  <c r="F12"/>
  <c r="F13"/>
  <c r="F14"/>
  <c r="F15"/>
  <c r="F16"/>
  <c r="F17"/>
  <c r="F18"/>
  <c r="F19"/>
  <c r="F20"/>
  <c r="F21"/>
  <c r="F22"/>
  <c r="F23"/>
  <c r="F26"/>
  <c r="F28"/>
  <c r="F30"/>
  <c r="F31"/>
  <c r="F32"/>
  <c r="F33"/>
  <c r="F34"/>
  <c r="F36"/>
  <c r="F37"/>
  <c r="F38"/>
  <c r="F42"/>
  <c r="F43"/>
  <c r="F45"/>
  <c r="F47"/>
  <c r="F49"/>
  <c r="F52"/>
  <c r="F54"/>
  <c r="F56"/>
  <c r="F58"/>
  <c r="F59"/>
  <c r="F62"/>
  <c r="F64"/>
  <c r="F65"/>
  <c r="F66"/>
  <c r="F69"/>
  <c r="F70"/>
  <c r="F72"/>
  <c r="F73"/>
  <c r="F75"/>
  <c r="F82"/>
  <c r="F84"/>
  <c r="F87"/>
  <c r="F88"/>
  <c r="F89"/>
  <c r="F90"/>
  <c r="F95"/>
  <c r="F96"/>
  <c r="F98"/>
  <c r="F101"/>
  <c r="F105"/>
  <c r="F106"/>
  <c r="F107"/>
  <c r="F108"/>
  <c r="F109"/>
  <c r="F110"/>
  <c r="F111"/>
  <c r="F114"/>
  <c r="F116"/>
  <c r="F117"/>
  <c r="F119"/>
  <c r="F120"/>
  <c r="F122"/>
  <c r="F123"/>
  <c r="F124"/>
  <c r="F125"/>
  <c r="F126"/>
  <c r="F127"/>
  <c r="F128"/>
  <c r="F130"/>
  <c r="F131"/>
  <c r="F134"/>
  <c r="F138"/>
  <c r="F139"/>
  <c r="F141"/>
  <c r="F142"/>
  <c r="F143"/>
  <c r="F144"/>
  <c r="F145"/>
  <c r="F146"/>
  <c r="F147"/>
  <c r="F149"/>
  <c r="F150"/>
  <c r="F173"/>
  <c r="E107"/>
  <c r="E106"/>
  <c r="E151"/>
  <c r="E163"/>
  <c r="E96"/>
  <c r="E52"/>
  <c r="D173"/>
  <c r="C8"/>
  <c r="C9"/>
  <c r="D9"/>
  <c r="C10"/>
  <c r="D10"/>
  <c r="E10"/>
  <c r="E9"/>
  <c r="C14"/>
  <c r="D14"/>
  <c r="C15"/>
  <c r="D15"/>
  <c r="E15"/>
  <c r="E14"/>
  <c r="C20"/>
  <c r="D20"/>
  <c r="C21"/>
  <c r="D21"/>
  <c r="E21"/>
  <c r="E20"/>
  <c r="C31"/>
  <c r="D31"/>
  <c r="E31"/>
  <c r="C34"/>
  <c r="D34"/>
  <c r="C36"/>
  <c r="D36"/>
  <c r="E36"/>
  <c r="E34"/>
  <c r="C42"/>
  <c r="C45"/>
  <c r="D45"/>
  <c r="E45"/>
  <c r="E43"/>
  <c r="C52"/>
  <c r="D52"/>
  <c r="C59"/>
  <c r="D59"/>
  <c r="E59"/>
  <c r="C70"/>
  <c r="D70"/>
  <c r="E70"/>
  <c r="C96"/>
  <c r="D96"/>
  <c r="C101"/>
  <c r="D101"/>
  <c r="E101"/>
  <c r="C106"/>
  <c r="D106"/>
  <c r="C107"/>
  <c r="D107"/>
  <c r="C108"/>
  <c r="D108"/>
  <c r="E108"/>
  <c r="C111"/>
  <c r="D111"/>
  <c r="C117"/>
  <c r="D117"/>
  <c r="E117"/>
  <c r="E111"/>
  <c r="C122"/>
  <c r="D122"/>
  <c r="C123"/>
  <c r="D123"/>
  <c r="E123"/>
  <c r="E122"/>
  <c r="C149"/>
  <c r="D149"/>
  <c r="E149"/>
  <c r="C151"/>
  <c r="D151"/>
  <c r="D152"/>
  <c r="C163"/>
  <c r="D163"/>
  <c r="C173"/>
  <c r="C8" i="92"/>
  <c r="D8"/>
  <c r="E8"/>
  <c r="F8"/>
  <c r="C9"/>
  <c r="D9"/>
  <c r="E9"/>
  <c r="F9"/>
  <c r="H9"/>
  <c r="C10"/>
  <c r="D10"/>
  <c r="E10"/>
  <c r="F10"/>
  <c r="H10"/>
  <c r="H11"/>
  <c r="H12"/>
  <c r="H13"/>
  <c r="C14"/>
  <c r="D14"/>
  <c r="E14"/>
  <c r="F14"/>
  <c r="H14"/>
  <c r="C15"/>
  <c r="D15"/>
  <c r="E15"/>
  <c r="F15"/>
  <c r="H15"/>
  <c r="H16"/>
  <c r="H17"/>
  <c r="H18"/>
  <c r="H19"/>
  <c r="C20"/>
  <c r="D20"/>
  <c r="E20"/>
  <c r="F20"/>
  <c r="H20"/>
  <c r="C21"/>
  <c r="D21"/>
  <c r="E21"/>
  <c r="F21"/>
  <c r="H21"/>
  <c r="H22"/>
  <c r="H23"/>
  <c r="H24"/>
  <c r="H25"/>
  <c r="H26"/>
  <c r="H27"/>
  <c r="H28"/>
  <c r="H29"/>
  <c r="H30"/>
  <c r="C31"/>
  <c r="D31"/>
  <c r="E31"/>
  <c r="F31"/>
  <c r="H31"/>
  <c r="H32"/>
  <c r="H33"/>
  <c r="C34"/>
  <c r="D34"/>
  <c r="E34"/>
  <c r="F34"/>
  <c r="H34"/>
  <c r="H35"/>
  <c r="C36"/>
  <c r="D36"/>
  <c r="E36"/>
  <c r="F36"/>
  <c r="H36"/>
  <c r="H37"/>
  <c r="H38"/>
  <c r="H39"/>
  <c r="H40"/>
  <c r="H41"/>
  <c r="C42"/>
  <c r="D42"/>
  <c r="E42"/>
  <c r="F42"/>
  <c r="H42"/>
  <c r="E43"/>
  <c r="F43"/>
  <c r="H43"/>
  <c r="H44"/>
  <c r="C45"/>
  <c r="D45"/>
  <c r="E45"/>
  <c r="F45"/>
  <c r="H45"/>
  <c r="H46"/>
  <c r="H47"/>
  <c r="H48"/>
  <c r="H49"/>
  <c r="H50"/>
  <c r="H51"/>
  <c r="C52"/>
  <c r="D52"/>
  <c r="E52"/>
  <c r="F52"/>
  <c r="H52"/>
  <c r="H53"/>
  <c r="H54"/>
  <c r="H55"/>
  <c r="H56"/>
  <c r="H57"/>
  <c r="H58"/>
  <c r="C59"/>
  <c r="D59"/>
  <c r="E59"/>
  <c r="F59"/>
  <c r="H59"/>
  <c r="H60"/>
  <c r="H61"/>
  <c r="H62"/>
  <c r="H63"/>
  <c r="H64"/>
  <c r="H65"/>
  <c r="H66"/>
  <c r="H67"/>
  <c r="H68"/>
  <c r="H69"/>
  <c r="C70"/>
  <c r="D70"/>
  <c r="E70"/>
  <c r="F70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C96"/>
  <c r="D96"/>
  <c r="E96"/>
  <c r="F96"/>
  <c r="H96"/>
  <c r="H97"/>
  <c r="H98"/>
  <c r="H99"/>
  <c r="H100"/>
  <c r="C101"/>
  <c r="D101"/>
  <c r="E101"/>
  <c r="F101"/>
  <c r="H101"/>
  <c r="H102"/>
  <c r="H103"/>
  <c r="H104"/>
  <c r="H105"/>
  <c r="C106"/>
  <c r="D106"/>
  <c r="E106"/>
  <c r="F106"/>
  <c r="H106"/>
  <c r="C107"/>
  <c r="D107"/>
  <c r="E107"/>
  <c r="F107"/>
  <c r="H107"/>
  <c r="C108"/>
  <c r="D108"/>
  <c r="E108"/>
  <c r="F108"/>
  <c r="H108"/>
  <c r="H109"/>
  <c r="H110"/>
  <c r="C111"/>
  <c r="D111"/>
  <c r="E111"/>
  <c r="F111"/>
  <c r="H111"/>
  <c r="H112"/>
  <c r="H113"/>
  <c r="H114"/>
  <c r="H115"/>
  <c r="H116"/>
  <c r="H117"/>
  <c r="H118"/>
  <c r="H119"/>
  <c r="H120"/>
  <c r="C121"/>
  <c r="D121"/>
  <c r="E121"/>
  <c r="F121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C138"/>
  <c r="D138"/>
  <c r="E138"/>
  <c r="F138"/>
  <c r="H138"/>
  <c r="H139"/>
  <c r="H144"/>
  <c r="H145"/>
  <c r="C146"/>
  <c r="D146"/>
  <c r="E146"/>
  <c r="F146"/>
  <c r="H146"/>
  <c r="H147"/>
  <c r="H148"/>
  <c r="H149"/>
  <c r="H150"/>
  <c r="H151"/>
  <c r="H152"/>
  <c r="H154"/>
  <c r="H155"/>
  <c r="H156"/>
  <c r="H157"/>
  <c r="H158"/>
  <c r="H161"/>
  <c r="H163"/>
  <c r="H164"/>
  <c r="H165"/>
  <c r="H166"/>
  <c r="C168"/>
  <c r="D168"/>
  <c r="E168"/>
  <c r="F168"/>
  <c r="H168"/>
  <c r="H169"/>
  <c r="H170"/>
  <c r="C171"/>
  <c r="D171"/>
  <c r="E171"/>
  <c r="F171"/>
  <c r="H171"/>
  <c r="H172"/>
  <c r="H173"/>
  <c r="H174"/>
  <c r="H175"/>
  <c r="H177"/>
  <c r="H178"/>
  <c r="H179"/>
  <c r="H180"/>
  <c r="H181"/>
  <c r="H182"/>
  <c r="C183"/>
  <c r="D183"/>
  <c r="E183"/>
  <c r="F183"/>
  <c r="H183"/>
  <c r="H184"/>
  <c r="H185"/>
  <c r="H186"/>
  <c r="H187"/>
  <c r="H188"/>
  <c r="H189"/>
  <c r="H190"/>
  <c r="F191"/>
  <c r="H191"/>
  <c r="H192"/>
  <c r="E193"/>
  <c r="F193"/>
  <c r="H193"/>
  <c r="H194"/>
  <c r="C195"/>
  <c r="D195"/>
  <c r="E195"/>
  <c r="F195"/>
  <c r="H195"/>
  <c r="C8" i="55"/>
  <c r="D8"/>
  <c r="E8"/>
  <c r="F8"/>
  <c r="G8"/>
  <c r="H8"/>
  <c r="C9"/>
  <c r="D9"/>
  <c r="E9"/>
  <c r="F9"/>
  <c r="G9"/>
  <c r="H9"/>
  <c r="C10"/>
  <c r="D10"/>
  <c r="E10"/>
  <c r="F10"/>
  <c r="G10"/>
  <c r="H10"/>
  <c r="G11"/>
  <c r="G12"/>
  <c r="H12"/>
  <c r="G13"/>
  <c r="H13"/>
  <c r="G14"/>
  <c r="H14"/>
  <c r="E16"/>
  <c r="F16"/>
  <c r="C17"/>
  <c r="D17"/>
  <c r="E17"/>
  <c r="F17"/>
  <c r="G17"/>
  <c r="H17"/>
  <c r="C18"/>
  <c r="D18"/>
  <c r="E18"/>
  <c r="F18"/>
  <c r="G18"/>
  <c r="H18"/>
  <c r="G19"/>
  <c r="H19"/>
  <c r="G20"/>
  <c r="H20"/>
  <c r="H21"/>
  <c r="G23"/>
  <c r="H23"/>
  <c r="G24"/>
  <c r="H24"/>
  <c r="H25"/>
  <c r="C26"/>
  <c r="D26"/>
  <c r="E26"/>
  <c r="F26"/>
  <c r="G26"/>
  <c r="H26"/>
  <c r="G27"/>
  <c r="H27"/>
  <c r="G28"/>
  <c r="H28"/>
  <c r="C29"/>
  <c r="D29"/>
  <c r="E29"/>
  <c r="F29"/>
  <c r="G29"/>
  <c r="H29"/>
  <c r="H30"/>
  <c r="C31"/>
  <c r="D31"/>
  <c r="E31"/>
  <c r="F31"/>
  <c r="G31"/>
  <c r="H31"/>
  <c r="G32"/>
  <c r="H32"/>
  <c r="G33"/>
  <c r="H33"/>
  <c r="E36"/>
  <c r="F36"/>
  <c r="H36"/>
  <c r="H37"/>
  <c r="H38"/>
  <c r="H39"/>
  <c r="H40"/>
  <c r="H41"/>
  <c r="H42"/>
  <c r="C43"/>
  <c r="D43"/>
  <c r="E43"/>
  <c r="F43"/>
  <c r="H43"/>
  <c r="H49"/>
  <c r="H50"/>
  <c r="C51"/>
  <c r="D51"/>
  <c r="E51"/>
  <c r="F51"/>
  <c r="G51"/>
  <c r="H51"/>
  <c r="E52"/>
  <c r="F52"/>
  <c r="G52"/>
  <c r="H52"/>
  <c r="H53"/>
  <c r="C54"/>
  <c r="D54"/>
  <c r="E54"/>
  <c r="F54"/>
  <c r="G54"/>
  <c r="H54"/>
  <c r="H55"/>
  <c r="G56"/>
  <c r="H56"/>
  <c r="H57"/>
  <c r="H59"/>
  <c r="H60"/>
  <c r="C61"/>
  <c r="D61"/>
  <c r="F61"/>
  <c r="G61"/>
  <c r="H61"/>
  <c r="H62"/>
  <c r="G63"/>
  <c r="H63"/>
  <c r="G65"/>
  <c r="H65"/>
  <c r="H66"/>
  <c r="C67"/>
  <c r="D67"/>
  <c r="E67"/>
  <c r="F67"/>
  <c r="G67"/>
  <c r="H67"/>
  <c r="H68"/>
  <c r="G69"/>
  <c r="H69"/>
  <c r="H70"/>
  <c r="E71"/>
  <c r="H71"/>
  <c r="E72"/>
  <c r="F72"/>
  <c r="H72"/>
  <c r="E73"/>
  <c r="F73"/>
  <c r="H73"/>
  <c r="H75"/>
  <c r="H77"/>
  <c r="G78"/>
  <c r="H78"/>
  <c r="C79"/>
  <c r="D79"/>
  <c r="E79"/>
  <c r="F79"/>
  <c r="G79"/>
  <c r="H79"/>
  <c r="G81"/>
  <c r="H81"/>
  <c r="G83"/>
  <c r="H83"/>
  <c r="H85"/>
  <c r="H88"/>
  <c r="H89"/>
  <c r="G91"/>
  <c r="H91"/>
  <c r="H92"/>
  <c r="H93"/>
  <c r="H94"/>
  <c r="H95"/>
  <c r="H99"/>
  <c r="H100"/>
  <c r="C104"/>
  <c r="D104"/>
  <c r="E104"/>
  <c r="F104"/>
  <c r="G104"/>
  <c r="H104"/>
  <c r="H105"/>
  <c r="G106"/>
  <c r="H106"/>
  <c r="H107"/>
  <c r="G108"/>
  <c r="H108"/>
  <c r="C109"/>
  <c r="D109"/>
  <c r="E109"/>
  <c r="F109"/>
  <c r="G109"/>
  <c r="H109"/>
  <c r="H110"/>
  <c r="H111"/>
  <c r="H112"/>
  <c r="G113"/>
  <c r="H113"/>
  <c r="C114"/>
  <c r="D114"/>
  <c r="E114"/>
  <c r="F114"/>
  <c r="G114"/>
  <c r="H114"/>
  <c r="C115"/>
  <c r="D115"/>
  <c r="E115"/>
  <c r="F115"/>
  <c r="G115"/>
  <c r="H115"/>
  <c r="C116"/>
  <c r="D116"/>
  <c r="E116"/>
  <c r="F116"/>
  <c r="G116"/>
  <c r="H116"/>
  <c r="G117"/>
  <c r="H117"/>
  <c r="C119"/>
  <c r="D119"/>
  <c r="E119"/>
  <c r="F119"/>
  <c r="G119"/>
  <c r="H119"/>
  <c r="H120"/>
  <c r="H121"/>
  <c r="H122"/>
  <c r="H123"/>
  <c r="G124"/>
  <c r="H124"/>
  <c r="H125"/>
  <c r="H127"/>
  <c r="H128"/>
  <c r="C129"/>
  <c r="D129"/>
  <c r="E129"/>
  <c r="F129"/>
  <c r="G129"/>
  <c r="H129"/>
  <c r="H130"/>
  <c r="G131"/>
  <c r="H131"/>
  <c r="G132"/>
  <c r="H132"/>
  <c r="G133"/>
  <c r="H133"/>
  <c r="H134"/>
  <c r="G135"/>
  <c r="H135"/>
  <c r="G136"/>
  <c r="H136"/>
  <c r="G137"/>
  <c r="H137"/>
  <c r="G138"/>
  <c r="H138"/>
  <c r="G139"/>
  <c r="H139"/>
  <c r="F146"/>
  <c r="C148"/>
  <c r="D148"/>
  <c r="E148"/>
  <c r="F148"/>
  <c r="G148"/>
  <c r="H148"/>
  <c r="G149"/>
  <c r="H149"/>
  <c r="G150"/>
  <c r="H150"/>
  <c r="G151"/>
  <c r="H151"/>
  <c r="G156"/>
  <c r="H156"/>
  <c r="G157"/>
  <c r="H157"/>
  <c r="G158"/>
  <c r="H158"/>
  <c r="G159"/>
  <c r="H159"/>
  <c r="G160"/>
  <c r="H160"/>
  <c r="C161"/>
  <c r="D161"/>
  <c r="E161"/>
  <c r="F161"/>
  <c r="G161"/>
  <c r="H161"/>
  <c r="G162"/>
  <c r="H162"/>
  <c r="G163"/>
  <c r="H163"/>
  <c r="G164"/>
  <c r="H164"/>
  <c r="G165"/>
  <c r="H165"/>
  <c r="G166"/>
  <c r="H166"/>
  <c r="G167"/>
  <c r="H167"/>
  <c r="G169"/>
  <c r="H169"/>
  <c r="G170"/>
  <c r="H170"/>
  <c r="G171"/>
  <c r="H171"/>
  <c r="G172"/>
  <c r="H172"/>
  <c r="G173"/>
  <c r="H173"/>
  <c r="G174"/>
  <c r="H174"/>
  <c r="G180"/>
  <c r="H180"/>
  <c r="G181"/>
  <c r="H181"/>
  <c r="G182"/>
  <c r="H182"/>
  <c r="G183"/>
  <c r="H183"/>
  <c r="G184"/>
  <c r="H184"/>
  <c r="C185"/>
  <c r="D185"/>
  <c r="E185"/>
  <c r="F185"/>
  <c r="G185"/>
  <c r="H185"/>
  <c r="G186"/>
  <c r="H186"/>
  <c r="C187"/>
  <c r="D187"/>
  <c r="E187"/>
  <c r="F187"/>
  <c r="G187"/>
  <c r="H187"/>
  <c r="H188"/>
  <c r="G190"/>
  <c r="H190"/>
  <c r="G192"/>
  <c r="H192"/>
  <c r="C195"/>
  <c r="D195"/>
  <c r="E195"/>
  <c r="F195"/>
  <c r="H195"/>
  <c r="H200"/>
  <c r="G202"/>
  <c r="H202"/>
  <c r="H205"/>
  <c r="E206"/>
  <c r="F206"/>
  <c r="E208"/>
  <c r="F208"/>
  <c r="H208"/>
  <c r="H209"/>
  <c r="C210"/>
  <c r="D210"/>
  <c r="E210"/>
  <c r="F210"/>
  <c r="G210"/>
  <c r="H210"/>
  <c r="C8" i="54"/>
  <c r="D8"/>
  <c r="E8"/>
  <c r="F8"/>
  <c r="G8"/>
  <c r="H8"/>
  <c r="C9"/>
  <c r="D9"/>
  <c r="E9"/>
  <c r="F9"/>
  <c r="G9"/>
  <c r="H9"/>
  <c r="C10"/>
  <c r="D10"/>
  <c r="E10"/>
  <c r="F10"/>
  <c r="G10"/>
  <c r="H10"/>
  <c r="G11"/>
  <c r="G12"/>
  <c r="H12"/>
  <c r="G13"/>
  <c r="H13"/>
  <c r="G14"/>
  <c r="H14"/>
  <c r="E16"/>
  <c r="F16"/>
  <c r="C17"/>
  <c r="D17"/>
  <c r="E17"/>
  <c r="F17"/>
  <c r="G17"/>
  <c r="H17"/>
  <c r="C18"/>
  <c r="D18"/>
  <c r="E18"/>
  <c r="F18"/>
  <c r="G18"/>
  <c r="H18"/>
  <c r="G19"/>
  <c r="H19"/>
  <c r="G20"/>
  <c r="H20"/>
  <c r="H21"/>
  <c r="G23"/>
  <c r="H23"/>
  <c r="G24"/>
  <c r="H24"/>
  <c r="H25"/>
  <c r="C26"/>
  <c r="D26"/>
  <c r="E26"/>
  <c r="F26"/>
  <c r="G26"/>
  <c r="H26"/>
  <c r="G27"/>
  <c r="H27"/>
  <c r="G28"/>
  <c r="H28"/>
  <c r="C29"/>
  <c r="D29"/>
  <c r="E29"/>
  <c r="F29"/>
  <c r="G29"/>
  <c r="H29"/>
  <c r="H30"/>
  <c r="C31"/>
  <c r="D31"/>
  <c r="E31"/>
  <c r="F31"/>
  <c r="G31"/>
  <c r="H31"/>
  <c r="G32"/>
  <c r="H32"/>
  <c r="G33"/>
  <c r="H33"/>
  <c r="E36"/>
  <c r="F36"/>
  <c r="H36"/>
  <c r="H37"/>
  <c r="H38"/>
  <c r="H39"/>
  <c r="H40"/>
  <c r="H41"/>
  <c r="H42"/>
  <c r="C43"/>
  <c r="D43"/>
  <c r="E43"/>
  <c r="F43"/>
  <c r="H43"/>
  <c r="H49"/>
  <c r="H50"/>
  <c r="C51"/>
  <c r="D51"/>
  <c r="E51"/>
  <c r="F51"/>
  <c r="G51"/>
  <c r="H51"/>
  <c r="E52"/>
  <c r="F52"/>
  <c r="G52"/>
  <c r="H52"/>
  <c r="H53"/>
  <c r="C54"/>
  <c r="D54"/>
  <c r="E54"/>
  <c r="F54"/>
  <c r="G54"/>
  <c r="H54"/>
  <c r="H55"/>
  <c r="G56"/>
  <c r="H56"/>
  <c r="H57"/>
  <c r="H59"/>
  <c r="H60"/>
  <c r="C61"/>
  <c r="D61"/>
  <c r="F61"/>
  <c r="G61"/>
  <c r="H61"/>
  <c r="H62"/>
  <c r="G63"/>
  <c r="H63"/>
  <c r="G65"/>
  <c r="H65"/>
  <c r="H66"/>
  <c r="C67"/>
  <c r="D67"/>
  <c r="E67"/>
  <c r="F67"/>
  <c r="G67"/>
  <c r="H67"/>
  <c r="H68"/>
  <c r="G69"/>
  <c r="H69"/>
  <c r="H70"/>
  <c r="E71"/>
  <c r="H71"/>
  <c r="E72"/>
  <c r="F72"/>
  <c r="H72"/>
  <c r="E73"/>
  <c r="F73"/>
  <c r="H73"/>
  <c r="H75"/>
  <c r="H77"/>
  <c r="G78"/>
  <c r="H78"/>
  <c r="C79"/>
  <c r="D79"/>
  <c r="E79"/>
  <c r="F79"/>
  <c r="G79"/>
  <c r="H79"/>
  <c r="G81"/>
  <c r="H81"/>
  <c r="G83"/>
  <c r="H83"/>
  <c r="H85"/>
  <c r="H88"/>
  <c r="H89"/>
  <c r="G91"/>
  <c r="H91"/>
  <c r="H92"/>
  <c r="H93"/>
  <c r="H94"/>
  <c r="H95"/>
  <c r="H99"/>
  <c r="H100"/>
  <c r="C104"/>
  <c r="D104"/>
  <c r="E104"/>
  <c r="F104"/>
  <c r="G104"/>
  <c r="H104"/>
  <c r="H105"/>
  <c r="G106"/>
  <c r="H106"/>
  <c r="H107"/>
  <c r="G108"/>
  <c r="H108"/>
  <c r="C109"/>
  <c r="D109"/>
  <c r="E109"/>
  <c r="F109"/>
  <c r="G109"/>
  <c r="H109"/>
  <c r="H110"/>
  <c r="H111"/>
  <c r="H112"/>
  <c r="G113"/>
  <c r="H113"/>
  <c r="C114"/>
  <c r="D114"/>
  <c r="E114"/>
  <c r="F114"/>
  <c r="G114"/>
  <c r="H114"/>
  <c r="C115"/>
  <c r="D115"/>
  <c r="E115"/>
  <c r="F115"/>
  <c r="G115"/>
  <c r="H115"/>
  <c r="C116"/>
  <c r="D116"/>
  <c r="E116"/>
  <c r="F116"/>
  <c r="G116"/>
  <c r="H116"/>
  <c r="G117"/>
  <c r="H117"/>
  <c r="C119"/>
  <c r="D119"/>
  <c r="E119"/>
  <c r="F119"/>
  <c r="G119"/>
  <c r="H119"/>
  <c r="H120"/>
  <c r="H121"/>
  <c r="H122"/>
  <c r="H123"/>
  <c r="G124"/>
  <c r="H124"/>
  <c r="H125"/>
  <c r="H127"/>
  <c r="H128"/>
  <c r="C129"/>
  <c r="D129"/>
  <c r="E129"/>
  <c r="F129"/>
  <c r="G129"/>
  <c r="H129"/>
  <c r="H130"/>
  <c r="G131"/>
  <c r="H131"/>
  <c r="G132"/>
  <c r="H132"/>
  <c r="G133"/>
  <c r="H133"/>
  <c r="H134"/>
  <c r="G135"/>
  <c r="H135"/>
  <c r="G136"/>
  <c r="H136"/>
  <c r="G137"/>
  <c r="H137"/>
  <c r="G138"/>
  <c r="H138"/>
  <c r="G139"/>
  <c r="H139"/>
  <c r="F146"/>
  <c r="C148"/>
  <c r="D148"/>
  <c r="E148"/>
  <c r="F148"/>
  <c r="G148"/>
  <c r="H148"/>
  <c r="G149"/>
  <c r="H149"/>
  <c r="G150"/>
  <c r="H150"/>
  <c r="G151"/>
  <c r="H151"/>
  <c r="G156"/>
  <c r="H156"/>
  <c r="G157"/>
  <c r="H157"/>
  <c r="G158"/>
  <c r="H158"/>
  <c r="G159"/>
  <c r="H159"/>
  <c r="G160"/>
  <c r="H160"/>
  <c r="C161"/>
  <c r="D161"/>
  <c r="E161"/>
  <c r="F161"/>
  <c r="G161"/>
  <c r="H161"/>
  <c r="G162"/>
  <c r="H162"/>
  <c r="G163"/>
  <c r="H163"/>
  <c r="G164"/>
  <c r="H164"/>
  <c r="G165"/>
  <c r="H165"/>
  <c r="G166"/>
  <c r="H166"/>
  <c r="G167"/>
  <c r="H167"/>
  <c r="G169"/>
  <c r="H169"/>
  <c r="G170"/>
  <c r="H170"/>
  <c r="G171"/>
  <c r="H171"/>
  <c r="G172"/>
  <c r="H172"/>
  <c r="G173"/>
  <c r="H173"/>
  <c r="G174"/>
  <c r="H174"/>
  <c r="G180"/>
  <c r="H180"/>
  <c r="G181"/>
  <c r="H181"/>
  <c r="G182"/>
  <c r="H182"/>
  <c r="G183"/>
  <c r="H183"/>
  <c r="G184"/>
  <c r="H184"/>
  <c r="C185"/>
  <c r="D185"/>
  <c r="E185"/>
  <c r="F185"/>
  <c r="G185"/>
  <c r="H185"/>
  <c r="G186"/>
  <c r="H186"/>
  <c r="C187"/>
  <c r="D187"/>
  <c r="E187"/>
  <c r="F187"/>
  <c r="G187"/>
  <c r="H187"/>
  <c r="H188"/>
  <c r="G190"/>
  <c r="H190"/>
  <c r="G192"/>
  <c r="H192"/>
  <c r="C193"/>
  <c r="D193"/>
  <c r="E193"/>
  <c r="F193"/>
  <c r="H193"/>
  <c r="H198"/>
  <c r="G200"/>
  <c r="H200"/>
  <c r="H203"/>
  <c r="E204"/>
  <c r="F204"/>
  <c r="E206"/>
  <c r="F206"/>
  <c r="H206"/>
  <c r="H207"/>
  <c r="C208"/>
  <c r="D208"/>
  <c r="E208"/>
  <c r="F208"/>
  <c r="G208"/>
  <c r="H208"/>
  <c r="C8" i="53"/>
  <c r="D8"/>
  <c r="E8"/>
  <c r="F8"/>
  <c r="G8"/>
  <c r="H8"/>
  <c r="C9"/>
  <c r="D9"/>
  <c r="E9"/>
  <c r="F9"/>
  <c r="G9"/>
  <c r="H9"/>
  <c r="C10"/>
  <c r="D10"/>
  <c r="E10"/>
  <c r="F10"/>
  <c r="G10"/>
  <c r="H10"/>
  <c r="G11"/>
  <c r="G12"/>
  <c r="H12"/>
  <c r="G13"/>
  <c r="H13"/>
  <c r="G14"/>
  <c r="H14"/>
  <c r="E16"/>
  <c r="F16"/>
  <c r="C17"/>
  <c r="D17"/>
  <c r="E17"/>
  <c r="F17"/>
  <c r="G17"/>
  <c r="H17"/>
  <c r="C18"/>
  <c r="D18"/>
  <c r="E18"/>
  <c r="F18"/>
  <c r="G18"/>
  <c r="H18"/>
  <c r="G19"/>
  <c r="H19"/>
  <c r="G20"/>
  <c r="H20"/>
  <c r="H21"/>
  <c r="G23"/>
  <c r="H23"/>
  <c r="G24"/>
  <c r="H24"/>
  <c r="H25"/>
  <c r="C26"/>
  <c r="D26"/>
  <c r="E26"/>
  <c r="F26"/>
  <c r="G26"/>
  <c r="H26"/>
  <c r="G27"/>
  <c r="H27"/>
  <c r="G28"/>
  <c r="H28"/>
  <c r="C29"/>
  <c r="D29"/>
  <c r="E29"/>
  <c r="F29"/>
  <c r="G29"/>
  <c r="H29"/>
  <c r="H30"/>
  <c r="C31"/>
  <c r="D31"/>
  <c r="E31"/>
  <c r="F31"/>
  <c r="G31"/>
  <c r="H31"/>
  <c r="G32"/>
  <c r="H32"/>
  <c r="G33"/>
  <c r="H33"/>
  <c r="E36"/>
  <c r="F36"/>
  <c r="H36"/>
  <c r="H37"/>
  <c r="H38"/>
  <c r="H39"/>
  <c r="H40"/>
  <c r="H41"/>
  <c r="H42"/>
  <c r="C43"/>
  <c r="D43"/>
  <c r="E43"/>
  <c r="F43"/>
  <c r="H43"/>
  <c r="H49"/>
  <c r="H50"/>
  <c r="C51"/>
  <c r="D51"/>
  <c r="E51"/>
  <c r="F51"/>
  <c r="G51"/>
  <c r="H51"/>
  <c r="E52"/>
  <c r="F52"/>
  <c r="G52"/>
  <c r="H52"/>
  <c r="H53"/>
  <c r="C54"/>
  <c r="D54"/>
  <c r="E54"/>
  <c r="F54"/>
  <c r="G54"/>
  <c r="H54"/>
  <c r="H55"/>
  <c r="G56"/>
  <c r="H56"/>
  <c r="H57"/>
  <c r="H59"/>
  <c r="H60"/>
  <c r="C61"/>
  <c r="D61"/>
  <c r="F61"/>
  <c r="G61"/>
  <c r="H61"/>
  <c r="H62"/>
  <c r="G63"/>
  <c r="H63"/>
  <c r="G65"/>
  <c r="H65"/>
  <c r="H66"/>
  <c r="C67"/>
  <c r="D67"/>
  <c r="E67"/>
  <c r="F67"/>
  <c r="G67"/>
  <c r="H67"/>
  <c r="H68"/>
  <c r="G69"/>
  <c r="H69"/>
  <c r="H70"/>
  <c r="E71"/>
  <c r="H71"/>
  <c r="E72"/>
  <c r="F72"/>
  <c r="H72"/>
  <c r="E73"/>
  <c r="F73"/>
  <c r="H73"/>
  <c r="H75"/>
  <c r="H77"/>
  <c r="G78"/>
  <c r="H78"/>
  <c r="C79"/>
  <c r="D79"/>
  <c r="E79"/>
  <c r="F79"/>
  <c r="G79"/>
  <c r="H79"/>
  <c r="G81"/>
  <c r="H81"/>
  <c r="G83"/>
  <c r="H83"/>
  <c r="H85"/>
  <c r="H88"/>
  <c r="H89"/>
  <c r="G91"/>
  <c r="H91"/>
  <c r="H92"/>
  <c r="H93"/>
  <c r="H94"/>
  <c r="H95"/>
  <c r="H99"/>
  <c r="H100"/>
  <c r="C104"/>
  <c r="D104"/>
  <c r="E104"/>
  <c r="F104"/>
  <c r="G104"/>
  <c r="H104"/>
  <c r="H105"/>
  <c r="G106"/>
  <c r="H106"/>
  <c r="H107"/>
  <c r="G108"/>
  <c r="H108"/>
  <c r="C109"/>
  <c r="D109"/>
  <c r="E109"/>
  <c r="F109"/>
  <c r="G109"/>
  <c r="H109"/>
  <c r="H110"/>
  <c r="H111"/>
  <c r="H112"/>
  <c r="G113"/>
  <c r="H113"/>
  <c r="C114"/>
  <c r="D114"/>
  <c r="E114"/>
  <c r="F114"/>
  <c r="G114"/>
  <c r="H114"/>
  <c r="C115"/>
  <c r="D115"/>
  <c r="E115"/>
  <c r="F115"/>
  <c r="G115"/>
  <c r="H115"/>
  <c r="C116"/>
  <c r="D116"/>
  <c r="E116"/>
  <c r="F116"/>
  <c r="G116"/>
  <c r="H116"/>
  <c r="G117"/>
  <c r="H117"/>
  <c r="C119"/>
  <c r="D119"/>
  <c r="E119"/>
  <c r="F119"/>
  <c r="G119"/>
  <c r="H119"/>
  <c r="H120"/>
  <c r="H121"/>
  <c r="H122"/>
  <c r="H123"/>
  <c r="G124"/>
  <c r="H124"/>
  <c r="H125"/>
  <c r="H127"/>
  <c r="H128"/>
  <c r="C129"/>
  <c r="D129"/>
  <c r="E129"/>
  <c r="F129"/>
  <c r="G129"/>
  <c r="H129"/>
  <c r="H130"/>
  <c r="G131"/>
  <c r="H131"/>
  <c r="G132"/>
  <c r="H132"/>
  <c r="G133"/>
  <c r="H133"/>
  <c r="H134"/>
  <c r="G135"/>
  <c r="H135"/>
  <c r="G136"/>
  <c r="H136"/>
  <c r="G137"/>
  <c r="H137"/>
  <c r="G138"/>
  <c r="H138"/>
  <c r="G139"/>
  <c r="H139"/>
  <c r="F146"/>
  <c r="C148"/>
  <c r="D148"/>
  <c r="E148"/>
  <c r="F148"/>
  <c r="G148"/>
  <c r="H148"/>
  <c r="G149"/>
  <c r="H149"/>
  <c r="G150"/>
  <c r="H150"/>
  <c r="G151"/>
  <c r="H151"/>
  <c r="G156"/>
  <c r="H156"/>
  <c r="G157"/>
  <c r="H157"/>
  <c r="G158"/>
  <c r="H158"/>
  <c r="G159"/>
  <c r="H159"/>
  <c r="G160"/>
  <c r="H160"/>
  <c r="C161"/>
  <c r="D161"/>
  <c r="E161"/>
  <c r="F161"/>
  <c r="G161"/>
  <c r="H161"/>
  <c r="G162"/>
  <c r="H162"/>
  <c r="G163"/>
  <c r="H163"/>
  <c r="G164"/>
  <c r="H164"/>
  <c r="G165"/>
  <c r="H165"/>
  <c r="G166"/>
  <c r="H166"/>
  <c r="G167"/>
  <c r="H167"/>
  <c r="G169"/>
  <c r="H169"/>
  <c r="G170"/>
  <c r="H170"/>
  <c r="G171"/>
  <c r="H171"/>
  <c r="G172"/>
  <c r="H172"/>
  <c r="G173"/>
  <c r="H173"/>
  <c r="G174"/>
  <c r="H174"/>
  <c r="G180"/>
  <c r="H180"/>
  <c r="G181"/>
  <c r="H181"/>
  <c r="G182"/>
  <c r="H182"/>
  <c r="G183"/>
  <c r="H183"/>
  <c r="G184"/>
  <c r="H184"/>
  <c r="C185"/>
  <c r="D185"/>
  <c r="E185"/>
  <c r="F185"/>
  <c r="G185"/>
  <c r="H185"/>
  <c r="G186"/>
  <c r="H186"/>
  <c r="C187"/>
  <c r="D187"/>
  <c r="E187"/>
  <c r="F187"/>
  <c r="G187"/>
  <c r="H187"/>
  <c r="H188"/>
  <c r="G190"/>
  <c r="H190"/>
  <c r="G192"/>
  <c r="H192"/>
  <c r="C193"/>
  <c r="D193"/>
  <c r="E193"/>
  <c r="F193"/>
  <c r="H193"/>
  <c r="H198"/>
  <c r="G200"/>
  <c r="H200"/>
  <c r="H202"/>
  <c r="E203"/>
  <c r="F203"/>
  <c r="E205"/>
  <c r="F205"/>
  <c r="H205"/>
  <c r="H206"/>
  <c r="C207"/>
  <c r="D207"/>
  <c r="E207"/>
  <c r="F207"/>
  <c r="G207"/>
  <c r="H207"/>
  <c r="C8" i="52"/>
  <c r="D8"/>
  <c r="E8"/>
  <c r="F8"/>
  <c r="G8"/>
  <c r="H8"/>
  <c r="C9"/>
  <c r="D9"/>
  <c r="E9"/>
  <c r="F9"/>
  <c r="G9"/>
  <c r="H9"/>
  <c r="C10"/>
  <c r="D10"/>
  <c r="E10"/>
  <c r="F10"/>
  <c r="G10"/>
  <c r="H10"/>
  <c r="H12"/>
  <c r="H13"/>
  <c r="G14"/>
  <c r="H14"/>
  <c r="E16"/>
  <c r="F16"/>
  <c r="C17"/>
  <c r="D17"/>
  <c r="E17"/>
  <c r="F17"/>
  <c r="G17"/>
  <c r="H17"/>
  <c r="C18"/>
  <c r="D18"/>
  <c r="E18"/>
  <c r="F18"/>
  <c r="G18"/>
  <c r="H18"/>
  <c r="G19"/>
  <c r="H19"/>
  <c r="G20"/>
  <c r="H20"/>
  <c r="H21"/>
  <c r="G23"/>
  <c r="H23"/>
  <c r="G24"/>
  <c r="H24"/>
  <c r="H25"/>
  <c r="C26"/>
  <c r="D26"/>
  <c r="E26"/>
  <c r="F26"/>
  <c r="G26"/>
  <c r="H26"/>
  <c r="G27"/>
  <c r="H27"/>
  <c r="G28"/>
  <c r="H28"/>
  <c r="C29"/>
  <c r="D29"/>
  <c r="E29"/>
  <c r="F29"/>
  <c r="G29"/>
  <c r="H29"/>
  <c r="H30"/>
  <c r="C31"/>
  <c r="D31"/>
  <c r="E31"/>
  <c r="F31"/>
  <c r="G31"/>
  <c r="H31"/>
  <c r="G32"/>
  <c r="H32"/>
  <c r="G33"/>
  <c r="H33"/>
  <c r="E36"/>
  <c r="F36"/>
  <c r="H36"/>
  <c r="H37"/>
  <c r="H38"/>
  <c r="H39"/>
  <c r="H40"/>
  <c r="H41"/>
  <c r="H42"/>
  <c r="C43"/>
  <c r="D43"/>
  <c r="E43"/>
  <c r="F43"/>
  <c r="H43"/>
  <c r="H49"/>
  <c r="H50"/>
  <c r="C51"/>
  <c r="D51"/>
  <c r="E51"/>
  <c r="F51"/>
  <c r="G51"/>
  <c r="H51"/>
  <c r="E52"/>
  <c r="F52"/>
  <c r="G52"/>
  <c r="H52"/>
  <c r="H53"/>
  <c r="C54"/>
  <c r="D54"/>
  <c r="E54"/>
  <c r="F54"/>
  <c r="G54"/>
  <c r="H54"/>
  <c r="H55"/>
  <c r="G56"/>
  <c r="H56"/>
  <c r="H57"/>
  <c r="H59"/>
  <c r="H60"/>
  <c r="C61"/>
  <c r="D61"/>
  <c r="F61"/>
  <c r="G61"/>
  <c r="H61"/>
  <c r="H62"/>
  <c r="G63"/>
  <c r="H63"/>
  <c r="G65"/>
  <c r="H65"/>
  <c r="H66"/>
  <c r="C67"/>
  <c r="D67"/>
  <c r="E67"/>
  <c r="F67"/>
  <c r="G67"/>
  <c r="H67"/>
  <c r="H68"/>
  <c r="G69"/>
  <c r="H69"/>
  <c r="H70"/>
  <c r="E71"/>
  <c r="H71"/>
  <c r="E72"/>
  <c r="F72"/>
  <c r="H72"/>
  <c r="E73"/>
  <c r="F73"/>
  <c r="H73"/>
  <c r="H75"/>
  <c r="H77"/>
  <c r="G78"/>
  <c r="H78"/>
  <c r="C79"/>
  <c r="D79"/>
  <c r="E79"/>
  <c r="F79"/>
  <c r="G79"/>
  <c r="H79"/>
  <c r="G81"/>
  <c r="H81"/>
  <c r="G83"/>
  <c r="H83"/>
  <c r="H85"/>
  <c r="H88"/>
  <c r="H89"/>
  <c r="G91"/>
  <c r="H91"/>
  <c r="H92"/>
  <c r="H93"/>
  <c r="H94"/>
  <c r="H95"/>
  <c r="H99"/>
  <c r="H100"/>
  <c r="C104"/>
  <c r="D104"/>
  <c r="E104"/>
  <c r="F104"/>
  <c r="G104"/>
  <c r="H104"/>
  <c r="H105"/>
  <c r="G106"/>
  <c r="H106"/>
  <c r="H107"/>
  <c r="G108"/>
  <c r="H108"/>
  <c r="C109"/>
  <c r="D109"/>
  <c r="E109"/>
  <c r="F109"/>
  <c r="G109"/>
  <c r="H109"/>
  <c r="H110"/>
  <c r="H111"/>
  <c r="H112"/>
  <c r="G113"/>
  <c r="H113"/>
  <c r="C114"/>
  <c r="D114"/>
  <c r="E114"/>
  <c r="F114"/>
  <c r="G114"/>
  <c r="H114"/>
  <c r="C115"/>
  <c r="D115"/>
  <c r="E115"/>
  <c r="F115"/>
  <c r="G115"/>
  <c r="H115"/>
  <c r="C116"/>
  <c r="D116"/>
  <c r="E116"/>
  <c r="F116"/>
  <c r="G116"/>
  <c r="H116"/>
  <c r="G117"/>
  <c r="H117"/>
  <c r="C119"/>
  <c r="D119"/>
  <c r="E119"/>
  <c r="F119"/>
  <c r="G119"/>
  <c r="H119"/>
  <c r="H120"/>
  <c r="H121"/>
  <c r="H122"/>
  <c r="H123"/>
  <c r="G124"/>
  <c r="H124"/>
  <c r="H125"/>
  <c r="H127"/>
  <c r="H128"/>
  <c r="C129"/>
  <c r="D129"/>
  <c r="E129"/>
  <c r="F129"/>
  <c r="G129"/>
  <c r="H129"/>
  <c r="H130"/>
  <c r="G131"/>
  <c r="H131"/>
  <c r="G132"/>
  <c r="H132"/>
  <c r="G133"/>
  <c r="H133"/>
  <c r="H134"/>
  <c r="G135"/>
  <c r="H135"/>
  <c r="G136"/>
  <c r="H136"/>
  <c r="G137"/>
  <c r="H137"/>
  <c r="G138"/>
  <c r="H138"/>
  <c r="G139"/>
  <c r="H139"/>
  <c r="C146"/>
  <c r="D146"/>
  <c r="E146"/>
  <c r="F146"/>
  <c r="G146"/>
  <c r="H146"/>
  <c r="G147"/>
  <c r="H147"/>
  <c r="G148"/>
  <c r="H148"/>
  <c r="G149"/>
  <c r="H149"/>
  <c r="G154"/>
  <c r="H154"/>
  <c r="G155"/>
  <c r="H155"/>
  <c r="G156"/>
  <c r="H156"/>
  <c r="G157"/>
  <c r="H157"/>
  <c r="G158"/>
  <c r="H158"/>
  <c r="C159"/>
  <c r="D159"/>
  <c r="E159"/>
  <c r="F159"/>
  <c r="G159"/>
  <c r="H159"/>
  <c r="G160"/>
  <c r="H160"/>
  <c r="G161"/>
  <c r="H161"/>
  <c r="G162"/>
  <c r="H162"/>
  <c r="G163"/>
  <c r="H163"/>
  <c r="G164"/>
  <c r="H164"/>
  <c r="G165"/>
  <c r="H165"/>
  <c r="G167"/>
  <c r="H167"/>
  <c r="G168"/>
  <c r="H168"/>
  <c r="G169"/>
  <c r="H169"/>
  <c r="G170"/>
  <c r="H170"/>
  <c r="G171"/>
  <c r="H171"/>
  <c r="G172"/>
  <c r="H172"/>
  <c r="G178"/>
  <c r="H178"/>
  <c r="G179"/>
  <c r="H179"/>
  <c r="G180"/>
  <c r="H180"/>
  <c r="G181"/>
  <c r="H181"/>
  <c r="G182"/>
  <c r="H182"/>
  <c r="C183"/>
  <c r="D183"/>
  <c r="E183"/>
  <c r="F183"/>
  <c r="G183"/>
  <c r="H183"/>
  <c r="G184"/>
  <c r="H184"/>
  <c r="C185"/>
  <c r="D185"/>
  <c r="E185"/>
  <c r="F185"/>
  <c r="G185"/>
  <c r="H185"/>
  <c r="H186"/>
  <c r="G188"/>
  <c r="H188"/>
  <c r="G190"/>
  <c r="H190"/>
  <c r="C191"/>
  <c r="D191"/>
  <c r="E191"/>
  <c r="F191"/>
  <c r="H191"/>
  <c r="H196"/>
  <c r="G198"/>
  <c r="H198"/>
  <c r="H200"/>
  <c r="E201"/>
  <c r="F201"/>
  <c r="E203"/>
  <c r="F203"/>
  <c r="H203"/>
  <c r="H204"/>
  <c r="C205"/>
  <c r="D205"/>
  <c r="E205"/>
  <c r="F205"/>
  <c r="G205"/>
  <c r="H205"/>
  <c r="C8" i="51"/>
  <c r="D8"/>
  <c r="E8"/>
  <c r="F8"/>
  <c r="G8"/>
  <c r="H8"/>
  <c r="C9"/>
  <c r="D9"/>
  <c r="E9"/>
  <c r="F9"/>
  <c r="G9"/>
  <c r="H9"/>
  <c r="C10"/>
  <c r="D10"/>
  <c r="E10"/>
  <c r="F10"/>
  <c r="G10"/>
  <c r="H10"/>
  <c r="H12"/>
  <c r="H13"/>
  <c r="G14"/>
  <c r="H14"/>
  <c r="E16"/>
  <c r="F16"/>
  <c r="C17"/>
  <c r="D17"/>
  <c r="E17"/>
  <c r="F17"/>
  <c r="G17"/>
  <c r="H17"/>
  <c r="C18"/>
  <c r="D18"/>
  <c r="E18"/>
  <c r="F18"/>
  <c r="G18"/>
  <c r="H18"/>
  <c r="G19"/>
  <c r="H19"/>
  <c r="G20"/>
  <c r="H20"/>
  <c r="H21"/>
  <c r="G23"/>
  <c r="H23"/>
  <c r="G24"/>
  <c r="H24"/>
  <c r="H25"/>
  <c r="C26"/>
  <c r="D26"/>
  <c r="E26"/>
  <c r="F26"/>
  <c r="G26"/>
  <c r="H26"/>
  <c r="G27"/>
  <c r="H27"/>
  <c r="G28"/>
  <c r="H28"/>
  <c r="C29"/>
  <c r="D29"/>
  <c r="E29"/>
  <c r="F29"/>
  <c r="G29"/>
  <c r="H29"/>
  <c r="H30"/>
  <c r="C31"/>
  <c r="D31"/>
  <c r="E31"/>
  <c r="F31"/>
  <c r="G31"/>
  <c r="H31"/>
  <c r="G32"/>
  <c r="H32"/>
  <c r="G33"/>
  <c r="H33"/>
  <c r="E36"/>
  <c r="F36"/>
  <c r="H36"/>
  <c r="H37"/>
  <c r="H38"/>
  <c r="H39"/>
  <c r="H40"/>
  <c r="H41"/>
  <c r="H42"/>
  <c r="C43"/>
  <c r="D43"/>
  <c r="E43"/>
  <c r="F43"/>
  <c r="H43"/>
  <c r="H49"/>
  <c r="H50"/>
  <c r="C51"/>
  <c r="D51"/>
  <c r="E51"/>
  <c r="F51"/>
  <c r="G51"/>
  <c r="H51"/>
  <c r="E52"/>
  <c r="F52"/>
  <c r="G52"/>
  <c r="H52"/>
  <c r="H53"/>
  <c r="C54"/>
  <c r="D54"/>
  <c r="E54"/>
  <c r="F54"/>
  <c r="G54"/>
  <c r="H54"/>
  <c r="H55"/>
  <c r="G56"/>
  <c r="H56"/>
  <c r="H57"/>
  <c r="H59"/>
  <c r="H60"/>
  <c r="C61"/>
  <c r="D61"/>
  <c r="F61"/>
  <c r="G61"/>
  <c r="H61"/>
  <c r="H62"/>
  <c r="G63"/>
  <c r="H63"/>
  <c r="G65"/>
  <c r="H65"/>
  <c r="H66"/>
  <c r="C67"/>
  <c r="D67"/>
  <c r="E67"/>
  <c r="F67"/>
  <c r="G67"/>
  <c r="H67"/>
  <c r="H68"/>
  <c r="G69"/>
  <c r="H69"/>
  <c r="H70"/>
  <c r="E71"/>
  <c r="H71"/>
  <c r="E72"/>
  <c r="F72"/>
  <c r="H72"/>
  <c r="E73"/>
  <c r="F73"/>
  <c r="H73"/>
  <c r="H75"/>
  <c r="H77"/>
  <c r="G78"/>
  <c r="H78"/>
  <c r="C79"/>
  <c r="D79"/>
  <c r="E79"/>
  <c r="F79"/>
  <c r="G79"/>
  <c r="H79"/>
  <c r="G81"/>
  <c r="H81"/>
  <c r="G83"/>
  <c r="H83"/>
  <c r="H85"/>
  <c r="H88"/>
  <c r="H89"/>
  <c r="G91"/>
  <c r="H91"/>
  <c r="H92"/>
  <c r="H93"/>
  <c r="H94"/>
  <c r="H95"/>
  <c r="H99"/>
  <c r="H100"/>
  <c r="C104"/>
  <c r="D104"/>
  <c r="E104"/>
  <c r="F104"/>
  <c r="G104"/>
  <c r="H104"/>
  <c r="H105"/>
  <c r="G106"/>
  <c r="H106"/>
  <c r="H107"/>
  <c r="G108"/>
  <c r="H108"/>
  <c r="C109"/>
  <c r="D109"/>
  <c r="E109"/>
  <c r="F109"/>
  <c r="G109"/>
  <c r="H109"/>
  <c r="H110"/>
  <c r="H111"/>
  <c r="H112"/>
  <c r="G113"/>
  <c r="H113"/>
  <c r="C114"/>
  <c r="D114"/>
  <c r="E114"/>
  <c r="F114"/>
  <c r="G114"/>
  <c r="H114"/>
  <c r="C115"/>
  <c r="D115"/>
  <c r="E115"/>
  <c r="F115"/>
  <c r="G115"/>
  <c r="H115"/>
  <c r="C116"/>
  <c r="D116"/>
  <c r="E116"/>
  <c r="F116"/>
  <c r="G116"/>
  <c r="H116"/>
  <c r="G117"/>
  <c r="H117"/>
  <c r="C119"/>
  <c r="D119"/>
  <c r="E119"/>
  <c r="F119"/>
  <c r="G119"/>
  <c r="H119"/>
  <c r="H120"/>
  <c r="H121"/>
  <c r="H122"/>
  <c r="H123"/>
  <c r="G124"/>
  <c r="H124"/>
  <c r="H125"/>
  <c r="H127"/>
  <c r="C128"/>
  <c r="D128"/>
  <c r="E128"/>
  <c r="F128"/>
  <c r="G128"/>
  <c r="H128"/>
  <c r="H129"/>
  <c r="G130"/>
  <c r="H130"/>
  <c r="G131"/>
  <c r="H131"/>
  <c r="G132"/>
  <c r="H132"/>
  <c r="H133"/>
  <c r="G134"/>
  <c r="H134"/>
  <c r="G135"/>
  <c r="H135"/>
  <c r="G136"/>
  <c r="H136"/>
  <c r="G137"/>
  <c r="H137"/>
  <c r="G138"/>
  <c r="H138"/>
  <c r="C144"/>
  <c r="D144"/>
  <c r="E144"/>
  <c r="F144"/>
  <c r="G144"/>
  <c r="H144"/>
  <c r="G145"/>
  <c r="H145"/>
  <c r="G146"/>
  <c r="H146"/>
  <c r="G147"/>
  <c r="H147"/>
  <c r="G152"/>
  <c r="H152"/>
  <c r="G153"/>
  <c r="H153"/>
  <c r="G154"/>
  <c r="H154"/>
  <c r="G155"/>
  <c r="H155"/>
  <c r="G156"/>
  <c r="H156"/>
  <c r="C157"/>
  <c r="D157"/>
  <c r="E157"/>
  <c r="F157"/>
  <c r="G157"/>
  <c r="H157"/>
  <c r="G158"/>
  <c r="H158"/>
  <c r="G159"/>
  <c r="H159"/>
  <c r="G160"/>
  <c r="H160"/>
  <c r="G161"/>
  <c r="H161"/>
  <c r="G162"/>
  <c r="H162"/>
  <c r="G163"/>
  <c r="H163"/>
  <c r="G165"/>
  <c r="H165"/>
  <c r="G166"/>
  <c r="H166"/>
  <c r="G167"/>
  <c r="H167"/>
  <c r="G168"/>
  <c r="H168"/>
  <c r="G169"/>
  <c r="H169"/>
  <c r="G170"/>
  <c r="H170"/>
  <c r="G176"/>
  <c r="H176"/>
  <c r="G177"/>
  <c r="H177"/>
  <c r="G178"/>
  <c r="H178"/>
  <c r="G179"/>
  <c r="H179"/>
  <c r="G180"/>
  <c r="H180"/>
  <c r="C181"/>
  <c r="D181"/>
  <c r="E181"/>
  <c r="F181"/>
  <c r="G181"/>
  <c r="H181"/>
  <c r="G182"/>
  <c r="H182"/>
  <c r="C183"/>
  <c r="D183"/>
  <c r="E183"/>
  <c r="F183"/>
  <c r="G183"/>
  <c r="H183"/>
  <c r="H184"/>
  <c r="G186"/>
  <c r="H186"/>
  <c r="G188"/>
  <c r="H188"/>
  <c r="C189"/>
  <c r="D189"/>
  <c r="E189"/>
  <c r="F189"/>
  <c r="H189"/>
  <c r="H194"/>
  <c r="G196"/>
  <c r="H196"/>
  <c r="H198"/>
  <c r="E199"/>
  <c r="F199"/>
  <c r="E201"/>
  <c r="F201"/>
  <c r="H201"/>
  <c r="H202"/>
  <c r="C203"/>
  <c r="D203"/>
  <c r="E203"/>
  <c r="F203"/>
  <c r="G203"/>
  <c r="H203"/>
  <c r="C8" i="50"/>
  <c r="D8"/>
  <c r="E8"/>
  <c r="F8"/>
  <c r="G8"/>
  <c r="H8"/>
  <c r="C9"/>
  <c r="D9"/>
  <c r="E9"/>
  <c r="F9"/>
  <c r="G9"/>
  <c r="H9"/>
  <c r="C10"/>
  <c r="D10"/>
  <c r="E10"/>
  <c r="F10"/>
  <c r="G10"/>
  <c r="H10"/>
  <c r="H12"/>
  <c r="H13"/>
  <c r="G14"/>
  <c r="H14"/>
  <c r="E16"/>
  <c r="F16"/>
  <c r="C17"/>
  <c r="D17"/>
  <c r="E17"/>
  <c r="F17"/>
  <c r="G17"/>
  <c r="H17"/>
  <c r="C18"/>
  <c r="D18"/>
  <c r="E18"/>
  <c r="F18"/>
  <c r="G18"/>
  <c r="H18"/>
  <c r="G19"/>
  <c r="H19"/>
  <c r="G20"/>
  <c r="H20"/>
  <c r="H21"/>
  <c r="G23"/>
  <c r="H23"/>
  <c r="G24"/>
  <c r="H24"/>
  <c r="H25"/>
  <c r="C26"/>
  <c r="D26"/>
  <c r="E26"/>
  <c r="F26"/>
  <c r="G26"/>
  <c r="H26"/>
  <c r="G27"/>
  <c r="H27"/>
  <c r="G28"/>
  <c r="H28"/>
  <c r="C29"/>
  <c r="D29"/>
  <c r="E29"/>
  <c r="F29"/>
  <c r="G29"/>
  <c r="H29"/>
  <c r="H30"/>
  <c r="C31"/>
  <c r="D31"/>
  <c r="E31"/>
  <c r="F31"/>
  <c r="G31"/>
  <c r="H31"/>
  <c r="G32"/>
  <c r="H32"/>
  <c r="G33"/>
  <c r="H33"/>
  <c r="E36"/>
  <c r="F36"/>
  <c r="H36"/>
  <c r="H37"/>
  <c r="H38"/>
  <c r="H39"/>
  <c r="H40"/>
  <c r="H41"/>
  <c r="H42"/>
  <c r="C43"/>
  <c r="D43"/>
  <c r="E43"/>
  <c r="F43"/>
  <c r="H43"/>
  <c r="H49"/>
  <c r="H50"/>
  <c r="C51"/>
  <c r="D51"/>
  <c r="E51"/>
  <c r="F51"/>
  <c r="G51"/>
  <c r="H51"/>
  <c r="E52"/>
  <c r="F52"/>
  <c r="G52"/>
  <c r="H52"/>
  <c r="H53"/>
  <c r="C54"/>
  <c r="D54"/>
  <c r="E54"/>
  <c r="F54"/>
  <c r="G54"/>
  <c r="H54"/>
  <c r="H55"/>
  <c r="G56"/>
  <c r="H56"/>
  <c r="H57"/>
  <c r="H59"/>
  <c r="H60"/>
  <c r="C61"/>
  <c r="D61"/>
  <c r="E61"/>
  <c r="F61"/>
  <c r="G61"/>
  <c r="H61"/>
  <c r="H62"/>
  <c r="G63"/>
  <c r="H63"/>
  <c r="G65"/>
  <c r="H65"/>
  <c r="H66"/>
  <c r="C67"/>
  <c r="D67"/>
  <c r="E67"/>
  <c r="F67"/>
  <c r="G67"/>
  <c r="H67"/>
  <c r="H68"/>
  <c r="G69"/>
  <c r="H69"/>
  <c r="H70"/>
  <c r="E71"/>
  <c r="H71"/>
  <c r="E72"/>
  <c r="F72"/>
  <c r="H72"/>
  <c r="E73"/>
  <c r="F73"/>
  <c r="H73"/>
  <c r="H75"/>
  <c r="H77"/>
  <c r="G78"/>
  <c r="H78"/>
  <c r="C79"/>
  <c r="D79"/>
  <c r="E79"/>
  <c r="F79"/>
  <c r="G79"/>
  <c r="H79"/>
  <c r="G81"/>
  <c r="H81"/>
  <c r="G83"/>
  <c r="H83"/>
  <c r="H85"/>
  <c r="H88"/>
  <c r="H89"/>
  <c r="G91"/>
  <c r="H91"/>
  <c r="H92"/>
  <c r="H93"/>
  <c r="H94"/>
  <c r="H95"/>
  <c r="H99"/>
  <c r="H100"/>
  <c r="C104"/>
  <c r="D104"/>
  <c r="E104"/>
  <c r="F104"/>
  <c r="G104"/>
  <c r="H104"/>
  <c r="H105"/>
  <c r="G106"/>
  <c r="H106"/>
  <c r="H107"/>
  <c r="G108"/>
  <c r="H108"/>
  <c r="C109"/>
  <c r="D109"/>
  <c r="E109"/>
  <c r="F109"/>
  <c r="G109"/>
  <c r="H109"/>
  <c r="H110"/>
  <c r="H111"/>
  <c r="H112"/>
  <c r="G113"/>
  <c r="H113"/>
  <c r="C114"/>
  <c r="D114"/>
  <c r="E114"/>
  <c r="F114"/>
  <c r="G114"/>
  <c r="H114"/>
  <c r="C115"/>
  <c r="D115"/>
  <c r="E115"/>
  <c r="F115"/>
  <c r="G115"/>
  <c r="H115"/>
  <c r="C116"/>
  <c r="D116"/>
  <c r="E116"/>
  <c r="F116"/>
  <c r="G116"/>
  <c r="H116"/>
  <c r="G117"/>
  <c r="H117"/>
  <c r="C119"/>
  <c r="D119"/>
  <c r="E119"/>
  <c r="F119"/>
  <c r="G119"/>
  <c r="H119"/>
  <c r="H120"/>
  <c r="H121"/>
  <c r="H122"/>
  <c r="H123"/>
  <c r="G124"/>
  <c r="H124"/>
  <c r="H125"/>
  <c r="H127"/>
  <c r="C128"/>
  <c r="D128"/>
  <c r="E128"/>
  <c r="F128"/>
  <c r="G128"/>
  <c r="H128"/>
  <c r="H129"/>
  <c r="G130"/>
  <c r="H130"/>
  <c r="G131"/>
  <c r="H131"/>
  <c r="G132"/>
  <c r="H132"/>
  <c r="H133"/>
  <c r="G134"/>
  <c r="H134"/>
  <c r="G135"/>
  <c r="H135"/>
  <c r="G136"/>
  <c r="H136"/>
  <c r="G137"/>
  <c r="H137"/>
  <c r="G138"/>
  <c r="H138"/>
  <c r="C144"/>
  <c r="D144"/>
  <c r="E144"/>
  <c r="F144"/>
  <c r="G144"/>
  <c r="H144"/>
  <c r="G145"/>
  <c r="H145"/>
  <c r="G146"/>
  <c r="H146"/>
  <c r="G147"/>
  <c r="H147"/>
  <c r="G152"/>
  <c r="H152"/>
  <c r="G153"/>
  <c r="H153"/>
  <c r="G154"/>
  <c r="H154"/>
  <c r="G155"/>
  <c r="H155"/>
  <c r="G156"/>
  <c r="H156"/>
  <c r="C157"/>
  <c r="D157"/>
  <c r="E157"/>
  <c r="F157"/>
  <c r="G157"/>
  <c r="H157"/>
  <c r="G158"/>
  <c r="H158"/>
  <c r="G159"/>
  <c r="H159"/>
  <c r="G160"/>
  <c r="H160"/>
  <c r="G161"/>
  <c r="H161"/>
  <c r="G162"/>
  <c r="H162"/>
  <c r="G163"/>
  <c r="H163"/>
  <c r="G165"/>
  <c r="H165"/>
  <c r="G166"/>
  <c r="H166"/>
  <c r="G167"/>
  <c r="H167"/>
  <c r="G168"/>
  <c r="H168"/>
  <c r="G169"/>
  <c r="H169"/>
  <c r="G170"/>
  <c r="H170"/>
  <c r="G176"/>
  <c r="H176"/>
  <c r="G177"/>
  <c r="H177"/>
  <c r="G178"/>
  <c r="H178"/>
  <c r="G179"/>
  <c r="H179"/>
  <c r="G180"/>
  <c r="H180"/>
  <c r="C181"/>
  <c r="D181"/>
  <c r="E181"/>
  <c r="F181"/>
  <c r="G181"/>
  <c r="H181"/>
  <c r="G182"/>
  <c r="H182"/>
  <c r="C183"/>
  <c r="D183"/>
  <c r="E183"/>
  <c r="F183"/>
  <c r="G183"/>
  <c r="H183"/>
  <c r="H184"/>
  <c r="G186"/>
  <c r="H186"/>
  <c r="G188"/>
  <c r="H188"/>
  <c r="C189"/>
  <c r="D189"/>
  <c r="E189"/>
  <c r="F189"/>
  <c r="H189"/>
  <c r="H194"/>
  <c r="G196"/>
  <c r="H196"/>
  <c r="H198"/>
  <c r="E199"/>
  <c r="F199"/>
  <c r="E201"/>
  <c r="F201"/>
  <c r="H201"/>
  <c r="H202"/>
  <c r="C203"/>
  <c r="D203"/>
  <c r="E203"/>
  <c r="F203"/>
  <c r="G203"/>
  <c r="H203"/>
  <c r="C8" i="49"/>
  <c r="D8"/>
  <c r="E8"/>
  <c r="F8"/>
  <c r="G8"/>
  <c r="H8"/>
  <c r="C9"/>
  <c r="D9"/>
  <c r="E9"/>
  <c r="F9"/>
  <c r="G9"/>
  <c r="H9"/>
  <c r="C10"/>
  <c r="D10"/>
  <c r="E10"/>
  <c r="F10"/>
  <c r="G10"/>
  <c r="H10"/>
  <c r="H12"/>
  <c r="H13"/>
  <c r="G14"/>
  <c r="H14"/>
  <c r="E16"/>
  <c r="F16"/>
  <c r="C17"/>
  <c r="D17"/>
  <c r="E17"/>
  <c r="F17"/>
  <c r="G17"/>
  <c r="H17"/>
  <c r="C18"/>
  <c r="D18"/>
  <c r="E18"/>
  <c r="F18"/>
  <c r="G18"/>
  <c r="H18"/>
  <c r="G19"/>
  <c r="H19"/>
  <c r="G20"/>
  <c r="H20"/>
  <c r="H21"/>
  <c r="G23"/>
  <c r="H23"/>
  <c r="G24"/>
  <c r="H24"/>
  <c r="H25"/>
  <c r="C26"/>
  <c r="D26"/>
  <c r="E26"/>
  <c r="F26"/>
  <c r="G26"/>
  <c r="H26"/>
  <c r="G27"/>
  <c r="H27"/>
  <c r="G28"/>
  <c r="H28"/>
  <c r="C29"/>
  <c r="D29"/>
  <c r="E29"/>
  <c r="F29"/>
  <c r="G29"/>
  <c r="H29"/>
  <c r="H30"/>
  <c r="C31"/>
  <c r="D31"/>
  <c r="E31"/>
  <c r="F31"/>
  <c r="G31"/>
  <c r="H31"/>
  <c r="G32"/>
  <c r="H32"/>
  <c r="G33"/>
  <c r="H33"/>
  <c r="E36"/>
  <c r="F36"/>
  <c r="H36"/>
  <c r="H37"/>
  <c r="H38"/>
  <c r="H39"/>
  <c r="H40"/>
  <c r="H41"/>
  <c r="H42"/>
  <c r="C43"/>
  <c r="D43"/>
  <c r="E43"/>
  <c r="F43"/>
  <c r="H43"/>
  <c r="H49"/>
  <c r="H50"/>
  <c r="C51"/>
  <c r="D51"/>
  <c r="E51"/>
  <c r="F51"/>
  <c r="G51"/>
  <c r="H51"/>
  <c r="E52"/>
  <c r="F52"/>
  <c r="G52"/>
  <c r="H52"/>
  <c r="H53"/>
  <c r="C54"/>
  <c r="D54"/>
  <c r="E54"/>
  <c r="F54"/>
  <c r="G54"/>
  <c r="H54"/>
  <c r="H55"/>
  <c r="G56"/>
  <c r="H56"/>
  <c r="H57"/>
  <c r="H59"/>
  <c r="H60"/>
  <c r="C61"/>
  <c r="D61"/>
  <c r="E61"/>
  <c r="F61"/>
  <c r="G61"/>
  <c r="H61"/>
  <c r="H62"/>
  <c r="G63"/>
  <c r="H63"/>
  <c r="G65"/>
  <c r="H65"/>
  <c r="H66"/>
  <c r="C67"/>
  <c r="D67"/>
  <c r="E67"/>
  <c r="F67"/>
  <c r="G67"/>
  <c r="H67"/>
  <c r="H68"/>
  <c r="G69"/>
  <c r="H69"/>
  <c r="H70"/>
  <c r="E71"/>
  <c r="H71"/>
  <c r="E72"/>
  <c r="F72"/>
  <c r="H72"/>
  <c r="E73"/>
  <c r="F73"/>
  <c r="H73"/>
  <c r="H75"/>
  <c r="H77"/>
  <c r="G78"/>
  <c r="H78"/>
  <c r="C79"/>
  <c r="D79"/>
  <c r="E79"/>
  <c r="F79"/>
  <c r="G79"/>
  <c r="H79"/>
  <c r="G81"/>
  <c r="H81"/>
  <c r="G83"/>
  <c r="H83"/>
  <c r="H85"/>
  <c r="H88"/>
  <c r="H89"/>
  <c r="G91"/>
  <c r="H91"/>
  <c r="H92"/>
  <c r="H93"/>
  <c r="H94"/>
  <c r="H95"/>
  <c r="H99"/>
  <c r="H100"/>
  <c r="C104"/>
  <c r="D104"/>
  <c r="E104"/>
  <c r="F104"/>
  <c r="G104"/>
  <c r="H104"/>
  <c r="H105"/>
  <c r="G106"/>
  <c r="H106"/>
  <c r="H107"/>
  <c r="G108"/>
  <c r="H108"/>
  <c r="E109"/>
  <c r="F109"/>
  <c r="G109"/>
  <c r="H109"/>
  <c r="H110"/>
  <c r="H111"/>
  <c r="H112"/>
  <c r="G113"/>
  <c r="H113"/>
  <c r="C114"/>
  <c r="D114"/>
  <c r="E114"/>
  <c r="F114"/>
  <c r="G114"/>
  <c r="H114"/>
  <c r="C115"/>
  <c r="D115"/>
  <c r="E115"/>
  <c r="F115"/>
  <c r="G115"/>
  <c r="H115"/>
  <c r="C116"/>
  <c r="D116"/>
  <c r="E116"/>
  <c r="F116"/>
  <c r="G116"/>
  <c r="H116"/>
  <c r="G117"/>
  <c r="H117"/>
  <c r="C119"/>
  <c r="D119"/>
  <c r="E119"/>
  <c r="F119"/>
  <c r="G119"/>
  <c r="H119"/>
  <c r="H120"/>
  <c r="H121"/>
  <c r="H122"/>
  <c r="H123"/>
  <c r="G124"/>
  <c r="H124"/>
  <c r="H125"/>
  <c r="H127"/>
  <c r="C128"/>
  <c r="D128"/>
  <c r="E128"/>
  <c r="F128"/>
  <c r="G128"/>
  <c r="H128"/>
  <c r="H129"/>
  <c r="G130"/>
  <c r="H130"/>
  <c r="G131"/>
  <c r="H131"/>
  <c r="G132"/>
  <c r="H132"/>
  <c r="H133"/>
  <c r="G134"/>
  <c r="H134"/>
  <c r="G135"/>
  <c r="H135"/>
  <c r="G136"/>
  <c r="H136"/>
  <c r="G137"/>
  <c r="H137"/>
  <c r="G138"/>
  <c r="H138"/>
  <c r="C144"/>
  <c r="D144"/>
  <c r="E144"/>
  <c r="F144"/>
  <c r="G144"/>
  <c r="H144"/>
  <c r="G145"/>
  <c r="H145"/>
  <c r="G146"/>
  <c r="H146"/>
  <c r="G147"/>
  <c r="H147"/>
  <c r="G152"/>
  <c r="H152"/>
  <c r="G153"/>
  <c r="H153"/>
  <c r="G154"/>
  <c r="H154"/>
  <c r="G155"/>
  <c r="H155"/>
  <c r="G156"/>
  <c r="H156"/>
  <c r="C157"/>
  <c r="D157"/>
  <c r="E157"/>
  <c r="F157"/>
  <c r="G157"/>
  <c r="H157"/>
  <c r="G158"/>
  <c r="H158"/>
  <c r="G159"/>
  <c r="H159"/>
  <c r="G160"/>
  <c r="H160"/>
  <c r="G161"/>
  <c r="H161"/>
  <c r="G162"/>
  <c r="H162"/>
  <c r="G163"/>
  <c r="H163"/>
  <c r="G165"/>
  <c r="H165"/>
  <c r="G166"/>
  <c r="H166"/>
  <c r="G167"/>
  <c r="H167"/>
  <c r="G168"/>
  <c r="H168"/>
  <c r="G169"/>
  <c r="H169"/>
  <c r="G170"/>
  <c r="H170"/>
  <c r="G176"/>
  <c r="H176"/>
  <c r="G177"/>
  <c r="H177"/>
  <c r="G178"/>
  <c r="H178"/>
  <c r="G179"/>
  <c r="H179"/>
  <c r="G180"/>
  <c r="H180"/>
  <c r="C181"/>
  <c r="D181"/>
  <c r="E181"/>
  <c r="F181"/>
  <c r="G181"/>
  <c r="H181"/>
  <c r="G182"/>
  <c r="H182"/>
  <c r="C183"/>
  <c r="D183"/>
  <c r="E183"/>
  <c r="F183"/>
  <c r="G183"/>
  <c r="H183"/>
  <c r="H184"/>
  <c r="G186"/>
  <c r="H186"/>
  <c r="G188"/>
  <c r="H188"/>
  <c r="C189"/>
  <c r="D189"/>
  <c r="E189"/>
  <c r="F189"/>
  <c r="H189"/>
  <c r="H194"/>
  <c r="G196"/>
  <c r="H196"/>
  <c r="H198"/>
  <c r="E199"/>
  <c r="F199"/>
  <c r="E201"/>
  <c r="F201"/>
  <c r="H201"/>
  <c r="H202"/>
  <c r="C203"/>
  <c r="D203"/>
  <c r="E203"/>
  <c r="F203"/>
  <c r="G203"/>
  <c r="H203"/>
  <c r="C8" i="48"/>
  <c r="D8"/>
  <c r="E8"/>
  <c r="F8"/>
  <c r="G8"/>
  <c r="H8"/>
  <c r="C9"/>
  <c r="D9"/>
  <c r="E9"/>
  <c r="F9"/>
  <c r="G9"/>
  <c r="H9"/>
  <c r="C10"/>
  <c r="D10"/>
  <c r="E10"/>
  <c r="F10"/>
  <c r="G10"/>
  <c r="H10"/>
  <c r="H12"/>
  <c r="H13"/>
  <c r="G14"/>
  <c r="H14"/>
  <c r="E16"/>
  <c r="F16"/>
  <c r="C17"/>
  <c r="D17"/>
  <c r="E17"/>
  <c r="F17"/>
  <c r="G17"/>
  <c r="H17"/>
  <c r="C18"/>
  <c r="D18"/>
  <c r="E18"/>
  <c r="F18"/>
  <c r="G18"/>
  <c r="H18"/>
  <c r="G19"/>
  <c r="H19"/>
  <c r="G20"/>
  <c r="H20"/>
  <c r="H21"/>
  <c r="G23"/>
  <c r="H23"/>
  <c r="G24"/>
  <c r="H24"/>
  <c r="H25"/>
  <c r="C26"/>
  <c r="D26"/>
  <c r="E26"/>
  <c r="F26"/>
  <c r="G26"/>
  <c r="H26"/>
  <c r="G27"/>
  <c r="H27"/>
  <c r="G28"/>
  <c r="H28"/>
  <c r="C29"/>
  <c r="D29"/>
  <c r="E29"/>
  <c r="F29"/>
  <c r="G29"/>
  <c r="H29"/>
  <c r="H30"/>
  <c r="C31"/>
  <c r="D31"/>
  <c r="E31"/>
  <c r="F31"/>
  <c r="G31"/>
  <c r="H31"/>
  <c r="G32"/>
  <c r="H32"/>
  <c r="G33"/>
  <c r="H33"/>
  <c r="E36"/>
  <c r="F36"/>
  <c r="H36"/>
  <c r="H37"/>
  <c r="H38"/>
  <c r="H39"/>
  <c r="H40"/>
  <c r="H41"/>
  <c r="H42"/>
  <c r="C43"/>
  <c r="D43"/>
  <c r="E43"/>
  <c r="F43"/>
  <c r="H43"/>
  <c r="H49"/>
  <c r="H50"/>
  <c r="C51"/>
  <c r="D51"/>
  <c r="E51"/>
  <c r="F51"/>
  <c r="G51"/>
  <c r="H51"/>
  <c r="E52"/>
  <c r="F52"/>
  <c r="G52"/>
  <c r="H52"/>
  <c r="H53"/>
  <c r="C54"/>
  <c r="D54"/>
  <c r="E54"/>
  <c r="F54"/>
  <c r="G54"/>
  <c r="H54"/>
  <c r="H55"/>
  <c r="G56"/>
  <c r="H56"/>
  <c r="H57"/>
  <c r="H59"/>
  <c r="H60"/>
  <c r="C61"/>
  <c r="D61"/>
  <c r="E61"/>
  <c r="F61"/>
  <c r="G61"/>
  <c r="H61"/>
  <c r="H62"/>
  <c r="G63"/>
  <c r="H63"/>
  <c r="G65"/>
  <c r="H65"/>
  <c r="H66"/>
  <c r="C67"/>
  <c r="D67"/>
  <c r="E67"/>
  <c r="F67"/>
  <c r="G67"/>
  <c r="H67"/>
  <c r="H68"/>
  <c r="G69"/>
  <c r="H69"/>
  <c r="H70"/>
  <c r="E71"/>
  <c r="H71"/>
  <c r="E72"/>
  <c r="F72"/>
  <c r="H72"/>
  <c r="E73"/>
  <c r="F73"/>
  <c r="H73"/>
  <c r="H75"/>
  <c r="H77"/>
  <c r="G78"/>
  <c r="H78"/>
  <c r="C79"/>
  <c r="D79"/>
  <c r="E79"/>
  <c r="F79"/>
  <c r="G79"/>
  <c r="H79"/>
  <c r="G81"/>
  <c r="H81"/>
  <c r="G83"/>
  <c r="H83"/>
  <c r="H85"/>
  <c r="H88"/>
  <c r="H89"/>
  <c r="G91"/>
  <c r="H91"/>
  <c r="H92"/>
  <c r="H93"/>
  <c r="H94"/>
  <c r="H95"/>
  <c r="H99"/>
  <c r="H100"/>
  <c r="C104"/>
  <c r="D104"/>
  <c r="E104"/>
  <c r="F104"/>
  <c r="G104"/>
  <c r="H104"/>
  <c r="H105"/>
  <c r="G106"/>
  <c r="H106"/>
  <c r="H107"/>
  <c r="G108"/>
  <c r="H108"/>
  <c r="E109"/>
  <c r="F109"/>
  <c r="G109"/>
  <c r="H109"/>
  <c r="H110"/>
  <c r="H111"/>
  <c r="H112"/>
  <c r="G113"/>
  <c r="H113"/>
  <c r="C114"/>
  <c r="D114"/>
  <c r="E114"/>
  <c r="F114"/>
  <c r="G114"/>
  <c r="H114"/>
  <c r="C115"/>
  <c r="D115"/>
  <c r="E115"/>
  <c r="F115"/>
  <c r="G115"/>
  <c r="H115"/>
  <c r="C116"/>
  <c r="D116"/>
  <c r="E116"/>
  <c r="F116"/>
  <c r="G116"/>
  <c r="H116"/>
  <c r="G117"/>
  <c r="H117"/>
  <c r="C119"/>
  <c r="D119"/>
  <c r="E119"/>
  <c r="F119"/>
  <c r="G119"/>
  <c r="H119"/>
  <c r="H120"/>
  <c r="H121"/>
  <c r="H122"/>
  <c r="H123"/>
  <c r="G124"/>
  <c r="H124"/>
  <c r="H125"/>
  <c r="H127"/>
  <c r="C128"/>
  <c r="D128"/>
  <c r="E128"/>
  <c r="F128"/>
  <c r="G128"/>
  <c r="H128"/>
  <c r="H129"/>
  <c r="G130"/>
  <c r="H130"/>
  <c r="G131"/>
  <c r="H131"/>
  <c r="G132"/>
  <c r="H132"/>
  <c r="H133"/>
  <c r="G134"/>
  <c r="H134"/>
  <c r="G135"/>
  <c r="H135"/>
  <c r="G136"/>
  <c r="H136"/>
  <c r="G137"/>
  <c r="H137"/>
  <c r="G138"/>
  <c r="H138"/>
  <c r="C144"/>
  <c r="D144"/>
  <c r="E144"/>
  <c r="F144"/>
  <c r="G144"/>
  <c r="H144"/>
  <c r="G145"/>
  <c r="H145"/>
  <c r="G146"/>
  <c r="H146"/>
  <c r="G147"/>
  <c r="H147"/>
  <c r="G152"/>
  <c r="H152"/>
  <c r="G153"/>
  <c r="H153"/>
  <c r="G154"/>
  <c r="H154"/>
  <c r="G155"/>
  <c r="H155"/>
  <c r="G156"/>
  <c r="H156"/>
  <c r="C157"/>
  <c r="D157"/>
  <c r="E157"/>
  <c r="F157"/>
  <c r="G157"/>
  <c r="H157"/>
  <c r="G158"/>
  <c r="H158"/>
  <c r="G159"/>
  <c r="H159"/>
  <c r="G160"/>
  <c r="H160"/>
  <c r="G161"/>
  <c r="H161"/>
  <c r="G162"/>
  <c r="H162"/>
  <c r="G163"/>
  <c r="H163"/>
  <c r="G165"/>
  <c r="H165"/>
  <c r="G166"/>
  <c r="H166"/>
  <c r="G167"/>
  <c r="H167"/>
  <c r="G168"/>
  <c r="H168"/>
  <c r="G169"/>
  <c r="H169"/>
  <c r="G170"/>
  <c r="H170"/>
  <c r="G176"/>
  <c r="H176"/>
  <c r="G177"/>
  <c r="H177"/>
  <c r="G178"/>
  <c r="H178"/>
  <c r="G179"/>
  <c r="H179"/>
  <c r="G180"/>
  <c r="H180"/>
  <c r="C181"/>
  <c r="D181"/>
  <c r="E181"/>
  <c r="F181"/>
  <c r="G181"/>
  <c r="H181"/>
  <c r="G182"/>
  <c r="H182"/>
  <c r="C183"/>
  <c r="D183"/>
  <c r="E183"/>
  <c r="F183"/>
  <c r="G183"/>
  <c r="H183"/>
  <c r="H184"/>
  <c r="G185"/>
  <c r="H185"/>
  <c r="G187"/>
  <c r="H187"/>
  <c r="C188"/>
  <c r="D188"/>
  <c r="E188"/>
  <c r="F188"/>
  <c r="H188"/>
  <c r="H190"/>
  <c r="G195"/>
  <c r="H195"/>
  <c r="H197"/>
  <c r="E198"/>
  <c r="F198"/>
  <c r="E200"/>
  <c r="F200"/>
  <c r="H200"/>
  <c r="H201"/>
  <c r="C202"/>
  <c r="D202"/>
  <c r="E202"/>
  <c r="F202"/>
  <c r="G202"/>
  <c r="H202"/>
  <c r="C8" i="47"/>
  <c r="D8"/>
  <c r="E8"/>
  <c r="F8"/>
  <c r="G8"/>
  <c r="H8"/>
  <c r="C9"/>
  <c r="D9"/>
  <c r="E9"/>
  <c r="F9"/>
  <c r="G9"/>
  <c r="H9"/>
  <c r="C10"/>
  <c r="D10"/>
  <c r="E10"/>
  <c r="F10"/>
  <c r="G10"/>
  <c r="H10"/>
  <c r="H12"/>
  <c r="H13"/>
  <c r="G14"/>
  <c r="H14"/>
  <c r="E16"/>
  <c r="F16"/>
  <c r="C17"/>
  <c r="D17"/>
  <c r="E17"/>
  <c r="F17"/>
  <c r="G17"/>
  <c r="H17"/>
  <c r="C18"/>
  <c r="D18"/>
  <c r="E18"/>
  <c r="F18"/>
  <c r="G18"/>
  <c r="H18"/>
  <c r="G19"/>
  <c r="H19"/>
  <c r="G20"/>
  <c r="H20"/>
  <c r="H21"/>
  <c r="G23"/>
  <c r="H23"/>
  <c r="G24"/>
  <c r="H24"/>
  <c r="H25"/>
  <c r="C26"/>
  <c r="D26"/>
  <c r="E26"/>
  <c r="F26"/>
  <c r="G26"/>
  <c r="H26"/>
  <c r="G27"/>
  <c r="H27"/>
  <c r="G28"/>
  <c r="H28"/>
  <c r="C29"/>
  <c r="D29"/>
  <c r="E29"/>
  <c r="F29"/>
  <c r="G29"/>
  <c r="H29"/>
  <c r="H30"/>
  <c r="C31"/>
  <c r="D31"/>
  <c r="E31"/>
  <c r="F31"/>
  <c r="G31"/>
  <c r="H31"/>
  <c r="G32"/>
  <c r="H32"/>
  <c r="G33"/>
  <c r="H33"/>
  <c r="E36"/>
  <c r="F36"/>
  <c r="H36"/>
  <c r="H37"/>
  <c r="H38"/>
  <c r="H39"/>
  <c r="H40"/>
  <c r="H41"/>
  <c r="H42"/>
  <c r="C43"/>
  <c r="D43"/>
  <c r="E43"/>
  <c r="F43"/>
  <c r="H43"/>
  <c r="H46"/>
  <c r="H47"/>
  <c r="C48"/>
  <c r="D48"/>
  <c r="E48"/>
  <c r="F48"/>
  <c r="G48"/>
  <c r="H48"/>
  <c r="E49"/>
  <c r="F49"/>
  <c r="G49"/>
  <c r="H49"/>
  <c r="H50"/>
  <c r="C51"/>
  <c r="D51"/>
  <c r="E51"/>
  <c r="F51"/>
  <c r="G51"/>
  <c r="H51"/>
  <c r="H52"/>
  <c r="G53"/>
  <c r="H53"/>
  <c r="H54"/>
  <c r="H56"/>
  <c r="H57"/>
  <c r="C58"/>
  <c r="D58"/>
  <c r="E58"/>
  <c r="F58"/>
  <c r="G58"/>
  <c r="H58"/>
  <c r="H59"/>
  <c r="G60"/>
  <c r="H60"/>
  <c r="G62"/>
  <c r="H62"/>
  <c r="H63"/>
  <c r="C64"/>
  <c r="D64"/>
  <c r="E64"/>
  <c r="F64"/>
  <c r="G64"/>
  <c r="H64"/>
  <c r="H65"/>
  <c r="G66"/>
  <c r="H66"/>
  <c r="H67"/>
  <c r="E68"/>
  <c r="H68"/>
  <c r="E69"/>
  <c r="F69"/>
  <c r="H69"/>
  <c r="E70"/>
  <c r="F70"/>
  <c r="H70"/>
  <c r="H72"/>
  <c r="H74"/>
  <c r="G75"/>
  <c r="H75"/>
  <c r="C76"/>
  <c r="D76"/>
  <c r="E76"/>
  <c r="F76"/>
  <c r="G76"/>
  <c r="H76"/>
  <c r="G78"/>
  <c r="H78"/>
  <c r="G80"/>
  <c r="H80"/>
  <c r="H82"/>
  <c r="H85"/>
  <c r="H86"/>
  <c r="G88"/>
  <c r="H88"/>
  <c r="H89"/>
  <c r="H90"/>
  <c r="H91"/>
  <c r="H92"/>
  <c r="H93"/>
  <c r="H94"/>
  <c r="C98"/>
  <c r="D98"/>
  <c r="E98"/>
  <c r="F98"/>
  <c r="G98"/>
  <c r="H98"/>
  <c r="H99"/>
  <c r="G100"/>
  <c r="H100"/>
  <c r="H101"/>
  <c r="G102"/>
  <c r="H102"/>
  <c r="E103"/>
  <c r="F103"/>
  <c r="G103"/>
  <c r="H103"/>
  <c r="H104"/>
  <c r="H105"/>
  <c r="H106"/>
  <c r="G107"/>
  <c r="H107"/>
  <c r="C108"/>
  <c r="D108"/>
  <c r="E108"/>
  <c r="F108"/>
  <c r="G108"/>
  <c r="H108"/>
  <c r="C109"/>
  <c r="D109"/>
  <c r="E109"/>
  <c r="F109"/>
  <c r="G109"/>
  <c r="H109"/>
  <c r="C110"/>
  <c r="D110"/>
  <c r="E110"/>
  <c r="F110"/>
  <c r="G110"/>
  <c r="H110"/>
  <c r="G111"/>
  <c r="H111"/>
  <c r="C113"/>
  <c r="D113"/>
  <c r="E113"/>
  <c r="F113"/>
  <c r="G113"/>
  <c r="H113"/>
  <c r="H114"/>
  <c r="H115"/>
  <c r="H116"/>
  <c r="H117"/>
  <c r="G118"/>
  <c r="H118"/>
  <c r="H119"/>
  <c r="H121"/>
  <c r="C122"/>
  <c r="D122"/>
  <c r="E122"/>
  <c r="F122"/>
  <c r="G122"/>
  <c r="H122"/>
  <c r="H123"/>
  <c r="G124"/>
  <c r="H124"/>
  <c r="G125"/>
  <c r="H125"/>
  <c r="G126"/>
  <c r="H126"/>
  <c r="H127"/>
  <c r="G128"/>
  <c r="H128"/>
  <c r="G129"/>
  <c r="H129"/>
  <c r="G130"/>
  <c r="H130"/>
  <c r="G131"/>
  <c r="H131"/>
  <c r="G132"/>
  <c r="H132"/>
  <c r="C138"/>
  <c r="D138"/>
  <c r="E138"/>
  <c r="F138"/>
  <c r="G138"/>
  <c r="H138"/>
  <c r="G139"/>
  <c r="H139"/>
  <c r="G140"/>
  <c r="H140"/>
  <c r="G141"/>
  <c r="H141"/>
  <c r="G143"/>
  <c r="H143"/>
  <c r="G144"/>
  <c r="H144"/>
  <c r="G145"/>
  <c r="H145"/>
  <c r="G146"/>
  <c r="H146"/>
  <c r="G147"/>
  <c r="H147"/>
  <c r="C148"/>
  <c r="D148"/>
  <c r="E148"/>
  <c r="F148"/>
  <c r="G148"/>
  <c r="H148"/>
  <c r="G149"/>
  <c r="H149"/>
  <c r="G150"/>
  <c r="H150"/>
  <c r="G151"/>
  <c r="H151"/>
  <c r="G152"/>
  <c r="H152"/>
  <c r="G153"/>
  <c r="H153"/>
  <c r="G154"/>
  <c r="H154"/>
  <c r="G156"/>
  <c r="H156"/>
  <c r="G157"/>
  <c r="H157"/>
  <c r="G158"/>
  <c r="H158"/>
  <c r="G159"/>
  <c r="H159"/>
  <c r="G160"/>
  <c r="H160"/>
  <c r="G161"/>
  <c r="H161"/>
  <c r="G167"/>
  <c r="H167"/>
  <c r="G168"/>
  <c r="H168"/>
  <c r="G169"/>
  <c r="H169"/>
  <c r="G170"/>
  <c r="H170"/>
  <c r="G171"/>
  <c r="H171"/>
  <c r="C172"/>
  <c r="D172"/>
  <c r="E172"/>
  <c r="F172"/>
  <c r="G172"/>
  <c r="H172"/>
  <c r="G173"/>
  <c r="H173"/>
  <c r="C174"/>
  <c r="D174"/>
  <c r="E174"/>
  <c r="F174"/>
  <c r="G174"/>
  <c r="H174"/>
  <c r="H175"/>
  <c r="G176"/>
  <c r="H176"/>
  <c r="G178"/>
  <c r="H178"/>
  <c r="C179"/>
  <c r="D179"/>
  <c r="E179"/>
  <c r="F179"/>
  <c r="H179"/>
  <c r="H181"/>
  <c r="G183"/>
  <c r="H183"/>
  <c r="H185"/>
  <c r="E186"/>
  <c r="F186"/>
  <c r="E188"/>
  <c r="F188"/>
  <c r="H188"/>
  <c r="H189"/>
  <c r="C190"/>
  <c r="D190"/>
  <c r="E190"/>
  <c r="F190"/>
  <c r="G190"/>
  <c r="H190"/>
  <c r="C8" i="46"/>
  <c r="D8"/>
  <c r="E8"/>
  <c r="F8"/>
  <c r="G8"/>
  <c r="H8"/>
  <c r="C9"/>
  <c r="D9"/>
  <c r="E9"/>
  <c r="F9"/>
  <c r="G9"/>
  <c r="H9"/>
  <c r="C10"/>
  <c r="D10"/>
  <c r="E10"/>
  <c r="F10"/>
  <c r="G10"/>
  <c r="H10"/>
  <c r="H12"/>
  <c r="H13"/>
  <c r="G14"/>
  <c r="H14"/>
  <c r="C17"/>
  <c r="D17"/>
  <c r="E17"/>
  <c r="F17"/>
  <c r="G17"/>
  <c r="H17"/>
  <c r="C18"/>
  <c r="D18"/>
  <c r="E18"/>
  <c r="F18"/>
  <c r="G18"/>
  <c r="H18"/>
  <c r="G19"/>
  <c r="H19"/>
  <c r="G20"/>
  <c r="H20"/>
  <c r="H21"/>
  <c r="G23"/>
  <c r="H23"/>
  <c r="G24"/>
  <c r="H24"/>
  <c r="H25"/>
  <c r="C26"/>
  <c r="D26"/>
  <c r="E26"/>
  <c r="F26"/>
  <c r="G26"/>
  <c r="H26"/>
  <c r="G27"/>
  <c r="H27"/>
  <c r="G28"/>
  <c r="H28"/>
  <c r="C29"/>
  <c r="D29"/>
  <c r="E29"/>
  <c r="F29"/>
  <c r="G29"/>
  <c r="H29"/>
  <c r="H30"/>
  <c r="C31"/>
  <c r="D31"/>
  <c r="E31"/>
  <c r="F31"/>
  <c r="G31"/>
  <c r="H31"/>
  <c r="G32"/>
  <c r="H32"/>
  <c r="G33"/>
  <c r="H33"/>
  <c r="E36"/>
  <c r="F36"/>
  <c r="H36"/>
  <c r="H37"/>
  <c r="H38"/>
  <c r="H39"/>
  <c r="H40"/>
  <c r="H41"/>
  <c r="H42"/>
  <c r="C43"/>
  <c r="D43"/>
  <c r="E43"/>
  <c r="F43"/>
  <c r="H43"/>
  <c r="H46"/>
  <c r="H47"/>
  <c r="C48"/>
  <c r="D48"/>
  <c r="E48"/>
  <c r="F48"/>
  <c r="G48"/>
  <c r="H48"/>
  <c r="E49"/>
  <c r="F49"/>
  <c r="G49"/>
  <c r="H49"/>
  <c r="H50"/>
  <c r="C51"/>
  <c r="D51"/>
  <c r="E51"/>
  <c r="F51"/>
  <c r="G51"/>
  <c r="H51"/>
  <c r="H52"/>
  <c r="G53"/>
  <c r="H53"/>
  <c r="H54"/>
  <c r="H56"/>
  <c r="H57"/>
  <c r="C58"/>
  <c r="D58"/>
  <c r="E58"/>
  <c r="F58"/>
  <c r="G58"/>
  <c r="H58"/>
  <c r="H59"/>
  <c r="G60"/>
  <c r="H60"/>
  <c r="G62"/>
  <c r="H62"/>
  <c r="H63"/>
  <c r="C64"/>
  <c r="D64"/>
  <c r="E64"/>
  <c r="F64"/>
  <c r="G64"/>
  <c r="H64"/>
  <c r="H65"/>
  <c r="G66"/>
  <c r="H66"/>
  <c r="H67"/>
  <c r="E68"/>
  <c r="H68"/>
  <c r="E69"/>
  <c r="F69"/>
  <c r="H69"/>
  <c r="E70"/>
  <c r="F70"/>
  <c r="H70"/>
  <c r="H72"/>
  <c r="H74"/>
  <c r="G75"/>
  <c r="H75"/>
  <c r="C76"/>
  <c r="D76"/>
  <c r="E76"/>
  <c r="F76"/>
  <c r="G76"/>
  <c r="H76"/>
  <c r="G78"/>
  <c r="H78"/>
  <c r="G80"/>
  <c r="H80"/>
  <c r="H82"/>
  <c r="H85"/>
  <c r="H86"/>
  <c r="G88"/>
  <c r="H88"/>
  <c r="H89"/>
  <c r="H90"/>
  <c r="H91"/>
  <c r="H92"/>
  <c r="H93"/>
  <c r="H94"/>
  <c r="C98"/>
  <c r="D98"/>
  <c r="E98"/>
  <c r="F98"/>
  <c r="G98"/>
  <c r="H98"/>
  <c r="H99"/>
  <c r="G100"/>
  <c r="H100"/>
  <c r="H101"/>
  <c r="G102"/>
  <c r="H102"/>
  <c r="E103"/>
  <c r="F103"/>
  <c r="G103"/>
  <c r="H103"/>
  <c r="H104"/>
  <c r="H105"/>
  <c r="H106"/>
  <c r="G107"/>
  <c r="H107"/>
  <c r="C108"/>
  <c r="D108"/>
  <c r="E108"/>
  <c r="F108"/>
  <c r="G108"/>
  <c r="H108"/>
  <c r="C109"/>
  <c r="D109"/>
  <c r="E109"/>
  <c r="F109"/>
  <c r="G109"/>
  <c r="H109"/>
  <c r="C110"/>
  <c r="D110"/>
  <c r="E110"/>
  <c r="F110"/>
  <c r="G110"/>
  <c r="H110"/>
  <c r="G111"/>
  <c r="H111"/>
  <c r="C113"/>
  <c r="D113"/>
  <c r="E113"/>
  <c r="F113"/>
  <c r="G113"/>
  <c r="H113"/>
  <c r="H114"/>
  <c r="H115"/>
  <c r="H116"/>
  <c r="H117"/>
  <c r="G118"/>
  <c r="H118"/>
  <c r="H119"/>
  <c r="H121"/>
  <c r="C122"/>
  <c r="D122"/>
  <c r="E122"/>
  <c r="F122"/>
  <c r="G122"/>
  <c r="H122"/>
  <c r="H123"/>
  <c r="G124"/>
  <c r="H124"/>
  <c r="G125"/>
  <c r="H125"/>
  <c r="G126"/>
  <c r="H126"/>
  <c r="H127"/>
  <c r="G128"/>
  <c r="H128"/>
  <c r="G129"/>
  <c r="H129"/>
  <c r="G130"/>
  <c r="H130"/>
  <c r="G131"/>
  <c r="H131"/>
  <c r="G132"/>
  <c r="H132"/>
  <c r="C138"/>
  <c r="D138"/>
  <c r="E138"/>
  <c r="F138"/>
  <c r="G138"/>
  <c r="H138"/>
  <c r="G139"/>
  <c r="H139"/>
  <c r="G140"/>
  <c r="H140"/>
  <c r="G141"/>
  <c r="H141"/>
  <c r="G143"/>
  <c r="H143"/>
  <c r="G144"/>
  <c r="H144"/>
  <c r="G145"/>
  <c r="H145"/>
  <c r="G146"/>
  <c r="H146"/>
  <c r="G147"/>
  <c r="H147"/>
  <c r="C148"/>
  <c r="D148"/>
  <c r="E148"/>
  <c r="F148"/>
  <c r="G148"/>
  <c r="H148"/>
  <c r="G149"/>
  <c r="H149"/>
  <c r="G150"/>
  <c r="H150"/>
  <c r="G151"/>
  <c r="H151"/>
  <c r="G152"/>
  <c r="H152"/>
  <c r="G153"/>
  <c r="H153"/>
  <c r="G154"/>
  <c r="H154"/>
  <c r="G156"/>
  <c r="H156"/>
  <c r="G157"/>
  <c r="H157"/>
  <c r="G158"/>
  <c r="H158"/>
  <c r="G159"/>
  <c r="H159"/>
  <c r="G160"/>
  <c r="H160"/>
  <c r="G161"/>
  <c r="H161"/>
  <c r="G167"/>
  <c r="H167"/>
  <c r="G168"/>
  <c r="H168"/>
  <c r="G169"/>
  <c r="H169"/>
  <c r="G170"/>
  <c r="H170"/>
  <c r="C172"/>
  <c r="D172"/>
  <c r="E172"/>
  <c r="F172"/>
  <c r="G172"/>
  <c r="H172"/>
  <c r="G173"/>
  <c r="H173"/>
  <c r="C174"/>
  <c r="D174"/>
  <c r="E174"/>
  <c r="F174"/>
  <c r="G174"/>
  <c r="H174"/>
  <c r="H175"/>
  <c r="G176"/>
  <c r="H176"/>
  <c r="G178"/>
  <c r="H178"/>
  <c r="C179"/>
  <c r="D179"/>
  <c r="E179"/>
  <c r="F179"/>
  <c r="H179"/>
  <c r="H181"/>
  <c r="G183"/>
  <c r="H183"/>
  <c r="H185"/>
  <c r="E186"/>
  <c r="F186"/>
  <c r="E188"/>
  <c r="F188"/>
  <c r="H188"/>
  <c r="H189"/>
  <c r="C190"/>
  <c r="D190"/>
  <c r="E190"/>
  <c r="F190"/>
  <c r="G190"/>
  <c r="H190"/>
  <c r="C8" i="45"/>
  <c r="D8"/>
  <c r="E8"/>
  <c r="F8"/>
  <c r="G8"/>
  <c r="H8"/>
  <c r="C9"/>
  <c r="D9"/>
  <c r="E9"/>
  <c r="F9"/>
  <c r="G9"/>
  <c r="H9"/>
  <c r="C10"/>
  <c r="D10"/>
  <c r="E10"/>
  <c r="F10"/>
  <c r="G10"/>
  <c r="H10"/>
  <c r="H12"/>
  <c r="H13"/>
  <c r="G14"/>
  <c r="H14"/>
  <c r="C17"/>
  <c r="D17"/>
  <c r="E17"/>
  <c r="F17"/>
  <c r="G17"/>
  <c r="H17"/>
  <c r="C18"/>
  <c r="D18"/>
  <c r="E18"/>
  <c r="F18"/>
  <c r="G18"/>
  <c r="H18"/>
  <c r="G19"/>
  <c r="H19"/>
  <c r="G20"/>
  <c r="H20"/>
  <c r="H21"/>
  <c r="G23"/>
  <c r="H23"/>
  <c r="G24"/>
  <c r="H24"/>
  <c r="H25"/>
  <c r="C26"/>
  <c r="D26"/>
  <c r="E26"/>
  <c r="F26"/>
  <c r="G26"/>
  <c r="H26"/>
  <c r="G27"/>
  <c r="H27"/>
  <c r="G28"/>
  <c r="H28"/>
  <c r="G29"/>
  <c r="H29"/>
  <c r="C30"/>
  <c r="D30"/>
  <c r="E30"/>
  <c r="F30"/>
  <c r="G30"/>
  <c r="H30"/>
  <c r="H31"/>
  <c r="C32"/>
  <c r="D32"/>
  <c r="E32"/>
  <c r="F32"/>
  <c r="G32"/>
  <c r="H32"/>
  <c r="G33"/>
  <c r="H33"/>
  <c r="G34"/>
  <c r="H34"/>
  <c r="D36"/>
  <c r="E36"/>
  <c r="F36"/>
  <c r="H36"/>
  <c r="H37"/>
  <c r="H38"/>
  <c r="H39"/>
  <c r="H40"/>
  <c r="H41"/>
  <c r="H42"/>
  <c r="C43"/>
  <c r="D43"/>
  <c r="E43"/>
  <c r="F43"/>
  <c r="H43"/>
  <c r="H46"/>
  <c r="H47"/>
  <c r="C48"/>
  <c r="D48"/>
  <c r="E48"/>
  <c r="F48"/>
  <c r="G48"/>
  <c r="H48"/>
  <c r="D49"/>
  <c r="E49"/>
  <c r="F49"/>
  <c r="G49"/>
  <c r="H49"/>
  <c r="H50"/>
  <c r="C51"/>
  <c r="D51"/>
  <c r="E51"/>
  <c r="F51"/>
  <c r="G51"/>
  <c r="H51"/>
  <c r="H52"/>
  <c r="G53"/>
  <c r="H53"/>
  <c r="H54"/>
  <c r="H56"/>
  <c r="H57"/>
  <c r="C58"/>
  <c r="D58"/>
  <c r="E58"/>
  <c r="F58"/>
  <c r="G58"/>
  <c r="H58"/>
  <c r="H59"/>
  <c r="G60"/>
  <c r="H60"/>
  <c r="G62"/>
  <c r="H62"/>
  <c r="H63"/>
  <c r="C64"/>
  <c r="D64"/>
  <c r="E64"/>
  <c r="F64"/>
  <c r="G64"/>
  <c r="H64"/>
  <c r="H65"/>
  <c r="G66"/>
  <c r="H66"/>
  <c r="H67"/>
  <c r="E68"/>
  <c r="H68"/>
  <c r="E69"/>
  <c r="F69"/>
  <c r="H69"/>
  <c r="E70"/>
  <c r="F70"/>
  <c r="H70"/>
  <c r="H72"/>
  <c r="H74"/>
  <c r="G75"/>
  <c r="H75"/>
  <c r="C76"/>
  <c r="D76"/>
  <c r="E76"/>
  <c r="F76"/>
  <c r="G76"/>
  <c r="H76"/>
  <c r="G78"/>
  <c r="H78"/>
  <c r="G80"/>
  <c r="H80"/>
  <c r="H82"/>
  <c r="H85"/>
  <c r="H86"/>
  <c r="G88"/>
  <c r="H88"/>
  <c r="H89"/>
  <c r="H90"/>
  <c r="H91"/>
  <c r="H92"/>
  <c r="H93"/>
  <c r="H94"/>
  <c r="C97"/>
  <c r="D97"/>
  <c r="E97"/>
  <c r="F97"/>
  <c r="G97"/>
  <c r="H97"/>
  <c r="H98"/>
  <c r="G99"/>
  <c r="H99"/>
  <c r="H100"/>
  <c r="G101"/>
  <c r="H101"/>
  <c r="D102"/>
  <c r="E102"/>
  <c r="F102"/>
  <c r="G102"/>
  <c r="H102"/>
  <c r="H103"/>
  <c r="H104"/>
  <c r="H105"/>
  <c r="G106"/>
  <c r="H106"/>
  <c r="C107"/>
  <c r="D107"/>
  <c r="E107"/>
  <c r="F107"/>
  <c r="G107"/>
  <c r="H107"/>
  <c r="C108"/>
  <c r="D108"/>
  <c r="E108"/>
  <c r="F108"/>
  <c r="G108"/>
  <c r="H108"/>
  <c r="C109"/>
  <c r="D109"/>
  <c r="E109"/>
  <c r="F109"/>
  <c r="G109"/>
  <c r="H109"/>
  <c r="G110"/>
  <c r="H110"/>
  <c r="C112"/>
  <c r="D112"/>
  <c r="E112"/>
  <c r="F112"/>
  <c r="G112"/>
  <c r="H112"/>
  <c r="H113"/>
  <c r="H114"/>
  <c r="H115"/>
  <c r="H116"/>
  <c r="G117"/>
  <c r="H117"/>
  <c r="H118"/>
  <c r="H120"/>
  <c r="C121"/>
  <c r="D121"/>
  <c r="E121"/>
  <c r="F121"/>
  <c r="G121"/>
  <c r="H121"/>
  <c r="H122"/>
  <c r="G123"/>
  <c r="H123"/>
  <c r="G124"/>
  <c r="H124"/>
  <c r="G125"/>
  <c r="H125"/>
  <c r="H126"/>
  <c r="G127"/>
  <c r="H127"/>
  <c r="G128"/>
  <c r="H128"/>
  <c r="G129"/>
  <c r="H129"/>
  <c r="G130"/>
  <c r="H130"/>
  <c r="G131"/>
  <c r="H131"/>
  <c r="C137"/>
  <c r="D137"/>
  <c r="E137"/>
  <c r="F137"/>
  <c r="G137"/>
  <c r="H137"/>
  <c r="G138"/>
  <c r="H138"/>
  <c r="G139"/>
  <c r="H139"/>
  <c r="G140"/>
  <c r="H140"/>
  <c r="G142"/>
  <c r="H142"/>
  <c r="G143"/>
  <c r="H143"/>
  <c r="G144"/>
  <c r="H144"/>
  <c r="G145"/>
  <c r="H145"/>
  <c r="G146"/>
  <c r="H146"/>
  <c r="C147"/>
  <c r="D147"/>
  <c r="E147"/>
  <c r="F147"/>
  <c r="G147"/>
  <c r="H147"/>
  <c r="G148"/>
  <c r="H148"/>
  <c r="G149"/>
  <c r="H149"/>
  <c r="G150"/>
  <c r="H150"/>
  <c r="G151"/>
  <c r="H151"/>
  <c r="G152"/>
  <c r="H152"/>
  <c r="G153"/>
  <c r="H153"/>
  <c r="G155"/>
  <c r="H155"/>
  <c r="G156"/>
  <c r="H156"/>
  <c r="G157"/>
  <c r="H157"/>
  <c r="G158"/>
  <c r="H158"/>
  <c r="G159"/>
  <c r="H159"/>
  <c r="G160"/>
  <c r="H160"/>
  <c r="G166"/>
  <c r="H166"/>
  <c r="G167"/>
  <c r="H167"/>
  <c r="G168"/>
  <c r="H168"/>
  <c r="G169"/>
  <c r="H169"/>
  <c r="C171"/>
  <c r="D171"/>
  <c r="E171"/>
  <c r="F171"/>
  <c r="G171"/>
  <c r="H171"/>
  <c r="G172"/>
  <c r="H172"/>
  <c r="C173"/>
  <c r="D173"/>
  <c r="E173"/>
  <c r="F173"/>
  <c r="G173"/>
  <c r="H173"/>
  <c r="H174"/>
  <c r="G175"/>
  <c r="H175"/>
  <c r="G177"/>
  <c r="H177"/>
  <c r="C178"/>
  <c r="D178"/>
  <c r="E178"/>
  <c r="F178"/>
  <c r="H178"/>
  <c r="H180"/>
  <c r="G182"/>
  <c r="H182"/>
  <c r="H184"/>
  <c r="E185"/>
  <c r="F185"/>
  <c r="E187"/>
  <c r="F187"/>
  <c r="H187"/>
  <c r="H188"/>
  <c r="C189"/>
  <c r="D189"/>
  <c r="E189"/>
  <c r="F189"/>
  <c r="G189"/>
  <c r="H189"/>
  <c r="E42" i="93"/>
  <c r="E8"/>
  <c r="D43"/>
  <c r="D42"/>
  <c r="E173"/>
  <c r="D8"/>
  <c r="E20" i="94"/>
  <c r="E9"/>
  <c r="E14"/>
  <c r="C42"/>
  <c r="F42"/>
  <c r="E34"/>
  <c r="F8"/>
  <c r="D107"/>
  <c r="D106"/>
  <c r="C8"/>
  <c r="C176"/>
  <c r="D8"/>
  <c r="E124"/>
  <c r="E43"/>
  <c r="E8"/>
  <c r="F176"/>
  <c r="D176"/>
  <c r="E107"/>
  <c r="E106"/>
  <c r="E176"/>
  <c r="F42" i="95"/>
  <c r="E70"/>
  <c r="E111"/>
  <c r="C70"/>
  <c r="E42"/>
  <c r="E43"/>
  <c r="E9"/>
  <c r="C34"/>
  <c r="C42"/>
  <c r="E124"/>
  <c r="E8"/>
  <c r="C107"/>
  <c r="C106"/>
  <c r="F8"/>
  <c r="F176"/>
  <c r="E107"/>
  <c r="C20"/>
  <c r="C8"/>
  <c r="E106"/>
  <c r="E176"/>
  <c r="C176"/>
  <c r="F107" i="96"/>
  <c r="F106"/>
  <c r="F8"/>
  <c r="D8"/>
  <c r="D176"/>
  <c r="C70"/>
  <c r="E42"/>
  <c r="E43"/>
  <c r="E9"/>
  <c r="C34"/>
  <c r="C42"/>
  <c r="E124"/>
  <c r="E107"/>
  <c r="F176"/>
  <c r="E8"/>
  <c r="E106"/>
  <c r="C8"/>
  <c r="C176"/>
  <c r="E176"/>
  <c r="E9" i="97"/>
  <c r="C9"/>
  <c r="C8"/>
  <c r="E14"/>
  <c r="E20"/>
  <c r="C107"/>
  <c r="C106"/>
  <c r="F42"/>
  <c r="C177"/>
  <c r="F43"/>
  <c r="F8"/>
  <c r="F107"/>
  <c r="D8"/>
  <c r="D177"/>
  <c r="E70"/>
  <c r="E125"/>
  <c r="E111"/>
  <c r="F177"/>
  <c r="E107"/>
  <c r="E8"/>
  <c r="E106"/>
  <c r="E177"/>
  <c r="C70" i="98"/>
  <c r="F42"/>
  <c r="E9"/>
  <c r="C34"/>
  <c r="C8"/>
  <c r="C179"/>
  <c r="C42"/>
  <c r="E126"/>
  <c r="E107"/>
  <c r="E106"/>
  <c r="E8"/>
  <c r="E179"/>
  <c r="F126"/>
  <c r="F107"/>
  <c r="F106"/>
  <c r="F8"/>
  <c r="D179"/>
  <c r="F179"/>
  <c r="F126" i="99"/>
  <c r="F107"/>
  <c r="F106"/>
  <c r="D8"/>
  <c r="D180"/>
  <c r="E126"/>
  <c r="E70"/>
  <c r="E9"/>
  <c r="E107"/>
  <c r="C9"/>
  <c r="E14"/>
  <c r="E20"/>
  <c r="C126"/>
  <c r="C34"/>
  <c r="C42"/>
  <c r="E8"/>
  <c r="C107"/>
  <c r="C106"/>
  <c r="C8"/>
  <c r="E180"/>
  <c r="C180"/>
  <c r="H15" i="100"/>
  <c r="G15"/>
  <c r="G128"/>
  <c r="G120"/>
  <c r="G108"/>
  <c r="D8"/>
  <c r="H10"/>
  <c r="E9"/>
  <c r="G10"/>
  <c r="G14"/>
  <c r="G20"/>
  <c r="H31"/>
  <c r="G36"/>
  <c r="F42"/>
  <c r="G45"/>
  <c r="G59"/>
  <c r="G101"/>
  <c r="H108"/>
  <c r="H120"/>
  <c r="H128"/>
  <c r="H156"/>
  <c r="D158"/>
  <c r="D107"/>
  <c r="D106"/>
  <c r="D182"/>
  <c r="H36"/>
  <c r="H45"/>
  <c r="G96"/>
  <c r="E42"/>
  <c r="G42"/>
  <c r="E111"/>
  <c r="G111"/>
  <c r="E127"/>
  <c r="H127"/>
  <c r="H111"/>
  <c r="H9"/>
  <c r="G9"/>
  <c r="H158"/>
  <c r="E70"/>
  <c r="H43"/>
  <c r="G43"/>
  <c r="H42"/>
  <c r="H34"/>
  <c r="G34"/>
  <c r="E8"/>
  <c r="G8"/>
  <c r="H21"/>
  <c r="H70"/>
  <c r="G70"/>
  <c r="F8" i="99"/>
  <c r="F180"/>
  <c r="G127" i="100"/>
  <c r="E107"/>
  <c r="G107"/>
  <c r="H8"/>
  <c r="H107"/>
  <c r="E106"/>
  <c r="G106"/>
  <c r="E182"/>
  <c r="H106"/>
  <c r="H182"/>
  <c r="G182"/>
  <c r="F107"/>
  <c r="F106"/>
  <c r="F8"/>
  <c r="F182"/>
  <c r="F128" i="101"/>
  <c r="H70"/>
  <c r="H59"/>
  <c r="H52"/>
  <c r="H31"/>
  <c r="H21"/>
  <c r="H15"/>
  <c r="H101"/>
  <c r="G59"/>
  <c r="G10"/>
  <c r="F107"/>
  <c r="F106"/>
  <c r="F8"/>
  <c r="H10"/>
  <c r="D14"/>
  <c r="G14"/>
  <c r="H14"/>
  <c r="D20"/>
  <c r="D8"/>
  <c r="H36"/>
  <c r="H45"/>
  <c r="G101"/>
  <c r="H108"/>
  <c r="H120"/>
  <c r="H129"/>
  <c r="H157"/>
  <c r="D159"/>
  <c r="D107"/>
  <c r="D106"/>
  <c r="G70"/>
  <c r="E34"/>
  <c r="E42"/>
  <c r="E43"/>
  <c r="E9"/>
  <c r="F42"/>
  <c r="E128"/>
  <c r="F183"/>
  <c r="D183"/>
  <c r="H20"/>
  <c r="H111"/>
  <c r="G111"/>
  <c r="H159"/>
  <c r="E107"/>
  <c r="H42"/>
  <c r="G42"/>
  <c r="G20"/>
  <c r="H34"/>
  <c r="G34"/>
  <c r="H128"/>
  <c r="G128"/>
  <c r="H9"/>
  <c r="G9"/>
  <c r="E8"/>
  <c r="H43"/>
  <c r="G43"/>
  <c r="G8"/>
  <c r="H8"/>
  <c r="H107"/>
  <c r="G107"/>
  <c r="E106"/>
  <c r="G106"/>
  <c r="H106"/>
  <c r="E183"/>
  <c r="H183"/>
  <c r="G183"/>
  <c r="G21" i="102"/>
  <c r="F107"/>
  <c r="F106"/>
  <c r="H15"/>
  <c r="H96"/>
  <c r="H70"/>
  <c r="H52"/>
  <c r="H31"/>
  <c r="H21"/>
  <c r="H159"/>
  <c r="C8"/>
  <c r="C183"/>
  <c r="G14"/>
  <c r="H10"/>
  <c r="D14"/>
  <c r="H14"/>
  <c r="D20"/>
  <c r="G20"/>
  <c r="H36"/>
  <c r="H45"/>
  <c r="G101"/>
  <c r="H108"/>
  <c r="H120"/>
  <c r="H129"/>
  <c r="H157"/>
  <c r="D159"/>
  <c r="D107"/>
  <c r="D106"/>
  <c r="G70"/>
  <c r="G96"/>
  <c r="E34"/>
  <c r="E42"/>
  <c r="E43"/>
  <c r="E9"/>
  <c r="F42"/>
  <c r="F8"/>
  <c r="E111"/>
  <c r="E128"/>
  <c r="H20"/>
  <c r="F183"/>
  <c r="E107"/>
  <c r="H107"/>
  <c r="G107"/>
  <c r="H34"/>
  <c r="G34"/>
  <c r="H128"/>
  <c r="G128"/>
  <c r="H9"/>
  <c r="G9"/>
  <c r="E8"/>
  <c r="D8"/>
  <c r="D183"/>
  <c r="H111"/>
  <c r="G111"/>
  <c r="H43"/>
  <c r="G43"/>
  <c r="H42"/>
  <c r="G42"/>
  <c r="E106"/>
  <c r="H106"/>
  <c r="G106"/>
  <c r="G8"/>
  <c r="H8"/>
  <c r="E183"/>
  <c r="H183"/>
  <c r="G183"/>
  <c r="E70" i="103"/>
  <c r="E42"/>
  <c r="H34"/>
  <c r="C107"/>
  <c r="C106"/>
  <c r="C183"/>
  <c r="H10"/>
  <c r="H36"/>
  <c r="H45"/>
  <c r="G101"/>
  <c r="E14"/>
  <c r="G15"/>
  <c r="E20"/>
  <c r="G21"/>
  <c r="G52"/>
  <c r="G96"/>
  <c r="G128"/>
  <c r="E159"/>
  <c r="G31"/>
  <c r="E43"/>
  <c r="H159"/>
  <c r="H43"/>
  <c r="G43"/>
  <c r="G20"/>
  <c r="E8"/>
  <c r="H20"/>
  <c r="F107"/>
  <c r="F106"/>
  <c r="F8"/>
  <c r="F183"/>
  <c r="H157"/>
  <c r="H128"/>
  <c r="G129"/>
  <c r="E111"/>
  <c r="G120"/>
  <c r="H111"/>
  <c r="G108"/>
  <c r="H101"/>
  <c r="H129"/>
  <c r="H108"/>
  <c r="D107"/>
  <c r="H70"/>
  <c r="G70"/>
  <c r="G14"/>
  <c r="H14"/>
  <c r="H15"/>
  <c r="H9"/>
  <c r="D8"/>
  <c r="G9"/>
  <c r="G111"/>
  <c r="E107"/>
  <c r="E106"/>
  <c r="E183"/>
  <c r="H107"/>
  <c r="D106"/>
  <c r="G42"/>
  <c r="H42"/>
  <c r="G8"/>
  <c r="D183"/>
  <c r="H8"/>
  <c r="G107"/>
  <c r="H106"/>
  <c r="G106"/>
  <c r="H183"/>
  <c r="G183"/>
</calcChain>
</file>

<file path=xl/sharedStrings.xml><?xml version="1.0" encoding="utf-8"?>
<sst xmlns="http://schemas.openxmlformats.org/spreadsheetml/2006/main" count="8702" uniqueCount="568">
  <si>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</si>
  <si>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</si>
  <si>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</si>
  <si>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</si>
  <si>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</si>
  <si>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</si>
  <si>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</si>
  <si>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</si>
  <si>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</si>
  <si>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</si>
  <si>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</si>
  <si>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</si>
  <si>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</si>
  <si>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</si>
  <si>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</si>
  <si>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</si>
  <si>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</si>
  <si>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</si>
  <si>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</si>
  <si>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</si>
  <si>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</si>
  <si>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</si>
  <si>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</si>
  <si>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</si>
  <si>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</si>
  <si>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</si>
  <si>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</si>
  <si>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</si>
  <si>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</si>
  <si>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</si>
  <si>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</si>
  <si>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</si>
  <si>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</si>
  <si>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</si>
  <si>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</si>
  <si>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</si>
  <si>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</si>
  <si>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</si>
  <si>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</si>
  <si>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</si>
  <si>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</si>
  <si>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</si>
  <si>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</si>
  <si>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</si>
  <si>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</si>
  <si>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</si>
  <si>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</si>
  <si>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</si>
  <si>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</si>
  <si>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</si>
  <si>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</si>
  <si>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</si>
  <si>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</si>
  <si>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</si>
  <si>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</si>
  <si>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</si>
  <si>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</si>
  <si>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</si>
  <si>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</si>
  <si>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</si>
  <si>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</si>
  <si>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</si>
  <si>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</si>
  <si>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</si>
  <si>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</si>
  <si>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</si>
  <si>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</si>
  <si>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</si>
  <si>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</si>
  <si>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</si>
  <si>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</si>
  <si>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</si>
  <si>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</si>
  <si>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</si>
  <si>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</si>
  <si>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</si>
  <si>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</si>
  <si>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</si>
  <si>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</si>
  <si>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</si>
  <si>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</si>
  <si>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</si>
  <si>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</si>
  <si>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</si>
  <si>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</si>
  <si>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</si>
  <si>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</si>
  <si>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</si>
  <si>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</si>
  <si>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</si>
  <si>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</si>
  <si>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</si>
  <si>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</si>
  <si>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</si>
  <si>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</si>
  <si>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</si>
  <si>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</si>
  <si>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</si>
  <si>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</si>
  <si>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</si>
  <si>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</si>
  <si>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</si>
  <si>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</si>
  <si>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</si>
  <si>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</si>
  <si>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</si>
  <si>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</si>
  <si>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</si>
  <si>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</si>
  <si>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</si>
  <si>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</si>
  <si>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</si>
  <si>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</si>
  <si>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</si>
  <si>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</si>
  <si>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</si>
  <si>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</si>
  <si>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</si>
  <si>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</si>
  <si>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</si>
  <si>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</si>
  <si>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</si>
  <si>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</si>
  <si>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</si>
  <si>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</si>
  <si>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</si>
  <si>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</si>
  <si>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</si>
  <si>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</si>
  <si>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</si>
  <si>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</si>
  <si>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</si>
  <si>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</si>
  <si>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</si>
  <si>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</si>
  <si>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</si>
  <si>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</si>
  <si>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</si>
  <si>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</si>
  <si>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</si>
  <si>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</si>
  <si>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</si>
  <si>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</si>
  <si>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</si>
  <si>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</si>
  <si>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</si>
  <si>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</si>
  <si>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</si>
  <si>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</si>
  <si>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</si>
  <si>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</si>
  <si>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</si>
  <si>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</si>
  <si>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</si>
  <si>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</si>
  <si>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</si>
  <si>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</si>
  <si>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</si>
  <si>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</si>
  <si>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</si>
  <si>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</si>
  <si>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</si>
  <si>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</si>
  <si>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</si>
  <si>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</si>
  <si>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</si>
  <si>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</si>
  <si>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</si>
  <si>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</si>
  <si>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</si>
  <si>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</si>
  <si>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</si>
  <si>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</si>
  <si>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</si>
  <si>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</si>
  <si>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</si>
  <si>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</si>
  <si>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</si>
  <si>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</si>
  <si>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</si>
  <si>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</si>
  <si>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</si>
  <si>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</si>
  <si>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</si>
  <si>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</si>
  <si>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</si>
  <si>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</si>
  <si>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</si>
  <si>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</si>
  <si>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</si>
  <si>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</si>
  <si>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</si>
  <si>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</si>
  <si>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</si>
  <si>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</si>
  <si>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</si>
  <si>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</si>
  <si>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</si>
  <si>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</si>
  <si>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</si>
  <si>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</si>
  <si>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</si>
  <si>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</si>
  <si>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</si>
  <si>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</si>
  <si>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</si>
  <si>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</si>
  <si>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</si>
  <si>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</si>
  <si>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</si>
  <si>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</si>
  <si>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</si>
  <si>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</si>
  <si>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</si>
  <si>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</si>
  <si>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</si>
  <si>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</si>
  <si>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</si>
  <si>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</si>
  <si>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</si>
  <si>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</si>
  <si>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</si>
  <si>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</si>
  <si>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</si>
  <si>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</si>
  <si>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</si>
  <si>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</si>
  <si>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</si>
  <si>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</si>
  <si>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</si>
  <si>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</si>
  <si>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</si>
  <si>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</si>
  <si>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</si>
  <si>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</si>
  <si>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</si>
  <si>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</si>
  <si>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</si>
  <si>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</si>
  <si>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</si>
  <si>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</si>
  <si>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</si>
  <si>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</si>
  <si>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</si>
  <si>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</si>
  <si>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</si>
  <si>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</si>
  <si>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</si>
  <si>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</si>
  <si>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</si>
  <si>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</si>
  <si>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</si>
  <si>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</si>
  <si>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</si>
  <si>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</si>
  <si>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</si>
  <si>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</si>
  <si>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</si>
  <si>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</si>
  <si>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</si>
  <si>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</si>
  <si>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</si>
  <si>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</si>
  <si>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</si>
  <si>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</si>
  <si>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</si>
  <si>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</si>
  <si>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</si>
  <si>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</si>
  <si>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</si>
  <si>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</si>
  <si>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</si>
  <si>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</si>
  <si>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</si>
  <si>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</si>
  <si>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</si>
  <si>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</si>
  <si>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</si>
  <si>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</si>
  <si>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</si>
  <si>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</si>
  <si>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</si>
  <si>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</si>
  <si>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</si>
  <si>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</si>
  <si>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</si>
  <si>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</si>
  <si>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</si>
  <si>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</si>
  <si>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</si>
  <si>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</si>
  <si>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</si>
  <si>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</si>
  <si>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</si>
  <si>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</si>
  <si>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</si>
  <si>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</si>
  <si>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</si>
  <si>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</si>
  <si>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</si>
  <si>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</si>
  <si>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</si>
  <si>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</si>
  <si>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</si>
  <si>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</si>
  <si>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</si>
  <si>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</si>
  <si>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</si>
  <si>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</si>
  <si>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</si>
  <si>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</si>
  <si>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</si>
  <si>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</si>
  <si>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</si>
  <si>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</si>
  <si>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</si>
  <si>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</si>
  <si>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</si>
  <si>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</si>
  <si>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</si>
  <si>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</si>
  <si>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</si>
  <si>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</si>
  <si>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</si>
  <si>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</si>
  <si>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</si>
  <si>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</si>
  <si>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</si>
  <si>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</si>
  <si>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</si>
  <si>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</si>
  <si>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</si>
  <si>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</si>
  <si>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</si>
  <si>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</si>
  <si>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</si>
  <si>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</si>
  <si>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</si>
  <si>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</si>
  <si>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</si>
  <si>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</si>
  <si>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</si>
  <si>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</si>
  <si>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</si>
  <si>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</si>
  <si>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</si>
  <si>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</si>
  <si>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</si>
  <si>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</si>
  <si>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</si>
  <si>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</si>
  <si>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</si>
  <si>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</si>
  <si>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</si>
  <si>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</si>
  <si>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</si>
  <si>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</si>
  <si>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</si>
  <si>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</si>
  <si>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</si>
  <si>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</si>
  <si>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</si>
  <si>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</si>
  <si>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</si>
  <si>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</si>
  <si>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</si>
  <si>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</si>
  <si>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</si>
  <si>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</si>
  <si>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</si>
  <si>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</si>
  <si>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</si>
  <si>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  <charset val="204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</si>
  <si>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</si>
  <si>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</si>
  <si>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</si>
  <si>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</si>
  <si>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</si>
  <si>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</si>
  <si>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</si>
  <si>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</si>
  <si>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</si>
  <si>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  <charset val="204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</si>
  <si>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</si>
  <si>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</si>
  <si>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</si>
  <si>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</si>
  <si>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</si>
  <si>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</si>
  <si>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</si>
  <si>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</si>
  <si>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  <charset val="204"/>
      </rPr>
      <t>Ф</t>
    </r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</si>
  <si>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</si>
  <si>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</si>
  <si>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</si>
  <si>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</si>
  <si>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</si>
  <si>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</si>
  <si>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</si>
  <si>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</si>
  <si>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</si>
  <si>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  <charset val="204"/>
      </rPr>
      <t>СПРАВКА ОБ ИСПОЛНЕНИИ</t>
    </r>
    <r>
      <rPr>
        <b/>
        <sz val="8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КОНСОЛИДИРОВАННОГО</t>
    </r>
    <r>
      <rPr>
        <b/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</si>
  <si>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</si>
  <si>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</si>
  <si>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</si>
  <si>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</si>
  <si>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</si>
  <si>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</si>
  <si>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</si>
  <si>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</si>
  <si>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</si>
  <si>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</si>
  <si>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</si>
  <si>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</si>
  <si>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</si>
  <si>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</si>
  <si>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</si>
  <si>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</si>
  <si>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</si>
  <si>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</si>
  <si>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  <charset val="204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</si>
  <si>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</si>
  <si>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</si>
  <si>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</si>
  <si>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</si>
  <si>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</si>
  <si>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</si>
  <si>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</si>
  <si>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</si>
  <si>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</si>
  <si>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  <charset val="204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</si>
  <si>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  <charset val="204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</si>
  <si>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</si>
  <si>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</si>
  <si>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</si>
  <si>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</si>
  <si>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</si>
  <si>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</si>
  <si>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</si>
  <si>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</si>
  <si>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</si>
  <si>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</si>
  <si>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</si>
  <si>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</si>
  <si>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</si>
  <si>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</si>
  <si>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</si>
  <si>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</si>
  <si>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</si>
  <si>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</si>
  <si>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</si>
  <si>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t>на 1 января</t>
  </si>
  <si>
    <r>
      <t xml:space="preserve">Субвенции на составление списков кандидатов в присяжные заседатели </t>
    </r>
    <r>
      <rPr>
        <b/>
        <sz val="9"/>
        <rFont val="Times New Roman"/>
        <family val="1"/>
        <charset val="204"/>
      </rPr>
      <t>ф</t>
    </r>
  </si>
  <si>
    <t>Единая субвенция на осуществление отдельных государственных полномочий</t>
  </si>
  <si>
    <t>Субв.на выполнение полномочий по защите населения от болезней</t>
  </si>
  <si>
    <t>Субв.на выполнение полномочий по отлову и содержанию безнадзорных животных</t>
  </si>
  <si>
    <t>уточненный</t>
  </si>
  <si>
    <t>000 2 02 03103 05 0000 151</t>
  </si>
  <si>
    <t>Субвенции на 1 кг реализованного и отгруженного молока</t>
  </si>
  <si>
    <t>000 2 02 03121 05 0000 151</t>
  </si>
  <si>
    <t>Субвенции на проведение Всероссийской сельхоз переписи</t>
  </si>
  <si>
    <t>000 2 02 02215 05 0000 151</t>
  </si>
  <si>
    <t>Субсид.на создание в общеобр.орг.,условий для занятия физ.культурой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</si>
  <si>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</si>
  <si>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</si>
  <si>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</si>
  <si>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</si>
  <si>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</si>
  <si>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000 2 02 03111 05 0000 151</t>
  </si>
  <si>
    <r>
      <t xml:space="preserve">Субв.на развитие мясного скотоводства </t>
    </r>
    <r>
      <rPr>
        <b/>
        <i/>
        <sz val="10"/>
        <rFont val="Times New Roman"/>
        <family val="1"/>
        <charset val="204"/>
      </rPr>
      <t>Ф</t>
    </r>
  </si>
  <si>
    <t xml:space="preserve">         на 01 января 2017 года</t>
  </si>
  <si>
    <t xml:space="preserve">         на 01 февраля 2017 года</t>
  </si>
  <si>
    <t>первоначальный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</si>
  <si>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</si>
  <si>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Субсидии молодым семьям для отдельных категорий граждан</t>
  </si>
  <si>
    <t>000 2 02 15000 00 0000 151</t>
  </si>
  <si>
    <t>000 2 02 15001 05 0000 151</t>
  </si>
  <si>
    <t>000 2 02 15002 05 0000 151</t>
  </si>
  <si>
    <r>
      <t xml:space="preserve">Субсидии молодым семьям </t>
    </r>
    <r>
      <rPr>
        <b/>
        <i/>
        <sz val="9"/>
        <rFont val="Times New Roman"/>
        <family val="1"/>
        <charset val="204"/>
      </rPr>
      <t>Ф</t>
    </r>
  </si>
  <si>
    <t>000 2 02 20077 05 0000 151</t>
  </si>
  <si>
    <t xml:space="preserve">000 2 02 02215 05 0000 151   </t>
  </si>
  <si>
    <t>Субс.на создание в общеобраз.орг.,условий для занятия физ.культурой</t>
  </si>
  <si>
    <t>000 2 02 20216 05 0000 151</t>
  </si>
  <si>
    <t>000 2 02 29999 05 0000 151</t>
  </si>
  <si>
    <t>Субсидия на реал.мер. ОЦП "Развитие торговли в Орен. Обл." на 2014-2016 гг.</t>
  </si>
  <si>
    <t>Субсидии на совершенствование организации питания учащихся в общеобразовательных организациях</t>
  </si>
  <si>
    <t>000 2 02 30000 00 0000 151</t>
  </si>
  <si>
    <t>Субвенции на осуществление переданных полномочий</t>
  </si>
  <si>
    <t>000 2 02 30024 05 0000 151</t>
  </si>
  <si>
    <t>Субвенции на сельскохозяйственное производство</t>
  </si>
  <si>
    <t xml:space="preserve">Субвенции на госстандарт по общему образованию </t>
  </si>
  <si>
    <t>Субвенции на выполнение полномочий по отлову и содержанию безнадзорных животных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</si>
  <si>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</si>
  <si>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</si>
  <si>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Субв.по ведению списка подлежащих обеспеч.жилыми помещ.детей-сирот и детей,оставшихся без попечения родителей</t>
  </si>
  <si>
    <t>000 2 02 30029 05 0000 151</t>
  </si>
  <si>
    <t>Выплата компенсации части родительской платы</t>
  </si>
  <si>
    <t>000 2 02 35082 05 0000 151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</si>
  <si>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  <charset val="204"/>
      </rPr>
      <t>Ф</t>
    </r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</si>
  <si>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</si>
  <si>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000 2 02 35118 05 0000 151</t>
  </si>
  <si>
    <t>000 2 02 35260 05 0000 151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</si>
  <si>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  <charset val="204"/>
      </rPr>
      <t>Ф</t>
    </r>
  </si>
  <si>
    <t>000 2 02 35542 05 0000 151</t>
  </si>
  <si>
    <t>Субвенции бюджетам муниципальных районов на повышение продуктивности в молочном скотоводстве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</si>
  <si>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</si>
  <si>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</si>
  <si>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</si>
  <si>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</si>
  <si>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</si>
  <si>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</si>
  <si>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000 2 02 39999 00 0000 151</t>
  </si>
  <si>
    <t>000 2 02 39999 05 0000 151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</si>
  <si>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</si>
  <si>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</si>
  <si>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</si>
  <si>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МТ на подключение общедоступных библиотек к сети интернет</t>
  </si>
  <si>
    <t>МТ на госуд.поддержку мун-х учреждений культуры,нах-ся на территориях сельских поселений</t>
  </si>
  <si>
    <t>МТ на госуд.поддержку лучших работников мун-х учреждений культуры,нах-ся на территории сельских поселений</t>
  </si>
  <si>
    <t>МТ на завершение работ по созданию МФЦ</t>
  </si>
  <si>
    <t>МТ на гос.поддержку(грант) комплексного развития учреждений культуры</t>
  </si>
  <si>
    <t>Межбюджетные трансферты,передаваемые бюджетам поселений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</si>
  <si>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</si>
  <si>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</si>
  <si>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</si>
  <si>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</si>
  <si>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</si>
  <si>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012 218 05030 05 0000 180</t>
  </si>
  <si>
    <t>Доходы бюджетов мун.районов от возврата субсидий и субвенций прошлых лет</t>
  </si>
  <si>
    <t>Н.А.Данилова</t>
  </si>
  <si>
    <t>на 1 февраля</t>
  </si>
  <si>
    <t xml:space="preserve">         на 01 марта 2017 года</t>
  </si>
  <si>
    <t>на 1 марта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</si>
  <si>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</si>
  <si>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  <charset val="204"/>
      </rPr>
      <t>Ф</t>
    </r>
  </si>
  <si>
    <t>000 2 02 25027 05 0000 151</t>
  </si>
  <si>
    <t>Субсидии по программе "Доступная среда"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</si>
  <si>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</si>
  <si>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 xml:space="preserve">         на 01 апреля 2017 года</t>
  </si>
  <si>
    <t>на 1 апреля</t>
  </si>
  <si>
    <t xml:space="preserve">         на 01 мая 2017 года</t>
  </si>
  <si>
    <t>на 1 мая</t>
  </si>
  <si>
    <t xml:space="preserve">         на 01 июня 2017 года</t>
  </si>
  <si>
    <t>на 1 июня</t>
  </si>
  <si>
    <t>000 2 02 25519 05 0000 151</t>
  </si>
  <si>
    <t>Субсидия бюджетам на поддержку отрасли культуры</t>
  </si>
  <si>
    <t xml:space="preserve">         на 01 июля 2017 года</t>
  </si>
  <si>
    <t>на 1 июля</t>
  </si>
  <si>
    <t>000 2 02 29999 05 9000 151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</si>
  <si>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</si>
  <si>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000 2 04 05000 05 0000 000</t>
  </si>
  <si>
    <t>Безвозмездные поступления от негосударственных организаций</t>
  </si>
  <si>
    <t xml:space="preserve">         на 01 августа 2017 года</t>
  </si>
  <si>
    <t>на 1 августа</t>
  </si>
  <si>
    <t xml:space="preserve">         на 01 сентября 2017 года</t>
  </si>
  <si>
    <t>Субсидии на повышение заработной платы педагогическим и культ.работникам</t>
  </si>
  <si>
    <t>на 1 сентябрь</t>
  </si>
  <si>
    <t>на 1 сентября</t>
  </si>
  <si>
    <t>Субс. на кап.ремонт объектов ком.инфр.</t>
  </si>
  <si>
    <t>Всероссийская сельхоз.перепись</t>
  </si>
  <si>
    <t xml:space="preserve">         на 01 октября 2017 года</t>
  </si>
  <si>
    <t>на 1 октября</t>
  </si>
  <si>
    <t>Исполнитель:  З.Р. Ибрагимова</t>
  </si>
  <si>
    <t xml:space="preserve">         на 01 ноября 2017 года</t>
  </si>
  <si>
    <t>на 1 ноября</t>
  </si>
  <si>
    <t>000 1 11 05013 05 0000 120</t>
  </si>
  <si>
    <t xml:space="preserve">         на 01 декабря 2017 года</t>
  </si>
  <si>
    <t>на 1 декабря</t>
  </si>
</sst>
</file>

<file path=xl/styles.xml><?xml version="1.0" encoding="utf-8"?>
<styleSheet xmlns="http://schemas.openxmlformats.org/spreadsheetml/2006/main">
  <numFmts count="5"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8" formatCode="0.00000"/>
  </numFmts>
  <fonts count="20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91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vertical="top"/>
    </xf>
    <xf numFmtId="172" fontId="2" fillId="0" borderId="2" xfId="0" applyNumberFormat="1" applyFont="1" applyBorder="1"/>
    <xf numFmtId="173" fontId="2" fillId="0" borderId="2" xfId="0" applyNumberFormat="1" applyFont="1" applyBorder="1"/>
    <xf numFmtId="172" fontId="2" fillId="0" borderId="6" xfId="0" applyNumberFormat="1" applyFont="1" applyBorder="1"/>
    <xf numFmtId="1" fontId="2" fillId="0" borderId="7" xfId="0" applyNumberFormat="1" applyFont="1" applyBorder="1"/>
    <xf numFmtId="0" fontId="3" fillId="0" borderId="1" xfId="0" applyFont="1" applyBorder="1"/>
    <xf numFmtId="0" fontId="3" fillId="0" borderId="4" xfId="0" applyFont="1" applyBorder="1"/>
    <xf numFmtId="172" fontId="2" fillId="0" borderId="8" xfId="0" applyNumberFormat="1" applyFont="1" applyBorder="1"/>
    <xf numFmtId="1" fontId="2" fillId="0" borderId="8" xfId="0" applyNumberFormat="1" applyFont="1" applyBorder="1"/>
    <xf numFmtId="0" fontId="3" fillId="0" borderId="0" xfId="0" applyFont="1" applyBorder="1"/>
    <xf numFmtId="0" fontId="2" fillId="0" borderId="1" xfId="0" applyFont="1" applyBorder="1"/>
    <xf numFmtId="0" fontId="1" fillId="0" borderId="1" xfId="0" applyFont="1" applyBorder="1"/>
    <xf numFmtId="172" fontId="1" fillId="0" borderId="1" xfId="0" applyNumberFormat="1" applyFont="1" applyBorder="1"/>
    <xf numFmtId="172" fontId="2" fillId="0" borderId="3" xfId="0" applyNumberFormat="1" applyFont="1" applyBorder="1"/>
    <xf numFmtId="1" fontId="2" fillId="0" borderId="3" xfId="0" applyNumberFormat="1" applyFont="1" applyBorder="1"/>
    <xf numFmtId="0" fontId="2" fillId="0" borderId="4" xfId="0" applyFont="1" applyBorder="1"/>
    <xf numFmtId="172" fontId="2" fillId="0" borderId="9" xfId="0" applyNumberFormat="1" applyFont="1" applyBorder="1"/>
    <xf numFmtId="1" fontId="2" fillId="0" borderId="9" xfId="0" applyNumberFormat="1" applyFont="1" applyBorder="1"/>
    <xf numFmtId="0" fontId="1" fillId="0" borderId="4" xfId="0" applyFont="1" applyBorder="1"/>
    <xf numFmtId="172" fontId="1" fillId="0" borderId="4" xfId="0" applyNumberFormat="1" applyFont="1" applyBorder="1"/>
    <xf numFmtId="2" fontId="1" fillId="0" borderId="5" xfId="0" applyNumberFormat="1" applyFont="1" applyBorder="1"/>
    <xf numFmtId="172" fontId="1" fillId="0" borderId="5" xfId="0" applyNumberFormat="1" applyFont="1" applyBorder="1"/>
    <xf numFmtId="172" fontId="1" fillId="0" borderId="10" xfId="0" applyNumberFormat="1" applyFont="1" applyBorder="1"/>
    <xf numFmtId="172" fontId="1" fillId="0" borderId="3" xfId="0" applyNumberFormat="1" applyFont="1" applyBorder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/>
    <xf numFmtId="172" fontId="3" fillId="0" borderId="13" xfId="0" applyNumberFormat="1" applyFont="1" applyBorder="1"/>
    <xf numFmtId="1" fontId="3" fillId="0" borderId="7" xfId="0" applyNumberFormat="1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0" xfId="0" applyFont="1"/>
    <xf numFmtId="0" fontId="1" fillId="0" borderId="2" xfId="0" applyFont="1" applyBorder="1"/>
    <xf numFmtId="0" fontId="4" fillId="0" borderId="2" xfId="0" applyFont="1" applyBorder="1" applyAlignment="1">
      <alignment wrapText="1"/>
    </xf>
    <xf numFmtId="172" fontId="4" fillId="0" borderId="2" xfId="0" applyNumberFormat="1" applyFont="1" applyBorder="1"/>
    <xf numFmtId="2" fontId="4" fillId="0" borderId="2" xfId="0" applyNumberFormat="1" applyFont="1" applyBorder="1"/>
    <xf numFmtId="172" fontId="1" fillId="0" borderId="2" xfId="0" applyNumberFormat="1" applyFont="1" applyBorder="1"/>
    <xf numFmtId="0" fontId="4" fillId="0" borderId="2" xfId="0" applyFont="1" applyBorder="1"/>
    <xf numFmtId="0" fontId="1" fillId="0" borderId="2" xfId="0" applyFont="1" applyBorder="1" applyAlignment="1">
      <alignment wrapText="1"/>
    </xf>
    <xf numFmtId="172" fontId="1" fillId="0" borderId="9" xfId="0" applyNumberFormat="1" applyFont="1" applyBorder="1"/>
    <xf numFmtId="1" fontId="1" fillId="0" borderId="9" xfId="0" applyNumberFormat="1" applyFont="1" applyBorder="1"/>
    <xf numFmtId="172" fontId="2" fillId="0" borderId="10" xfId="0" applyNumberFormat="1" applyFont="1" applyBorder="1"/>
    <xf numFmtId="0" fontId="1" fillId="0" borderId="10" xfId="0" applyFont="1" applyBorder="1"/>
    <xf numFmtId="172" fontId="3" fillId="0" borderId="2" xfId="0" applyNumberFormat="1" applyFont="1" applyBorder="1"/>
    <xf numFmtId="1" fontId="1" fillId="0" borderId="8" xfId="0" applyNumberFormat="1" applyFont="1" applyBorder="1"/>
    <xf numFmtId="1" fontId="1" fillId="0" borderId="3" xfId="0" applyNumberFormat="1" applyFont="1" applyBorder="1"/>
    <xf numFmtId="172" fontId="4" fillId="0" borderId="5" xfId="0" applyNumberFormat="1" applyFont="1" applyBorder="1"/>
    <xf numFmtId="172" fontId="1" fillId="0" borderId="8" xfId="0" applyNumberFormat="1" applyFont="1" applyBorder="1"/>
    <xf numFmtId="0" fontId="3" fillId="0" borderId="3" xfId="0" applyFont="1" applyBorder="1"/>
    <xf numFmtId="172" fontId="2" fillId="0" borderId="1" xfId="0" applyNumberFormat="1" applyFont="1" applyBorder="1"/>
    <xf numFmtId="172" fontId="3" fillId="0" borderId="5" xfId="0" applyNumberFormat="1" applyFont="1" applyBorder="1"/>
    <xf numFmtId="0" fontId="4" fillId="0" borderId="10" xfId="0" applyFont="1" applyBorder="1"/>
    <xf numFmtId="0" fontId="4" fillId="0" borderId="5" xfId="0" applyFont="1" applyBorder="1"/>
    <xf numFmtId="1" fontId="1" fillId="0" borderId="5" xfId="0" applyNumberFormat="1" applyFont="1" applyBorder="1"/>
    <xf numFmtId="172" fontId="3" fillId="0" borderId="1" xfId="0" applyNumberFormat="1" applyFont="1" applyBorder="1"/>
    <xf numFmtId="172" fontId="3" fillId="0" borderId="4" xfId="0" applyNumberFormat="1" applyFont="1" applyBorder="1"/>
    <xf numFmtId="0" fontId="2" fillId="0" borderId="11" xfId="0" applyFont="1" applyBorder="1"/>
    <xf numFmtId="172" fontId="2" fillId="0" borderId="13" xfId="0" applyNumberFormat="1" applyFont="1" applyBorder="1"/>
    <xf numFmtId="0" fontId="3" fillId="0" borderId="5" xfId="0" applyFont="1" applyBorder="1" applyAlignment="1">
      <alignment wrapText="1"/>
    </xf>
    <xf numFmtId="0" fontId="4" fillId="0" borderId="4" xfId="0" applyFont="1" applyBorder="1"/>
    <xf numFmtId="172" fontId="4" fillId="0" borderId="4" xfId="0" applyNumberFormat="1" applyFont="1" applyBorder="1"/>
    <xf numFmtId="0" fontId="4" fillId="0" borderId="0" xfId="0" applyFont="1"/>
    <xf numFmtId="172" fontId="4" fillId="0" borderId="1" xfId="0" applyNumberFormat="1" applyFont="1" applyBorder="1"/>
    <xf numFmtId="0" fontId="4" fillId="0" borderId="1" xfId="0" applyFont="1" applyBorder="1"/>
    <xf numFmtId="172" fontId="4" fillId="0" borderId="10" xfId="0" applyNumberFormat="1" applyFont="1" applyBorder="1"/>
    <xf numFmtId="0" fontId="2" fillId="0" borderId="10" xfId="0" applyFont="1" applyBorder="1"/>
    <xf numFmtId="0" fontId="3" fillId="0" borderId="4" xfId="0" applyFont="1" applyBorder="1" applyAlignment="1">
      <alignment wrapText="1"/>
    </xf>
    <xf numFmtId="172" fontId="2" fillId="0" borderId="5" xfId="0" applyNumberFormat="1" applyFont="1" applyBorder="1"/>
    <xf numFmtId="0" fontId="3" fillId="0" borderId="2" xfId="0" applyFont="1" applyBorder="1" applyAlignment="1">
      <alignment wrapText="1"/>
    </xf>
    <xf numFmtId="2" fontId="3" fillId="0" borderId="5" xfId="0" applyNumberFormat="1" applyFont="1" applyBorder="1"/>
    <xf numFmtId="172" fontId="3" fillId="0" borderId="8" xfId="0" applyNumberFormat="1" applyFont="1" applyBorder="1"/>
    <xf numFmtId="1" fontId="3" fillId="0" borderId="1" xfId="0" applyNumberFormat="1" applyFont="1" applyBorder="1"/>
    <xf numFmtId="1" fontId="2" fillId="0" borderId="2" xfId="0" applyNumberFormat="1" applyFont="1" applyBorder="1"/>
    <xf numFmtId="1" fontId="1" fillId="0" borderId="2" xfId="0" applyNumberFormat="1" applyFont="1" applyBorder="1"/>
    <xf numFmtId="172" fontId="1" fillId="0" borderId="14" xfId="0" applyNumberFormat="1" applyFont="1" applyBorder="1"/>
    <xf numFmtId="0" fontId="1" fillId="0" borderId="3" xfId="0" applyFont="1" applyBorder="1"/>
    <xf numFmtId="0" fontId="1" fillId="0" borderId="9" xfId="0" applyFont="1" applyBorder="1"/>
    <xf numFmtId="172" fontId="3" fillId="0" borderId="15" xfId="0" applyNumberFormat="1" applyFont="1" applyBorder="1"/>
    <xf numFmtId="2" fontId="1" fillId="0" borderId="1" xfId="0" applyNumberFormat="1" applyFont="1" applyBorder="1"/>
    <xf numFmtId="0" fontId="2" fillId="0" borderId="12" xfId="0" applyFont="1" applyBorder="1"/>
    <xf numFmtId="2" fontId="2" fillId="0" borderId="12" xfId="0" applyNumberFormat="1" applyFont="1" applyBorder="1"/>
    <xf numFmtId="172" fontId="2" fillId="0" borderId="12" xfId="0" applyNumberFormat="1" applyFont="1" applyBorder="1"/>
    <xf numFmtId="172" fontId="2" fillId="0" borderId="16" xfId="0" applyNumberFormat="1" applyFont="1" applyBorder="1"/>
    <xf numFmtId="1" fontId="2" fillId="0" borderId="16" xfId="0" applyNumberFormat="1" applyFont="1" applyBorder="1"/>
    <xf numFmtId="0" fontId="2" fillId="0" borderId="6" xfId="0" applyFont="1" applyBorder="1"/>
    <xf numFmtId="173" fontId="2" fillId="0" borderId="13" xfId="0" applyNumberFormat="1" applyFont="1" applyBorder="1"/>
    <xf numFmtId="2" fontId="2" fillId="0" borderId="13" xfId="0" applyNumberFormat="1" applyFont="1" applyBorder="1"/>
    <xf numFmtId="0" fontId="4" fillId="0" borderId="4" xfId="0" applyFont="1" applyBorder="1" applyAlignment="1">
      <alignment wrapText="1"/>
    </xf>
    <xf numFmtId="0" fontId="1" fillId="0" borderId="8" xfId="0" applyFont="1" applyBorder="1"/>
    <xf numFmtId="0" fontId="3" fillId="0" borderId="7" xfId="0" applyFont="1" applyBorder="1"/>
    <xf numFmtId="2" fontId="2" fillId="0" borderId="17" xfId="0" applyNumberFormat="1" applyFont="1" applyBorder="1"/>
    <xf numFmtId="172" fontId="2" fillId="0" borderId="18" xfId="0" applyNumberFormat="1" applyFont="1" applyBorder="1"/>
    <xf numFmtId="1" fontId="2" fillId="0" borderId="18" xfId="0" applyNumberFormat="1" applyFont="1" applyBorder="1"/>
    <xf numFmtId="0" fontId="4" fillId="0" borderId="19" xfId="0" applyFont="1" applyBorder="1"/>
    <xf numFmtId="0" fontId="1" fillId="0" borderId="19" xfId="0" applyFont="1" applyBorder="1"/>
    <xf numFmtId="2" fontId="1" fillId="0" borderId="20" xfId="0" applyNumberFormat="1" applyFont="1" applyBorder="1"/>
    <xf numFmtId="2" fontId="1" fillId="0" borderId="2" xfId="0" applyNumberFormat="1" applyFont="1" applyBorder="1"/>
    <xf numFmtId="2" fontId="1" fillId="0" borderId="8" xfId="0" applyNumberFormat="1" applyFont="1" applyBorder="1"/>
    <xf numFmtId="0" fontId="4" fillId="0" borderId="3" xfId="0" applyFont="1" applyBorder="1"/>
    <xf numFmtId="0" fontId="3" fillId="0" borderId="13" xfId="0" applyFont="1" applyBorder="1"/>
    <xf numFmtId="172" fontId="2" fillId="0" borderId="17" xfId="0" applyNumberFormat="1" applyFont="1" applyBorder="1"/>
    <xf numFmtId="172" fontId="2" fillId="0" borderId="11" xfId="0" applyNumberFormat="1" applyFont="1" applyBorder="1"/>
    <xf numFmtId="172" fontId="1" fillId="0" borderId="21" xfId="0" applyNumberFormat="1" applyFont="1" applyBorder="1"/>
    <xf numFmtId="1" fontId="2" fillId="0" borderId="14" xfId="0" applyNumberFormat="1" applyFont="1" applyBorder="1"/>
    <xf numFmtId="0" fontId="1" fillId="0" borderId="21" xfId="0" applyFont="1" applyBorder="1"/>
    <xf numFmtId="178" fontId="1" fillId="0" borderId="3" xfId="0" applyNumberFormat="1" applyFont="1" applyBorder="1"/>
    <xf numFmtId="1" fontId="2" fillId="0" borderId="21" xfId="0" applyNumberFormat="1" applyFont="1" applyBorder="1"/>
    <xf numFmtId="0" fontId="4" fillId="0" borderId="21" xfId="0" applyFont="1" applyBorder="1"/>
    <xf numFmtId="0" fontId="4" fillId="0" borderId="22" xfId="0" applyFont="1" applyBorder="1"/>
    <xf numFmtId="172" fontId="1" fillId="0" borderId="22" xfId="0" applyNumberFormat="1" applyFont="1" applyBorder="1"/>
    <xf numFmtId="172" fontId="2" fillId="0" borderId="22" xfId="0" applyNumberFormat="1" applyFont="1" applyBorder="1"/>
    <xf numFmtId="0" fontId="3" fillId="0" borderId="16" xfId="0" applyFont="1" applyBorder="1"/>
    <xf numFmtId="2" fontId="2" fillId="0" borderId="16" xfId="0" applyNumberFormat="1" applyFont="1" applyBorder="1"/>
    <xf numFmtId="2" fontId="2" fillId="0" borderId="23" xfId="0" applyNumberFormat="1" applyFont="1" applyBorder="1"/>
    <xf numFmtId="0" fontId="4" fillId="0" borderId="9" xfId="0" applyFont="1" applyBorder="1"/>
    <xf numFmtId="2" fontId="1" fillId="0" borderId="9" xfId="0" applyNumberFormat="1" applyFont="1" applyBorder="1"/>
    <xf numFmtId="0" fontId="4" fillId="0" borderId="5" xfId="0" applyFont="1" applyBorder="1" applyAlignment="1">
      <alignment wrapText="1"/>
    </xf>
    <xf numFmtId="2" fontId="1" fillId="0" borderId="10" xfId="0" applyNumberFormat="1" applyFont="1" applyBorder="1"/>
    <xf numFmtId="0" fontId="4" fillId="0" borderId="10" xfId="0" applyFont="1" applyBorder="1" applyAlignment="1">
      <alignment wrapText="1"/>
    </xf>
    <xf numFmtId="1" fontId="2" fillId="0" borderId="15" xfId="0" applyNumberFormat="1" applyFont="1" applyBorder="1"/>
    <xf numFmtId="178" fontId="1" fillId="0" borderId="9" xfId="0" applyNumberFormat="1" applyFont="1" applyBorder="1"/>
    <xf numFmtId="0" fontId="2" fillId="0" borderId="16" xfId="0" applyFont="1" applyBorder="1"/>
    <xf numFmtId="1" fontId="2" fillId="0" borderId="23" xfId="0" applyNumberFormat="1" applyFont="1" applyBorder="1"/>
    <xf numFmtId="0" fontId="1" fillId="0" borderId="24" xfId="0" applyFont="1" applyBorder="1"/>
    <xf numFmtId="0" fontId="4" fillId="0" borderId="25" xfId="0" applyFont="1" applyBorder="1"/>
    <xf numFmtId="0" fontId="1" fillId="0" borderId="13" xfId="0" applyFont="1" applyBorder="1"/>
    <xf numFmtId="0" fontId="1" fillId="0" borderId="14" xfId="0" applyFont="1" applyBorder="1"/>
    <xf numFmtId="0" fontId="4" fillId="0" borderId="3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10" xfId="0" applyFont="1" applyBorder="1"/>
    <xf numFmtId="0" fontId="4" fillId="0" borderId="0" xfId="0" applyFont="1" applyBorder="1"/>
    <xf numFmtId="2" fontId="1" fillId="0" borderId="0" xfId="0" applyNumberFormat="1" applyFont="1" applyBorder="1"/>
    <xf numFmtId="1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1" fillId="0" borderId="26" xfId="0" applyFont="1" applyBorder="1"/>
    <xf numFmtId="172" fontId="1" fillId="0" borderId="26" xfId="0" applyNumberFormat="1" applyFont="1" applyBorder="1"/>
    <xf numFmtId="2" fontId="3" fillId="0" borderId="2" xfId="0" applyNumberFormat="1" applyFont="1" applyBorder="1"/>
    <xf numFmtId="49" fontId="6" fillId="0" borderId="2" xfId="1" applyNumberFormat="1" applyFont="1" applyBorder="1" applyAlignment="1"/>
    <xf numFmtId="172" fontId="2" fillId="0" borderId="27" xfId="0" applyNumberFormat="1" applyFont="1" applyBorder="1"/>
    <xf numFmtId="2" fontId="1" fillId="0" borderId="3" xfId="0" applyNumberFormat="1" applyFont="1" applyBorder="1"/>
    <xf numFmtId="0" fontId="1" fillId="0" borderId="2" xfId="1" applyFont="1" applyBorder="1" applyAlignment="1">
      <alignment horizontal="distributed" wrapText="1"/>
    </xf>
    <xf numFmtId="0" fontId="17" fillId="0" borderId="0" xfId="0" applyFont="1" applyAlignment="1">
      <alignment horizontal="distributed" vertical="distributed" wrapText="1"/>
    </xf>
    <xf numFmtId="0" fontId="1" fillId="0" borderId="2" xfId="1" applyFont="1" applyBorder="1" applyAlignment="1">
      <alignment horizontal="distributed" vertical="distributed" wrapText="1"/>
    </xf>
    <xf numFmtId="172" fontId="4" fillId="0" borderId="3" xfId="0" applyNumberFormat="1" applyFont="1" applyBorder="1"/>
    <xf numFmtId="172" fontId="4" fillId="0" borderId="5" xfId="0" applyNumberFormat="1" applyFont="1" applyBorder="1" applyAlignment="1">
      <alignment wrapText="1"/>
    </xf>
    <xf numFmtId="0" fontId="7" fillId="0" borderId="10" xfId="0" applyFont="1" applyBorder="1"/>
    <xf numFmtId="0" fontId="7" fillId="0" borderId="5" xfId="0" applyFont="1" applyBorder="1"/>
    <xf numFmtId="0" fontId="7" fillId="0" borderId="3" xfId="0" applyFont="1" applyBorder="1"/>
    <xf numFmtId="172" fontId="3" fillId="0" borderId="9" xfId="0" applyNumberFormat="1" applyFont="1" applyBorder="1"/>
    <xf numFmtId="0" fontId="1" fillId="0" borderId="0" xfId="0" applyFont="1" applyAlignment="1">
      <alignment vertical="distributed" wrapText="1"/>
    </xf>
    <xf numFmtId="0" fontId="18" fillId="0" borderId="2" xfId="0" applyFont="1" applyBorder="1" applyAlignment="1">
      <alignment vertical="distributed" wrapText="1"/>
    </xf>
    <xf numFmtId="0" fontId="3" fillId="0" borderId="2" xfId="0" applyFont="1" applyBorder="1"/>
    <xf numFmtId="2" fontId="2" fillId="0" borderId="18" xfId="0" applyNumberFormat="1" applyFont="1" applyBorder="1"/>
    <xf numFmtId="1" fontId="2" fillId="0" borderId="6" xfId="0" applyNumberFormat="1" applyFont="1" applyBorder="1"/>
    <xf numFmtId="173" fontId="2" fillId="0" borderId="12" xfId="0" applyNumberFormat="1" applyFont="1" applyBorder="1"/>
    <xf numFmtId="0" fontId="8" fillId="0" borderId="0" xfId="0" applyFont="1" applyBorder="1"/>
    <xf numFmtId="0" fontId="2" fillId="0" borderId="2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8" xfId="0" applyFont="1" applyBorder="1"/>
    <xf numFmtId="0" fontId="1" fillId="0" borderId="18" xfId="0" applyFont="1" applyBorder="1"/>
    <xf numFmtId="173" fontId="2" fillId="0" borderId="9" xfId="0" applyNumberFormat="1" applyFont="1" applyBorder="1"/>
    <xf numFmtId="172" fontId="2" fillId="0" borderId="30" xfId="0" applyNumberFormat="1" applyFont="1" applyBorder="1"/>
    <xf numFmtId="1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4" fontId="2" fillId="0" borderId="29" xfId="0" applyNumberFormat="1" applyFont="1" applyBorder="1" applyAlignment="1">
      <alignment horizontal="center"/>
    </xf>
    <xf numFmtId="0" fontId="2" fillId="0" borderId="18" xfId="0" applyFont="1" applyBorder="1"/>
    <xf numFmtId="0" fontId="2" fillId="0" borderId="24" xfId="0" applyFont="1" applyBorder="1"/>
    <xf numFmtId="14" fontId="2" fillId="0" borderId="32" xfId="0" applyNumberFormat="1" applyFont="1" applyBorder="1" applyAlignment="1">
      <alignment horizontal="center"/>
    </xf>
    <xf numFmtId="0" fontId="4" fillId="0" borderId="8" xfId="0" applyFont="1" applyBorder="1"/>
    <xf numFmtId="1" fontId="4" fillId="0" borderId="5" xfId="0" applyNumberFormat="1" applyFont="1" applyBorder="1"/>
    <xf numFmtId="1" fontId="4" fillId="0" borderId="4" xfId="0" applyNumberFormat="1" applyFont="1" applyBorder="1"/>
    <xf numFmtId="172" fontId="9" fillId="0" borderId="5" xfId="0" applyNumberFormat="1" applyFont="1" applyBorder="1"/>
    <xf numFmtId="172" fontId="9" fillId="0" borderId="10" xfId="0" applyNumberFormat="1" applyFont="1" applyBorder="1"/>
    <xf numFmtId="172" fontId="9" fillId="0" borderId="3" xfId="0" applyNumberFormat="1" applyFont="1" applyBorder="1"/>
    <xf numFmtId="172" fontId="10" fillId="0" borderId="2" xfId="0" applyNumberFormat="1" applyFont="1" applyBorder="1"/>
    <xf numFmtId="172" fontId="9" fillId="0" borderId="2" xfId="0" applyNumberFormat="1" applyFont="1" applyBorder="1"/>
    <xf numFmtId="172" fontId="9" fillId="0" borderId="4" xfId="0" applyNumberFormat="1" applyFont="1" applyBorder="1"/>
    <xf numFmtId="172" fontId="10" fillId="0" borderId="5" xfId="0" applyNumberFormat="1" applyFont="1" applyBorder="1"/>
    <xf numFmtId="172" fontId="10" fillId="0" borderId="4" xfId="0" applyNumberFormat="1" applyFont="1" applyBorder="1"/>
    <xf numFmtId="0" fontId="9" fillId="0" borderId="2" xfId="0" applyFont="1" applyBorder="1"/>
    <xf numFmtId="0" fontId="9" fillId="0" borderId="8" xfId="0" applyFont="1" applyBorder="1"/>
    <xf numFmtId="2" fontId="9" fillId="0" borderId="2" xfId="0" applyNumberFormat="1" applyFont="1" applyBorder="1"/>
    <xf numFmtId="2" fontId="9" fillId="0" borderId="8" xfId="0" applyNumberFormat="1" applyFont="1" applyBorder="1"/>
    <xf numFmtId="0" fontId="9" fillId="0" borderId="9" xfId="0" applyFont="1" applyBorder="1"/>
    <xf numFmtId="0" fontId="9" fillId="0" borderId="3" xfId="0" applyFont="1" applyBorder="1"/>
    <xf numFmtId="178" fontId="9" fillId="0" borderId="3" xfId="0" applyNumberFormat="1" applyFont="1" applyBorder="1"/>
    <xf numFmtId="2" fontId="9" fillId="0" borderId="9" xfId="0" applyNumberFormat="1" applyFont="1" applyBorder="1"/>
    <xf numFmtId="178" fontId="9" fillId="0" borderId="9" xfId="0" applyNumberFormat="1" applyFont="1" applyBorder="1"/>
    <xf numFmtId="172" fontId="9" fillId="0" borderId="9" xfId="0" applyNumberFormat="1" applyFont="1" applyBorder="1"/>
    <xf numFmtId="172" fontId="9" fillId="0" borderId="1" xfId="0" applyNumberFormat="1" applyFont="1" applyBorder="1"/>
    <xf numFmtId="0" fontId="9" fillId="0" borderId="14" xfId="0" applyFont="1" applyBorder="1"/>
    <xf numFmtId="172" fontId="11" fillId="0" borderId="9" xfId="0" applyNumberFormat="1" applyFont="1" applyBorder="1"/>
    <xf numFmtId="173" fontId="2" fillId="0" borderId="16" xfId="0" applyNumberFormat="1" applyFont="1" applyBorder="1"/>
    <xf numFmtId="173" fontId="2" fillId="0" borderId="17" xfId="0" applyNumberFormat="1" applyFont="1" applyBorder="1"/>
    <xf numFmtId="174" fontId="2" fillId="0" borderId="17" xfId="0" applyNumberFormat="1" applyFont="1" applyBorder="1"/>
    <xf numFmtId="173" fontId="3" fillId="0" borderId="2" xfId="0" applyNumberFormat="1" applyFont="1" applyBorder="1"/>
    <xf numFmtId="173" fontId="1" fillId="0" borderId="9" xfId="0" applyNumberFormat="1" applyFont="1" applyBorder="1"/>
    <xf numFmtId="173" fontId="1" fillId="0" borderId="2" xfId="0" applyNumberFormat="1" applyFont="1" applyBorder="1"/>
    <xf numFmtId="173" fontId="1" fillId="0" borderId="3" xfId="0" applyNumberFormat="1" applyFont="1" applyBorder="1"/>
    <xf numFmtId="174" fontId="1" fillId="0" borderId="3" xfId="0" applyNumberFormat="1" applyFont="1" applyBorder="1"/>
    <xf numFmtId="172" fontId="11" fillId="0" borderId="10" xfId="0" applyNumberFormat="1" applyFont="1" applyBorder="1"/>
    <xf numFmtId="2" fontId="9" fillId="0" borderId="20" xfId="0" applyNumberFormat="1" applyFont="1" applyBorder="1"/>
    <xf numFmtId="172" fontId="9" fillId="0" borderId="36" xfId="0" applyNumberFormat="1" applyFont="1" applyBorder="1"/>
    <xf numFmtId="0" fontId="6" fillId="0" borderId="4" xfId="0" applyFont="1" applyBorder="1"/>
    <xf numFmtId="0" fontId="7" fillId="0" borderId="1" xfId="0" applyFont="1" applyBorder="1"/>
    <xf numFmtId="172" fontId="6" fillId="0" borderId="3" xfId="0" applyNumberFormat="1" applyFont="1" applyBorder="1"/>
    <xf numFmtId="1" fontId="6" fillId="0" borderId="0" xfId="0" applyNumberFormat="1" applyFont="1" applyBorder="1"/>
    <xf numFmtId="0" fontId="6" fillId="0" borderId="0" xfId="0" applyFont="1"/>
    <xf numFmtId="2" fontId="7" fillId="0" borderId="2" xfId="0" applyNumberFormat="1" applyFont="1" applyBorder="1"/>
    <xf numFmtId="172" fontId="6" fillId="0" borderId="2" xfId="0" applyNumberFormat="1" applyFont="1" applyBorder="1"/>
    <xf numFmtId="172" fontId="12" fillId="0" borderId="2" xfId="0" applyNumberFormat="1" applyFont="1" applyBorder="1"/>
    <xf numFmtId="2" fontId="2" fillId="0" borderId="2" xfId="0" applyNumberFormat="1" applyFont="1" applyBorder="1"/>
    <xf numFmtId="171" fontId="6" fillId="0" borderId="3" xfId="0" applyNumberFormat="1" applyFont="1" applyBorder="1"/>
    <xf numFmtId="2" fontId="13" fillId="0" borderId="3" xfId="0" applyNumberFormat="1" applyFont="1" applyBorder="1"/>
    <xf numFmtId="0" fontId="6" fillId="0" borderId="2" xfId="0" applyFont="1" applyBorder="1"/>
    <xf numFmtId="0" fontId="6" fillId="0" borderId="0" xfId="0" applyFont="1" applyBorder="1"/>
    <xf numFmtId="0" fontId="7" fillId="0" borderId="2" xfId="0" applyFont="1" applyBorder="1" applyAlignment="1">
      <alignment wrapText="1"/>
    </xf>
    <xf numFmtId="1" fontId="2" fillId="0" borderId="26" xfId="0" applyNumberFormat="1" applyFont="1" applyBorder="1"/>
    <xf numFmtId="2" fontId="2" fillId="0" borderId="6" xfId="0" applyNumberFormat="1" applyFont="1" applyBorder="1"/>
    <xf numFmtId="172" fontId="2" fillId="0" borderId="7" xfId="0" applyNumberFormat="1" applyFont="1" applyBorder="1"/>
    <xf numFmtId="178" fontId="2" fillId="0" borderId="13" xfId="0" applyNumberFormat="1" applyFont="1" applyBorder="1"/>
    <xf numFmtId="178" fontId="2" fillId="0" borderId="16" xfId="0" applyNumberFormat="1" applyFont="1" applyBorder="1"/>
    <xf numFmtId="174" fontId="1" fillId="0" borderId="9" xfId="0" applyNumberFormat="1" applyFont="1" applyBorder="1"/>
    <xf numFmtId="178" fontId="2" fillId="0" borderId="17" xfId="0" applyNumberFormat="1" applyFont="1" applyBorder="1"/>
    <xf numFmtId="0" fontId="2" fillId="0" borderId="37" xfId="0" applyFont="1" applyBorder="1"/>
    <xf numFmtId="0" fontId="3" fillId="0" borderId="38" xfId="0" applyFont="1" applyBorder="1"/>
    <xf numFmtId="172" fontId="2" fillId="0" borderId="39" xfId="0" applyNumberFormat="1" applyFont="1" applyBorder="1"/>
    <xf numFmtId="178" fontId="2" fillId="0" borderId="6" xfId="0" applyNumberFormat="1" applyFont="1" applyBorder="1"/>
    <xf numFmtId="178" fontId="3" fillId="0" borderId="2" xfId="0" applyNumberFormat="1" applyFont="1" applyBorder="1"/>
    <xf numFmtId="178" fontId="3" fillId="0" borderId="9" xfId="0" applyNumberFormat="1" applyFont="1" applyBorder="1"/>
    <xf numFmtId="178" fontId="2" fillId="0" borderId="10" xfId="0" applyNumberFormat="1" applyFont="1" applyBorder="1"/>
    <xf numFmtId="178" fontId="3" fillId="0" borderId="15" xfId="0" applyNumberFormat="1" applyFont="1" applyBorder="1"/>
    <xf numFmtId="178" fontId="3" fillId="0" borderId="5" xfId="0" applyNumberFormat="1" applyFont="1" applyBorder="1"/>
    <xf numFmtId="178" fontId="1" fillId="0" borderId="8" xfId="0" applyNumberFormat="1" applyFont="1" applyBorder="1"/>
    <xf numFmtId="178" fontId="1" fillId="0" borderId="2" xfId="0" applyNumberFormat="1" applyFont="1" applyBorder="1"/>
    <xf numFmtId="178" fontId="1" fillId="0" borderId="4" xfId="0" applyNumberFormat="1" applyFont="1" applyBorder="1"/>
    <xf numFmtId="178" fontId="1" fillId="0" borderId="1" xfId="0" applyNumberFormat="1" applyFont="1" applyBorder="1"/>
    <xf numFmtId="178" fontId="4" fillId="0" borderId="2" xfId="0" applyNumberFormat="1" applyFont="1" applyBorder="1"/>
    <xf numFmtId="178" fontId="1" fillId="0" borderId="5" xfId="0" applyNumberFormat="1" applyFont="1" applyBorder="1"/>
    <xf numFmtId="178" fontId="1" fillId="0" borderId="10" xfId="0" applyNumberFormat="1" applyFont="1" applyBorder="1"/>
    <xf numFmtId="178" fontId="2" fillId="0" borderId="1" xfId="0" applyNumberFormat="1" applyFont="1" applyBorder="1"/>
    <xf numFmtId="178" fontId="3" fillId="0" borderId="1" xfId="0" applyNumberFormat="1" applyFont="1" applyBorder="1"/>
    <xf numFmtId="178" fontId="4" fillId="0" borderId="4" xfId="0" applyNumberFormat="1" applyFont="1" applyBorder="1"/>
    <xf numFmtId="178" fontId="4" fillId="0" borderId="1" xfId="0" applyNumberFormat="1" applyFont="1" applyBorder="1"/>
    <xf numFmtId="178" fontId="4" fillId="0" borderId="5" xfId="0" applyNumberFormat="1" applyFont="1" applyBorder="1"/>
    <xf numFmtId="178" fontId="4" fillId="0" borderId="10" xfId="0" applyNumberFormat="1" applyFont="1" applyBorder="1"/>
    <xf numFmtId="178" fontId="2" fillId="0" borderId="5" xfId="0" applyNumberFormat="1" applyFont="1" applyBorder="1"/>
    <xf numFmtId="178" fontId="1" fillId="0" borderId="26" xfId="0" applyNumberFormat="1" applyFont="1" applyBorder="1"/>
    <xf numFmtId="178" fontId="1" fillId="0" borderId="14" xfId="0" applyNumberFormat="1" applyFont="1" applyBorder="1"/>
    <xf numFmtId="178" fontId="2" fillId="0" borderId="12" xfId="0" applyNumberFormat="1" applyFont="1" applyBorder="1"/>
    <xf numFmtId="178" fontId="1" fillId="0" borderId="20" xfId="0" applyNumberFormat="1" applyFont="1" applyBorder="1"/>
    <xf numFmtId="178" fontId="6" fillId="0" borderId="2" xfId="0" applyNumberFormat="1" applyFont="1" applyBorder="1"/>
    <xf numFmtId="178" fontId="6" fillId="0" borderId="3" xfId="0" applyNumberFormat="1" applyFont="1" applyBorder="1"/>
    <xf numFmtId="178" fontId="2" fillId="0" borderId="11" xfId="0" applyNumberFormat="1" applyFont="1" applyBorder="1"/>
    <xf numFmtId="178" fontId="2" fillId="0" borderId="39" xfId="0" applyNumberFormat="1" applyFont="1" applyBorder="1"/>
    <xf numFmtId="178" fontId="2" fillId="0" borderId="8" xfId="0" applyNumberFormat="1" applyFont="1" applyBorder="1"/>
    <xf numFmtId="178" fontId="2" fillId="0" borderId="9" xfId="0" applyNumberFormat="1" applyFont="1" applyBorder="1"/>
    <xf numFmtId="178" fontId="2" fillId="0" borderId="2" xfId="0" applyNumberFormat="1" applyFont="1" applyBorder="1"/>
    <xf numFmtId="178" fontId="3" fillId="0" borderId="11" xfId="0" applyNumberFormat="1" applyFont="1" applyBorder="1"/>
    <xf numFmtId="178" fontId="3" fillId="0" borderId="12" xfId="0" applyNumberFormat="1" applyFont="1" applyBorder="1"/>
    <xf numFmtId="178" fontId="4" fillId="0" borderId="2" xfId="0" applyNumberFormat="1" applyFont="1" applyBorder="1" applyAlignment="1">
      <alignment wrapText="1"/>
    </xf>
    <xf numFmtId="178" fontId="1" fillId="0" borderId="2" xfId="0" applyNumberFormat="1" applyFont="1" applyBorder="1" applyAlignment="1">
      <alignment wrapText="1"/>
    </xf>
    <xf numFmtId="178" fontId="3" fillId="0" borderId="3" xfId="0" applyNumberFormat="1" applyFont="1" applyBorder="1"/>
    <xf numFmtId="178" fontId="3" fillId="0" borderId="5" xfId="0" applyNumberFormat="1" applyFont="1" applyBorder="1" applyAlignment="1">
      <alignment wrapText="1"/>
    </xf>
    <xf numFmtId="178" fontId="4" fillId="0" borderId="4" xfId="0" applyNumberFormat="1" applyFont="1" applyBorder="1" applyAlignment="1">
      <alignment wrapText="1"/>
    </xf>
    <xf numFmtId="178" fontId="4" fillId="0" borderId="19" xfId="0" applyNumberFormat="1" applyFont="1" applyBorder="1"/>
    <xf numFmtId="178" fontId="4" fillId="0" borderId="3" xfId="0" applyNumberFormat="1" applyFont="1" applyBorder="1"/>
    <xf numFmtId="178" fontId="4" fillId="0" borderId="21" xfId="0" applyNumberFormat="1" applyFont="1" applyBorder="1"/>
    <xf numFmtId="178" fontId="7" fillId="0" borderId="2" xfId="0" applyNumberFormat="1" applyFont="1" applyBorder="1"/>
    <xf numFmtId="178" fontId="4" fillId="0" borderId="9" xfId="0" applyNumberFormat="1" applyFont="1" applyBorder="1"/>
    <xf numFmtId="178" fontId="4" fillId="0" borderId="5" xfId="0" applyNumberFormat="1" applyFont="1" applyBorder="1" applyAlignment="1">
      <alignment wrapText="1"/>
    </xf>
    <xf numFmtId="178" fontId="4" fillId="0" borderId="10" xfId="0" applyNumberFormat="1" applyFont="1" applyBorder="1" applyAlignment="1">
      <alignment wrapText="1"/>
    </xf>
    <xf numFmtId="178" fontId="4" fillId="0" borderId="8" xfId="0" applyNumberFormat="1" applyFont="1" applyBorder="1" applyAlignment="1">
      <alignment wrapText="1"/>
    </xf>
    <xf numFmtId="49" fontId="6" fillId="0" borderId="9" xfId="1" applyNumberFormat="1" applyFont="1" applyBorder="1" applyAlignment="1"/>
    <xf numFmtId="0" fontId="6" fillId="0" borderId="10" xfId="1" applyFont="1" applyBorder="1" applyAlignment="1">
      <alignment horizontal="left" wrapText="1"/>
    </xf>
    <xf numFmtId="49" fontId="13" fillId="0" borderId="6" xfId="1" applyNumberFormat="1" applyFont="1" applyBorder="1" applyAlignment="1"/>
    <xf numFmtId="0" fontId="13" fillId="0" borderId="12" xfId="1" applyFont="1" applyBorder="1" applyAlignment="1">
      <alignment horizontal="center" vertical="distributed" wrapText="1"/>
    </xf>
    <xf numFmtId="0" fontId="7" fillId="0" borderId="2" xfId="0" applyFont="1" applyBorder="1"/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78" fontId="3" fillId="0" borderId="13" xfId="0" applyNumberFormat="1" applyFont="1" applyBorder="1"/>
    <xf numFmtId="0" fontId="2" fillId="0" borderId="12" xfId="0" applyFont="1" applyBorder="1" applyAlignment="1">
      <alignment horizontal="center" wrapText="1"/>
    </xf>
    <xf numFmtId="0" fontId="1" fillId="0" borderId="11" xfId="0" applyFont="1" applyBorder="1"/>
    <xf numFmtId="0" fontId="2" fillId="0" borderId="29" xfId="0" applyFont="1" applyBorder="1"/>
    <xf numFmtId="0" fontId="6" fillId="0" borderId="2" xfId="0" applyFont="1" applyBorder="1" applyAlignment="1">
      <alignment wrapText="1"/>
    </xf>
    <xf numFmtId="173" fontId="2" fillId="0" borderId="0" xfId="0" applyNumberFormat="1" applyFont="1" applyBorder="1"/>
    <xf numFmtId="172" fontId="2" fillId="0" borderId="0" xfId="0" applyNumberFormat="1" applyFont="1" applyBorder="1"/>
    <xf numFmtId="0" fontId="14" fillId="0" borderId="0" xfId="0" applyFont="1" applyBorder="1" applyAlignment="1">
      <alignment horizontal="left"/>
    </xf>
    <xf numFmtId="173" fontId="13" fillId="0" borderId="0" xfId="0" applyNumberFormat="1" applyFont="1" applyBorder="1"/>
    <xf numFmtId="0" fontId="7" fillId="0" borderId="0" xfId="0" applyFont="1" applyBorder="1"/>
    <xf numFmtId="178" fontId="2" fillId="0" borderId="40" xfId="0" applyNumberFormat="1" applyFont="1" applyBorder="1"/>
    <xf numFmtId="0" fontId="1" fillId="0" borderId="29" xfId="0" applyFont="1" applyBorder="1"/>
    <xf numFmtId="0" fontId="3" fillId="0" borderId="33" xfId="0" applyFont="1" applyBorder="1"/>
    <xf numFmtId="0" fontId="2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178" fontId="2" fillId="2" borderId="13" xfId="0" applyNumberFormat="1" applyFont="1" applyFill="1" applyBorder="1"/>
    <xf numFmtId="178" fontId="3" fillId="2" borderId="39" xfId="0" applyNumberFormat="1" applyFont="1" applyFill="1" applyBorder="1"/>
    <xf numFmtId="178" fontId="1" fillId="2" borderId="8" xfId="0" applyNumberFormat="1" applyFont="1" applyFill="1" applyBorder="1"/>
    <xf numFmtId="178" fontId="1" fillId="2" borderId="2" xfId="0" applyNumberFormat="1" applyFont="1" applyFill="1" applyBorder="1"/>
    <xf numFmtId="178" fontId="1" fillId="2" borderId="4" xfId="0" applyNumberFormat="1" applyFont="1" applyFill="1" applyBorder="1"/>
    <xf numFmtId="178" fontId="1" fillId="2" borderId="1" xfId="0" applyNumberFormat="1" applyFont="1" applyFill="1" applyBorder="1"/>
    <xf numFmtId="178" fontId="1" fillId="2" borderId="3" xfId="0" applyNumberFormat="1" applyFont="1" applyFill="1" applyBorder="1"/>
    <xf numFmtId="178" fontId="1" fillId="2" borderId="9" xfId="0" applyNumberFormat="1" applyFont="1" applyFill="1" applyBorder="1"/>
    <xf numFmtId="178" fontId="3" fillId="2" borderId="9" xfId="0" applyNumberFormat="1" applyFont="1" applyFill="1" applyBorder="1"/>
    <xf numFmtId="178" fontId="4" fillId="2" borderId="2" xfId="0" applyNumberFormat="1" applyFont="1" applyFill="1" applyBorder="1"/>
    <xf numFmtId="178" fontId="1" fillId="2" borderId="5" xfId="0" applyNumberFormat="1" applyFont="1" applyFill="1" applyBorder="1"/>
    <xf numFmtId="178" fontId="2" fillId="2" borderId="12" xfId="0" applyNumberFormat="1" applyFont="1" applyFill="1" applyBorder="1"/>
    <xf numFmtId="178" fontId="1" fillId="2" borderId="10" xfId="0" applyNumberFormat="1" applyFont="1" applyFill="1" applyBorder="1"/>
    <xf numFmtId="178" fontId="3" fillId="2" borderId="2" xfId="0" applyNumberFormat="1" applyFont="1" applyFill="1" applyBorder="1"/>
    <xf numFmtId="178" fontId="3" fillId="2" borderId="13" xfId="0" applyNumberFormat="1" applyFont="1" applyFill="1" applyBorder="1"/>
    <xf numFmtId="178" fontId="4" fillId="2" borderId="4" xfId="0" applyNumberFormat="1" applyFont="1" applyFill="1" applyBorder="1"/>
    <xf numFmtId="178" fontId="4" fillId="2" borderId="5" xfId="0" applyNumberFormat="1" applyFont="1" applyFill="1" applyBorder="1"/>
    <xf numFmtId="178" fontId="2" fillId="2" borderId="17" xfId="0" applyNumberFormat="1" applyFont="1" applyFill="1" applyBorder="1"/>
    <xf numFmtId="178" fontId="4" fillId="2" borderId="1" xfId="0" applyNumberFormat="1" applyFont="1" applyFill="1" applyBorder="1"/>
    <xf numFmtId="178" fontId="6" fillId="2" borderId="3" xfId="0" applyNumberFormat="1" applyFont="1" applyFill="1" applyBorder="1"/>
    <xf numFmtId="178" fontId="2" fillId="2" borderId="6" xfId="0" applyNumberFormat="1" applyFont="1" applyFill="1" applyBorder="1"/>
    <xf numFmtId="178" fontId="2" fillId="2" borderId="16" xfId="0" applyNumberFormat="1" applyFont="1" applyFill="1" applyBorder="1"/>
    <xf numFmtId="178" fontId="3" fillId="2" borderId="12" xfId="0" applyNumberFormat="1" applyFont="1" applyFill="1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14" fontId="2" fillId="2" borderId="29" xfId="0" applyNumberFormat="1" applyFont="1" applyFill="1" applyBorder="1" applyAlignment="1">
      <alignment horizontal="center"/>
    </xf>
    <xf numFmtId="178" fontId="3" fillId="2" borderId="38" xfId="0" applyNumberFormat="1" applyFont="1" applyFill="1" applyBorder="1"/>
    <xf numFmtId="178" fontId="2" fillId="2" borderId="1" xfId="0" applyNumberFormat="1" applyFont="1" applyFill="1" applyBorder="1"/>
    <xf numFmtId="178" fontId="3" fillId="2" borderId="4" xfId="0" applyNumberFormat="1" applyFont="1" applyFill="1" applyBorder="1"/>
    <xf numFmtId="172" fontId="3" fillId="2" borderId="5" xfId="0" applyNumberFormat="1" applyFont="1" applyFill="1" applyBorder="1"/>
    <xf numFmtId="172" fontId="1" fillId="2" borderId="1" xfId="0" applyNumberFormat="1" applyFont="1" applyFill="1" applyBorder="1"/>
    <xf numFmtId="178" fontId="3" fillId="2" borderId="1" xfId="0" applyNumberFormat="1" applyFont="1" applyFill="1" applyBorder="1"/>
    <xf numFmtId="0" fontId="1" fillId="2" borderId="0" xfId="0" applyFont="1" applyFill="1"/>
    <xf numFmtId="178" fontId="2" fillId="2" borderId="41" xfId="0" applyNumberFormat="1" applyFont="1" applyFill="1" applyBorder="1"/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78" fontId="2" fillId="2" borderId="0" xfId="0" applyNumberFormat="1" applyFont="1" applyFill="1" applyBorder="1"/>
    <xf numFmtId="178" fontId="13" fillId="2" borderId="0" xfId="0" applyNumberFormat="1" applyFont="1" applyFill="1" applyBorder="1"/>
    <xf numFmtId="2" fontId="6" fillId="2" borderId="0" xfId="0" applyNumberFormat="1" applyFont="1" applyFill="1" applyBorder="1"/>
    <xf numFmtId="2" fontId="1" fillId="2" borderId="0" xfId="0" applyNumberFormat="1" applyFont="1" applyFill="1" applyBorder="1"/>
    <xf numFmtId="178" fontId="2" fillId="2" borderId="0" xfId="0" applyNumberFormat="1" applyFont="1" applyFill="1"/>
    <xf numFmtId="0" fontId="2" fillId="2" borderId="0" xfId="0" applyFont="1" applyFill="1"/>
    <xf numFmtId="178" fontId="0" fillId="2" borderId="0" xfId="0" applyNumberFormat="1" applyFill="1"/>
    <xf numFmtId="178" fontId="1" fillId="2" borderId="14" xfId="0" applyNumberFormat="1" applyFont="1" applyFill="1" applyBorder="1"/>
    <xf numFmtId="172" fontId="1" fillId="2" borderId="9" xfId="0" applyNumberFormat="1" applyFont="1" applyFill="1" applyBorder="1"/>
    <xf numFmtId="172" fontId="1" fillId="2" borderId="2" xfId="0" applyNumberFormat="1" applyFont="1" applyFill="1" applyBorder="1"/>
    <xf numFmtId="178" fontId="1" fillId="2" borderId="26" xfId="0" applyNumberFormat="1" applyFont="1" applyFill="1" applyBorder="1"/>
    <xf numFmtId="178" fontId="3" fillId="2" borderId="17" xfId="0" applyNumberFormat="1" applyFont="1" applyFill="1" applyBorder="1"/>
    <xf numFmtId="2" fontId="2" fillId="2" borderId="12" xfId="0" applyNumberFormat="1" applyFont="1" applyFill="1" applyBorder="1"/>
    <xf numFmtId="178" fontId="1" fillId="2" borderId="20" xfId="0" applyNumberFormat="1" applyFont="1" applyFill="1" applyBorder="1"/>
    <xf numFmtId="178" fontId="6" fillId="2" borderId="2" xfId="0" applyNumberFormat="1" applyFont="1" applyFill="1" applyBorder="1"/>
    <xf numFmtId="178" fontId="3" fillId="0" borderId="8" xfId="0" applyNumberFormat="1" applyFont="1" applyBorder="1"/>
    <xf numFmtId="178" fontId="1" fillId="0" borderId="12" xfId="0" applyNumberFormat="1" applyFont="1" applyBorder="1"/>
    <xf numFmtId="178" fontId="3" fillId="0" borderId="12" xfId="0" applyNumberFormat="1" applyFont="1" applyBorder="1" applyAlignment="1">
      <alignment wrapText="1"/>
    </xf>
    <xf numFmtId="178" fontId="1" fillId="0" borderId="0" xfId="0" applyNumberFormat="1" applyFont="1" applyBorder="1"/>
    <xf numFmtId="178" fontId="4" fillId="0" borderId="14" xfId="0" applyNumberFormat="1" applyFont="1" applyBorder="1"/>
    <xf numFmtId="178" fontId="2" fillId="0" borderId="32" xfId="0" applyNumberFormat="1" applyFont="1" applyBorder="1" applyAlignment="1">
      <alignment horizontal="center"/>
    </xf>
    <xf numFmtId="1" fontId="2" fillId="0" borderId="42" xfId="0" applyNumberFormat="1" applyFont="1" applyBorder="1"/>
    <xf numFmtId="0" fontId="2" fillId="0" borderId="11" xfId="0" applyFont="1" applyBorder="1" applyAlignment="1">
      <alignment horizontal="center"/>
    </xf>
    <xf numFmtId="178" fontId="4" fillId="0" borderId="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1" fillId="0" borderId="7" xfId="0" applyNumberFormat="1" applyFont="1" applyBorder="1"/>
    <xf numFmtId="178" fontId="2" fillId="2" borderId="8" xfId="0" applyNumberFormat="1" applyFont="1" applyFill="1" applyBorder="1"/>
    <xf numFmtId="178" fontId="1" fillId="0" borderId="2" xfId="0" applyNumberFormat="1" applyFont="1" applyFill="1" applyBorder="1"/>
    <xf numFmtId="178" fontId="1" fillId="0" borderId="4" xfId="0" applyNumberFormat="1" applyFont="1" applyFill="1" applyBorder="1"/>
    <xf numFmtId="178" fontId="1" fillId="0" borderId="1" xfId="0" applyNumberFormat="1" applyFont="1" applyFill="1" applyBorder="1"/>
    <xf numFmtId="178" fontId="4" fillId="0" borderId="2" xfId="0" applyNumberFormat="1" applyFont="1" applyFill="1" applyBorder="1"/>
    <xf numFmtId="178" fontId="1" fillId="0" borderId="5" xfId="0" applyNumberFormat="1" applyFont="1" applyFill="1" applyBorder="1"/>
    <xf numFmtId="178" fontId="1" fillId="0" borderId="10" xfId="0" applyNumberFormat="1" applyFont="1" applyFill="1" applyBorder="1"/>
    <xf numFmtId="178" fontId="1" fillId="0" borderId="8" xfId="0" applyNumberFormat="1" applyFont="1" applyFill="1" applyBorder="1"/>
    <xf numFmtId="178" fontId="1" fillId="0" borderId="3" xfId="0" applyNumberFormat="1" applyFont="1" applyFill="1" applyBorder="1"/>
    <xf numFmtId="178" fontId="4" fillId="0" borderId="5" xfId="0" applyNumberFormat="1" applyFont="1" applyFill="1" applyBorder="1"/>
    <xf numFmtId="178" fontId="4" fillId="0" borderId="4" xfId="0" applyNumberFormat="1" applyFont="1" applyFill="1" applyBorder="1"/>
    <xf numFmtId="178" fontId="2" fillId="0" borderId="12" xfId="0" applyNumberFormat="1" applyFont="1" applyFill="1" applyBorder="1"/>
    <xf numFmtId="178" fontId="1" fillId="0" borderId="26" xfId="0" applyNumberFormat="1" applyFont="1" applyFill="1" applyBorder="1"/>
    <xf numFmtId="178" fontId="1" fillId="0" borderId="9" xfId="0" applyNumberFormat="1" applyFont="1" applyFill="1" applyBorder="1"/>
    <xf numFmtId="178" fontId="1" fillId="0" borderId="20" xfId="0" applyNumberFormat="1" applyFont="1" applyFill="1" applyBorder="1"/>
    <xf numFmtId="0" fontId="1" fillId="2" borderId="2" xfId="0" applyFont="1" applyFill="1" applyBorder="1" applyAlignment="1">
      <alignment horizontal="right"/>
    </xf>
    <xf numFmtId="178" fontId="2" fillId="0" borderId="11" xfId="0" applyNumberFormat="1" applyFont="1" applyFill="1" applyBorder="1"/>
    <xf numFmtId="178" fontId="3" fillId="0" borderId="9" xfId="0" applyNumberFormat="1" applyFont="1" applyFill="1" applyBorder="1"/>
    <xf numFmtId="178" fontId="4" fillId="0" borderId="10" xfId="0" applyNumberFormat="1" applyFont="1" applyFill="1" applyBorder="1"/>
    <xf numFmtId="178" fontId="3" fillId="0" borderId="10" xfId="0" applyNumberFormat="1" applyFont="1" applyFill="1" applyBorder="1"/>
    <xf numFmtId="178" fontId="14" fillId="0" borderId="1" xfId="0" applyNumberFormat="1" applyFont="1" applyFill="1" applyBorder="1"/>
    <xf numFmtId="178" fontId="2" fillId="0" borderId="1" xfId="0" applyNumberFormat="1" applyFont="1" applyFill="1" applyBorder="1"/>
    <xf numFmtId="178" fontId="3" fillId="0" borderId="4" xfId="0" applyNumberFormat="1" applyFont="1" applyFill="1" applyBorder="1"/>
    <xf numFmtId="178" fontId="3" fillId="0" borderId="12" xfId="0" applyNumberFormat="1" applyFont="1" applyFill="1" applyBorder="1"/>
    <xf numFmtId="172" fontId="3" fillId="0" borderId="5" xfId="0" applyNumberFormat="1" applyFont="1" applyFill="1" applyBorder="1"/>
    <xf numFmtId="172" fontId="1" fillId="0" borderId="1" xfId="0" applyNumberFormat="1" applyFont="1" applyFill="1" applyBorder="1"/>
    <xf numFmtId="178" fontId="3" fillId="0" borderId="1" xfId="0" applyNumberFormat="1" applyFont="1" applyFill="1" applyBorder="1"/>
    <xf numFmtId="178" fontId="4" fillId="0" borderId="1" xfId="0" applyNumberFormat="1" applyFont="1" applyFill="1" applyBorder="1"/>
    <xf numFmtId="178" fontId="3" fillId="0" borderId="11" xfId="0" applyNumberFormat="1" applyFont="1" applyFill="1" applyBorder="1"/>
    <xf numFmtId="0" fontId="1" fillId="0" borderId="0" xfId="0" applyFont="1" applyFill="1"/>
    <xf numFmtId="172" fontId="1" fillId="0" borderId="9" xfId="0" applyNumberFormat="1" applyFont="1" applyFill="1" applyBorder="1"/>
    <xf numFmtId="172" fontId="1" fillId="0" borderId="10" xfId="0" applyNumberFormat="1" applyFont="1" applyFill="1" applyBorder="1"/>
    <xf numFmtId="178" fontId="3" fillId="0" borderId="41" xfId="0" applyNumberFormat="1" applyFont="1" applyFill="1" applyBorder="1"/>
    <xf numFmtId="178" fontId="2" fillId="0" borderId="13" xfId="0" applyNumberFormat="1" applyFont="1" applyFill="1" applyBorder="1"/>
    <xf numFmtId="178" fontId="2" fillId="0" borderId="16" xfId="0" applyNumberFormat="1" applyFont="1" applyFill="1" applyBorder="1"/>
    <xf numFmtId="178" fontId="2" fillId="0" borderId="41" xfId="0" applyNumberFormat="1" applyFont="1" applyFill="1" applyBorder="1"/>
    <xf numFmtId="178" fontId="6" fillId="0" borderId="10" xfId="0" applyNumberFormat="1" applyFont="1" applyFill="1" applyBorder="1"/>
    <xf numFmtId="178" fontId="6" fillId="0" borderId="1" xfId="0" applyNumberFormat="1" applyFont="1" applyFill="1" applyBorder="1"/>
    <xf numFmtId="178" fontId="1" fillId="0" borderId="14" xfId="0" applyNumberFormat="1" applyFont="1" applyFill="1" applyBorder="1"/>
    <xf numFmtId="178" fontId="2" fillId="0" borderId="6" xfId="0" applyNumberFormat="1" applyFont="1" applyFill="1" applyBorder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8" fontId="2" fillId="0" borderId="8" xfId="0" applyNumberFormat="1" applyFont="1" applyFill="1" applyBorder="1"/>
    <xf numFmtId="178" fontId="2" fillId="0" borderId="38" xfId="0" applyNumberFormat="1" applyFont="1" applyFill="1" applyBorder="1"/>
    <xf numFmtId="0" fontId="2" fillId="0" borderId="16" xfId="0" applyFont="1" applyBorder="1" applyAlignment="1">
      <alignment horizontal="center"/>
    </xf>
    <xf numFmtId="0" fontId="2" fillId="0" borderId="33" xfId="0" applyFont="1" applyBorder="1"/>
    <xf numFmtId="178" fontId="2" fillId="0" borderId="18" xfId="0" applyNumberFormat="1" applyFont="1" applyBorder="1"/>
    <xf numFmtId="0" fontId="4" fillId="0" borderId="43" xfId="0" applyFont="1" applyBorder="1"/>
    <xf numFmtId="178" fontId="4" fillId="0" borderId="43" xfId="0" applyNumberFormat="1" applyFont="1" applyBorder="1"/>
    <xf numFmtId="178" fontId="1" fillId="0" borderId="43" xfId="0" applyNumberFormat="1" applyFont="1" applyFill="1" applyBorder="1"/>
    <xf numFmtId="0" fontId="1" fillId="0" borderId="32" xfId="0" applyFont="1" applyBorder="1"/>
    <xf numFmtId="0" fontId="4" fillId="0" borderId="29" xfId="0" applyFont="1" applyBorder="1" applyAlignment="1">
      <alignment wrapText="1"/>
    </xf>
    <xf numFmtId="178" fontId="4" fillId="0" borderId="29" xfId="0" applyNumberFormat="1" applyFont="1" applyBorder="1" applyAlignment="1">
      <alignment wrapText="1"/>
    </xf>
    <xf numFmtId="178" fontId="1" fillId="0" borderId="29" xfId="0" applyNumberFormat="1" applyFont="1" applyFill="1" applyBorder="1"/>
    <xf numFmtId="2" fontId="1" fillId="0" borderId="44" xfId="0" applyNumberFormat="1" applyFont="1" applyBorder="1"/>
    <xf numFmtId="0" fontId="4" fillId="0" borderId="45" xfId="0" applyFont="1" applyBorder="1"/>
    <xf numFmtId="178" fontId="4" fillId="0" borderId="45" xfId="0" applyNumberFormat="1" applyFont="1" applyBorder="1"/>
    <xf numFmtId="178" fontId="1" fillId="0" borderId="45" xfId="0" applyNumberFormat="1" applyFont="1" applyFill="1" applyBorder="1"/>
    <xf numFmtId="2" fontId="1" fillId="0" borderId="46" xfId="0" applyNumberFormat="1" applyFont="1" applyBorder="1"/>
    <xf numFmtId="0" fontId="1" fillId="0" borderId="44" xfId="0" applyFont="1" applyBorder="1"/>
    <xf numFmtId="0" fontId="1" fillId="0" borderId="1" xfId="0" applyFont="1" applyFill="1" applyBorder="1"/>
    <xf numFmtId="178" fontId="4" fillId="0" borderId="47" xfId="0" applyNumberFormat="1" applyFont="1" applyBorder="1"/>
    <xf numFmtId="178" fontId="1" fillId="0" borderId="47" xfId="0" applyNumberFormat="1" applyFont="1" applyFill="1" applyBorder="1"/>
    <xf numFmtId="0" fontId="1" fillId="0" borderId="22" xfId="0" applyFont="1" applyBorder="1"/>
    <xf numFmtId="0" fontId="4" fillId="0" borderId="47" xfId="0" applyFont="1" applyBorder="1" applyAlignment="1">
      <alignment wrapText="1"/>
    </xf>
    <xf numFmtId="178" fontId="1" fillId="0" borderId="47" xfId="0" applyNumberFormat="1" applyFont="1" applyBorder="1"/>
    <xf numFmtId="2" fontId="2" fillId="0" borderId="22" xfId="0" applyNumberFormat="1" applyFont="1" applyBorder="1"/>
    <xf numFmtId="178" fontId="1" fillId="2" borderId="47" xfId="0" applyNumberFormat="1" applyFont="1" applyFill="1" applyBorder="1"/>
    <xf numFmtId="0" fontId="4" fillId="0" borderId="45" xfId="0" applyFont="1" applyBorder="1" applyAlignment="1">
      <alignment wrapText="1"/>
    </xf>
    <xf numFmtId="0" fontId="4" fillId="0" borderId="48" xfId="0" applyFont="1" applyBorder="1" applyAlignment="1">
      <alignment wrapText="1"/>
    </xf>
    <xf numFmtId="178" fontId="4" fillId="2" borderId="43" xfId="0" applyNumberFormat="1" applyFont="1" applyFill="1" applyBorder="1" applyAlignment="1">
      <alignment wrapText="1"/>
    </xf>
    <xf numFmtId="2" fontId="2" fillId="0" borderId="44" xfId="0" applyNumberFormat="1" applyFont="1" applyBorder="1"/>
    <xf numFmtId="0" fontId="4" fillId="0" borderId="43" xfId="0" applyFont="1" applyBorder="1" applyAlignment="1">
      <alignment wrapText="1"/>
    </xf>
    <xf numFmtId="172" fontId="1" fillId="0" borderId="44" xfId="0" applyNumberFormat="1" applyFont="1" applyBorder="1"/>
    <xf numFmtId="178" fontId="4" fillId="2" borderId="45" xfId="0" applyNumberFormat="1" applyFont="1" applyFill="1" applyBorder="1"/>
    <xf numFmtId="0" fontId="1" fillId="0" borderId="46" xfId="0" applyFont="1" applyBorder="1"/>
    <xf numFmtId="0" fontId="1" fillId="2" borderId="0" xfId="0" applyFont="1" applyFill="1" applyBorder="1"/>
    <xf numFmtId="178" fontId="1" fillId="0" borderId="0" xfId="0" applyNumberFormat="1" applyFont="1" applyFill="1" applyBorder="1"/>
    <xf numFmtId="0" fontId="1" fillId="0" borderId="0" xfId="0" applyFont="1" applyFill="1" applyBorder="1"/>
    <xf numFmtId="178" fontId="4" fillId="2" borderId="43" xfId="0" applyNumberFormat="1" applyFont="1" applyFill="1" applyBorder="1"/>
    <xf numFmtId="178" fontId="1" fillId="2" borderId="2" xfId="0" applyNumberFormat="1" applyFont="1" applyFill="1" applyBorder="1" applyAlignment="1">
      <alignment wrapText="1"/>
    </xf>
    <xf numFmtId="178" fontId="4" fillId="2" borderId="2" xfId="0" applyNumberFormat="1" applyFont="1" applyFill="1" applyBorder="1" applyAlignment="1">
      <alignment wrapText="1"/>
    </xf>
    <xf numFmtId="178" fontId="2" fillId="2" borderId="49" xfId="0" applyNumberFormat="1" applyFont="1" applyFill="1" applyBorder="1"/>
    <xf numFmtId="0" fontId="4" fillId="0" borderId="24" xfId="0" applyFont="1" applyBorder="1"/>
    <xf numFmtId="172" fontId="2" fillId="0" borderId="41" xfId="0" applyNumberFormat="1" applyFont="1" applyBorder="1"/>
    <xf numFmtId="0" fontId="4" fillId="0" borderId="48" xfId="0" applyFont="1" applyBorder="1"/>
    <xf numFmtId="0" fontId="4" fillId="0" borderId="29" xfId="0" applyFont="1" applyBorder="1"/>
    <xf numFmtId="178" fontId="4" fillId="2" borderId="45" xfId="0" applyNumberFormat="1" applyFont="1" applyFill="1" applyBorder="1" applyAlignment="1">
      <alignment wrapText="1"/>
    </xf>
    <xf numFmtId="172" fontId="1" fillId="0" borderId="46" xfId="0" applyNumberFormat="1" applyFont="1" applyBorder="1"/>
    <xf numFmtId="178" fontId="4" fillId="2" borderId="47" xfId="0" applyNumberFormat="1" applyFont="1" applyFill="1" applyBorder="1" applyAlignment="1">
      <alignment wrapText="1"/>
    </xf>
    <xf numFmtId="178" fontId="4" fillId="2" borderId="29" xfId="0" applyNumberFormat="1" applyFont="1" applyFill="1" applyBorder="1" applyAlignment="1">
      <alignment wrapText="1"/>
    </xf>
    <xf numFmtId="172" fontId="1" fillId="0" borderId="0" xfId="0" applyNumberFormat="1" applyFont="1" applyBorder="1"/>
    <xf numFmtId="0" fontId="4" fillId="0" borderId="18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178" fontId="3" fillId="2" borderId="16" xfId="0" applyNumberFormat="1" applyFont="1" applyFill="1" applyBorder="1"/>
    <xf numFmtId="178" fontId="3" fillId="0" borderId="16" xfId="0" applyNumberFormat="1" applyFont="1" applyFill="1" applyBorder="1"/>
    <xf numFmtId="172" fontId="3" fillId="0" borderId="35" xfId="0" applyNumberFormat="1" applyFont="1" applyBorder="1"/>
    <xf numFmtId="172" fontId="2" fillId="0" borderId="44" xfId="0" applyNumberFormat="1" applyFont="1" applyBorder="1"/>
    <xf numFmtId="178" fontId="4" fillId="2" borderId="29" xfId="0" applyNumberFormat="1" applyFont="1" applyFill="1" applyBorder="1"/>
    <xf numFmtId="178" fontId="2" fillId="2" borderId="47" xfId="0" applyNumberFormat="1" applyFont="1" applyFill="1" applyBorder="1"/>
    <xf numFmtId="178" fontId="2" fillId="0" borderId="43" xfId="0" applyNumberFormat="1" applyFont="1" applyFill="1" applyBorder="1"/>
    <xf numFmtId="0" fontId="2" fillId="0" borderId="47" xfId="0" applyFont="1" applyBorder="1" applyAlignment="1">
      <alignment horizontal="center"/>
    </xf>
    <xf numFmtId="178" fontId="2" fillId="0" borderId="45" xfId="0" applyNumberFormat="1" applyFont="1" applyFill="1" applyBorder="1"/>
    <xf numFmtId="0" fontId="2" fillId="0" borderId="46" xfId="0" applyFont="1" applyBorder="1"/>
    <xf numFmtId="0" fontId="4" fillId="0" borderId="47" xfId="0" applyFont="1" applyBorder="1"/>
    <xf numFmtId="178" fontId="2" fillId="2" borderId="45" xfId="0" applyNumberFormat="1" applyFont="1" applyFill="1" applyBorder="1"/>
    <xf numFmtId="0" fontId="4" fillId="2" borderId="0" xfId="0" applyFont="1" applyFill="1" applyBorder="1"/>
    <xf numFmtId="2" fontId="1" fillId="0" borderId="0" xfId="0" applyNumberFormat="1" applyFont="1" applyFill="1" applyBorder="1"/>
    <xf numFmtId="173" fontId="2" fillId="2" borderId="0" xfId="0" applyNumberFormat="1" applyFont="1" applyFill="1" applyBorder="1"/>
    <xf numFmtId="178" fontId="2" fillId="0" borderId="0" xfId="0" applyNumberFormat="1" applyFont="1" applyFill="1" applyBorder="1"/>
    <xf numFmtId="0" fontId="3" fillId="2" borderId="0" xfId="0" applyFont="1" applyFill="1" applyBorder="1"/>
    <xf numFmtId="2" fontId="2" fillId="0" borderId="0" xfId="0" applyNumberFormat="1" applyFont="1" applyBorder="1"/>
    <xf numFmtId="2" fontId="2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2" fillId="2" borderId="0" xfId="0" applyFont="1" applyFill="1" applyBorder="1"/>
    <xf numFmtId="178" fontId="2" fillId="0" borderId="0" xfId="0" applyNumberFormat="1" applyFont="1" applyFill="1"/>
    <xf numFmtId="0" fontId="2" fillId="0" borderId="0" xfId="0" applyFont="1" applyFill="1"/>
    <xf numFmtId="178" fontId="1" fillId="2" borderId="0" xfId="0" applyNumberFormat="1" applyFont="1" applyFill="1" applyBorder="1"/>
    <xf numFmtId="178" fontId="4" fillId="2" borderId="3" xfId="0" applyNumberFormat="1" applyFont="1" applyFill="1" applyBorder="1" applyAlignment="1">
      <alignment wrapText="1"/>
    </xf>
    <xf numFmtId="178" fontId="1" fillId="2" borderId="18" xfId="0" applyNumberFormat="1" applyFont="1" applyFill="1" applyBorder="1"/>
    <xf numFmtId="2" fontId="1" fillId="0" borderId="22" xfId="0" applyNumberFormat="1" applyFont="1" applyBorder="1"/>
    <xf numFmtId="173" fontId="1" fillId="0" borderId="44" xfId="0" applyNumberFormat="1" applyFont="1" applyBorder="1"/>
    <xf numFmtId="173" fontId="1" fillId="0" borderId="22" xfId="0" applyNumberFormat="1" applyFont="1" applyBorder="1"/>
    <xf numFmtId="178" fontId="2" fillId="2" borderId="11" xfId="0" applyNumberFormat="1" applyFont="1" applyFill="1" applyBorder="1"/>
    <xf numFmtId="178" fontId="4" fillId="2" borderId="10" xfId="0" applyNumberFormat="1" applyFont="1" applyFill="1" applyBorder="1"/>
    <xf numFmtId="178" fontId="3" fillId="2" borderId="10" xfId="0" applyNumberFormat="1" applyFont="1" applyFill="1" applyBorder="1"/>
    <xf numFmtId="178" fontId="14" fillId="2" borderId="1" xfId="0" applyNumberFormat="1" applyFont="1" applyFill="1" applyBorder="1"/>
    <xf numFmtId="178" fontId="3" fillId="2" borderId="11" xfId="0" applyNumberFormat="1" applyFont="1" applyFill="1" applyBorder="1"/>
    <xf numFmtId="172" fontId="1" fillId="2" borderId="10" xfId="0" applyNumberFormat="1" applyFont="1" applyFill="1" applyBorder="1"/>
    <xf numFmtId="178" fontId="3" fillId="2" borderId="41" xfId="0" applyNumberFormat="1" applyFont="1" applyFill="1" applyBorder="1"/>
    <xf numFmtId="178" fontId="2" fillId="2" borderId="18" xfId="0" applyNumberFormat="1" applyFont="1" applyFill="1" applyBorder="1"/>
    <xf numFmtId="178" fontId="1" fillId="2" borderId="43" xfId="0" applyNumberFormat="1" applyFont="1" applyFill="1" applyBorder="1"/>
    <xf numFmtId="178" fontId="1" fillId="2" borderId="29" xfId="0" applyNumberFormat="1" applyFont="1" applyFill="1" applyBorder="1"/>
    <xf numFmtId="178" fontId="1" fillId="2" borderId="45" xfId="0" applyNumberFormat="1" applyFont="1" applyFill="1" applyBorder="1"/>
    <xf numFmtId="178" fontId="2" fillId="2" borderId="43" xfId="0" applyNumberFormat="1" applyFont="1" applyFill="1" applyBorder="1"/>
    <xf numFmtId="2" fontId="2" fillId="2" borderId="16" xfId="0" applyNumberFormat="1" applyFont="1" applyFill="1" applyBorder="1"/>
    <xf numFmtId="2" fontId="1" fillId="2" borderId="44" xfId="0" applyNumberFormat="1" applyFont="1" applyFill="1" applyBorder="1"/>
    <xf numFmtId="2" fontId="1" fillId="2" borderId="46" xfId="0" applyNumberFormat="1" applyFont="1" applyFill="1" applyBorder="1"/>
    <xf numFmtId="0" fontId="1" fillId="2" borderId="44" xfId="0" applyFont="1" applyFill="1" applyBorder="1"/>
    <xf numFmtId="0" fontId="1" fillId="2" borderId="22" xfId="0" applyFont="1" applyFill="1" applyBorder="1"/>
    <xf numFmtId="172" fontId="1" fillId="2" borderId="22" xfId="0" applyNumberFormat="1" applyFont="1" applyFill="1" applyBorder="1"/>
    <xf numFmtId="2" fontId="2" fillId="2" borderId="22" xfId="0" applyNumberFormat="1" applyFont="1" applyFill="1" applyBorder="1"/>
    <xf numFmtId="2" fontId="2" fillId="2" borderId="2" xfId="0" applyNumberFormat="1" applyFont="1" applyFill="1" applyBorder="1"/>
    <xf numFmtId="2" fontId="2" fillId="2" borderId="44" xfId="0" applyNumberFormat="1" applyFont="1" applyFill="1" applyBorder="1"/>
    <xf numFmtId="0" fontId="1" fillId="2" borderId="46" xfId="0" applyFont="1" applyFill="1" applyBorder="1"/>
    <xf numFmtId="0" fontId="1" fillId="2" borderId="2" xfId="0" applyFont="1" applyFill="1" applyBorder="1"/>
    <xf numFmtId="173" fontId="1" fillId="2" borderId="22" xfId="0" applyNumberFormat="1" applyFont="1" applyFill="1" applyBorder="1"/>
    <xf numFmtId="172" fontId="2" fillId="2" borderId="41" xfId="0" applyNumberFormat="1" applyFont="1" applyFill="1" applyBorder="1"/>
    <xf numFmtId="172" fontId="1" fillId="2" borderId="44" xfId="0" applyNumberFormat="1" applyFont="1" applyFill="1" applyBorder="1"/>
    <xf numFmtId="172" fontId="1" fillId="2" borderId="46" xfId="0" applyNumberFormat="1" applyFont="1" applyFill="1" applyBorder="1"/>
    <xf numFmtId="172" fontId="1" fillId="2" borderId="0" xfId="0" applyNumberFormat="1" applyFont="1" applyFill="1" applyBorder="1"/>
    <xf numFmtId="172" fontId="3" fillId="2" borderId="35" xfId="0" applyNumberFormat="1" applyFont="1" applyFill="1" applyBorder="1"/>
    <xf numFmtId="172" fontId="2" fillId="2" borderId="44" xfId="0" applyNumberFormat="1" applyFont="1" applyFill="1" applyBorder="1"/>
    <xf numFmtId="0" fontId="2" fillId="2" borderId="46" xfId="0" applyFont="1" applyFill="1" applyBorder="1"/>
    <xf numFmtId="172" fontId="2" fillId="2" borderId="0" xfId="0" applyNumberFormat="1" applyFont="1" applyFill="1" applyBorder="1"/>
    <xf numFmtId="2" fontId="2" fillId="2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/>
    </xf>
    <xf numFmtId="14" fontId="2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8" fontId="3" fillId="0" borderId="38" xfId="0" applyNumberFormat="1" applyFont="1" applyFill="1" applyBorder="1"/>
    <xf numFmtId="178" fontId="2" fillId="0" borderId="18" xfId="0" applyNumberFormat="1" applyFont="1" applyFill="1" applyBorder="1"/>
    <xf numFmtId="2" fontId="2" fillId="0" borderId="16" xfId="0" applyNumberFormat="1" applyFont="1" applyFill="1" applyBorder="1"/>
    <xf numFmtId="2" fontId="1" fillId="0" borderId="44" xfId="0" applyNumberFormat="1" applyFont="1" applyFill="1" applyBorder="1"/>
    <xf numFmtId="2" fontId="1" fillId="0" borderId="46" xfId="0" applyNumberFormat="1" applyFont="1" applyFill="1" applyBorder="1"/>
    <xf numFmtId="0" fontId="1" fillId="0" borderId="44" xfId="0" applyFont="1" applyFill="1" applyBorder="1"/>
    <xf numFmtId="0" fontId="1" fillId="0" borderId="22" xfId="0" applyFont="1" applyFill="1" applyBorder="1"/>
    <xf numFmtId="2" fontId="2" fillId="0" borderId="22" xfId="0" applyNumberFormat="1" applyFont="1" applyFill="1" applyBorder="1"/>
    <xf numFmtId="2" fontId="2" fillId="0" borderId="2" xfId="0" applyNumberFormat="1" applyFont="1" applyFill="1" applyBorder="1"/>
    <xf numFmtId="2" fontId="2" fillId="0" borderId="44" xfId="0" applyNumberFormat="1" applyFont="1" applyFill="1" applyBorder="1"/>
    <xf numFmtId="0" fontId="1" fillId="0" borderId="46" xfId="0" applyFont="1" applyFill="1" applyBorder="1"/>
    <xf numFmtId="172" fontId="1" fillId="0" borderId="22" xfId="0" applyNumberFormat="1" applyFont="1" applyFill="1" applyBorder="1"/>
    <xf numFmtId="173" fontId="1" fillId="0" borderId="22" xfId="0" applyNumberFormat="1" applyFont="1" applyFill="1" applyBorder="1"/>
    <xf numFmtId="0" fontId="1" fillId="0" borderId="2" xfId="0" applyFont="1" applyFill="1" applyBorder="1"/>
    <xf numFmtId="178" fontId="2" fillId="0" borderId="49" xfId="0" applyNumberFormat="1" applyFont="1" applyFill="1" applyBorder="1"/>
    <xf numFmtId="172" fontId="2" fillId="0" borderId="41" xfId="0" applyNumberFormat="1" applyFont="1" applyFill="1" applyBorder="1"/>
    <xf numFmtId="172" fontId="1" fillId="0" borderId="44" xfId="0" applyNumberFormat="1" applyFont="1" applyFill="1" applyBorder="1"/>
    <xf numFmtId="172" fontId="1" fillId="0" borderId="46" xfId="0" applyNumberFormat="1" applyFont="1" applyFill="1" applyBorder="1"/>
    <xf numFmtId="172" fontId="1" fillId="0" borderId="0" xfId="0" applyNumberFormat="1" applyFont="1" applyFill="1" applyBorder="1"/>
    <xf numFmtId="172" fontId="3" fillId="0" borderId="35" xfId="0" applyNumberFormat="1" applyFont="1" applyFill="1" applyBorder="1"/>
    <xf numFmtId="172" fontId="2" fillId="0" borderId="44" xfId="0" applyNumberFormat="1" applyFont="1" applyFill="1" applyBorder="1"/>
    <xf numFmtId="0" fontId="2" fillId="0" borderId="46" xfId="0" applyFont="1" applyFill="1" applyBorder="1"/>
    <xf numFmtId="172" fontId="2" fillId="0" borderId="0" xfId="0" applyNumberFormat="1" applyFont="1" applyFill="1" applyBorder="1"/>
    <xf numFmtId="0" fontId="0" fillId="0" borderId="0" xfId="0" applyFill="1"/>
    <xf numFmtId="0" fontId="2" fillId="3" borderId="0" xfId="0" applyFont="1" applyFill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178" fontId="2" fillId="3" borderId="13" xfId="0" applyNumberFormat="1" applyFont="1" applyFill="1" applyBorder="1"/>
    <xf numFmtId="178" fontId="3" fillId="3" borderId="39" xfId="0" applyNumberFormat="1" applyFont="1" applyFill="1" applyBorder="1"/>
    <xf numFmtId="178" fontId="1" fillId="3" borderId="8" xfId="0" applyNumberFormat="1" applyFont="1" applyFill="1" applyBorder="1"/>
    <xf numFmtId="178" fontId="1" fillId="3" borderId="2" xfId="0" applyNumberFormat="1" applyFont="1" applyFill="1" applyBorder="1"/>
    <xf numFmtId="178" fontId="1" fillId="3" borderId="4" xfId="0" applyNumberFormat="1" applyFont="1" applyFill="1" applyBorder="1"/>
    <xf numFmtId="178" fontId="1" fillId="3" borderId="1" xfId="0" applyNumberFormat="1" applyFont="1" applyFill="1" applyBorder="1"/>
    <xf numFmtId="178" fontId="2" fillId="3" borderId="12" xfId="0" applyNumberFormat="1" applyFont="1" applyFill="1" applyBorder="1"/>
    <xf numFmtId="178" fontId="1" fillId="3" borderId="9" xfId="0" applyNumberFormat="1" applyFont="1" applyFill="1" applyBorder="1"/>
    <xf numFmtId="178" fontId="3" fillId="3" borderId="9" xfId="0" applyNumberFormat="1" applyFont="1" applyFill="1" applyBorder="1"/>
    <xf numFmtId="178" fontId="4" fillId="3" borderId="2" xfId="0" applyNumberFormat="1" applyFont="1" applyFill="1" applyBorder="1"/>
    <xf numFmtId="178" fontId="1" fillId="3" borderId="5" xfId="0" applyNumberFormat="1" applyFont="1" applyFill="1" applyBorder="1"/>
    <xf numFmtId="178" fontId="1" fillId="3" borderId="10" xfId="0" applyNumberFormat="1" applyFont="1" applyFill="1" applyBorder="1"/>
    <xf numFmtId="178" fontId="3" fillId="3" borderId="2" xfId="0" applyNumberFormat="1" applyFont="1" applyFill="1" applyBorder="1"/>
    <xf numFmtId="178" fontId="3" fillId="3" borderId="3" xfId="0" applyNumberFormat="1" applyFont="1" applyFill="1" applyBorder="1"/>
    <xf numFmtId="178" fontId="3" fillId="3" borderId="8" xfId="0" applyNumberFormat="1" applyFont="1" applyFill="1" applyBorder="1"/>
    <xf numFmtId="178" fontId="3" fillId="3" borderId="13" xfId="0" applyNumberFormat="1" applyFont="1" applyFill="1" applyBorder="1"/>
    <xf numFmtId="178" fontId="3" fillId="3" borderId="5" xfId="0" applyNumberFormat="1" applyFont="1" applyFill="1" applyBorder="1" applyAlignment="1">
      <alignment wrapText="1"/>
    </xf>
    <xf numFmtId="178" fontId="4" fillId="3" borderId="4" xfId="0" applyNumberFormat="1" applyFont="1" applyFill="1" applyBorder="1"/>
    <xf numFmtId="178" fontId="1" fillId="3" borderId="12" xfId="0" applyNumberFormat="1" applyFont="1" applyFill="1" applyBorder="1"/>
    <xf numFmtId="178" fontId="3" fillId="3" borderId="12" xfId="0" applyNumberFormat="1" applyFont="1" applyFill="1" applyBorder="1" applyAlignment="1">
      <alignment wrapText="1"/>
    </xf>
    <xf numFmtId="178" fontId="1" fillId="3" borderId="0" xfId="0" applyNumberFormat="1" applyFont="1" applyFill="1" applyBorder="1"/>
    <xf numFmtId="178" fontId="2" fillId="3" borderId="16" xfId="0" applyNumberFormat="1" applyFont="1" applyFill="1" applyBorder="1"/>
    <xf numFmtId="178" fontId="2" fillId="3" borderId="18" xfId="0" applyNumberFormat="1" applyFont="1" applyFill="1" applyBorder="1"/>
    <xf numFmtId="178" fontId="4" fillId="3" borderId="43" xfId="0" applyNumberFormat="1" applyFont="1" applyFill="1" applyBorder="1"/>
    <xf numFmtId="178" fontId="4" fillId="3" borderId="29" xfId="0" applyNumberFormat="1" applyFont="1" applyFill="1" applyBorder="1" applyAlignment="1">
      <alignment wrapText="1"/>
    </xf>
    <xf numFmtId="178" fontId="4" fillId="3" borderId="45" xfId="0" applyNumberFormat="1" applyFont="1" applyFill="1" applyBorder="1"/>
    <xf numFmtId="178" fontId="4" fillId="3" borderId="47" xfId="0" applyNumberFormat="1" applyFont="1" applyFill="1" applyBorder="1"/>
    <xf numFmtId="178" fontId="1" fillId="3" borderId="47" xfId="0" applyNumberFormat="1" applyFont="1" applyFill="1" applyBorder="1"/>
    <xf numFmtId="178" fontId="4" fillId="3" borderId="43" xfId="0" applyNumberFormat="1" applyFont="1" applyFill="1" applyBorder="1" applyAlignment="1">
      <alignment wrapText="1"/>
    </xf>
    <xf numFmtId="0" fontId="1" fillId="3" borderId="0" xfId="0" applyFont="1" applyFill="1" applyBorder="1"/>
    <xf numFmtId="178" fontId="1" fillId="3" borderId="2" xfId="0" applyNumberFormat="1" applyFont="1" applyFill="1" applyBorder="1" applyAlignment="1">
      <alignment wrapText="1"/>
    </xf>
    <xf numFmtId="178" fontId="4" fillId="3" borderId="2" xfId="0" applyNumberFormat="1" applyFont="1" applyFill="1" applyBorder="1" applyAlignment="1">
      <alignment wrapText="1"/>
    </xf>
    <xf numFmtId="178" fontId="4" fillId="3" borderId="3" xfId="0" applyNumberFormat="1" applyFont="1" applyFill="1" applyBorder="1" applyAlignment="1">
      <alignment wrapText="1"/>
    </xf>
    <xf numFmtId="178" fontId="1" fillId="3" borderId="18" xfId="0" applyNumberFormat="1" applyFont="1" applyFill="1" applyBorder="1"/>
    <xf numFmtId="178" fontId="4" fillId="3" borderId="45" xfId="0" applyNumberFormat="1" applyFont="1" applyFill="1" applyBorder="1" applyAlignment="1">
      <alignment wrapText="1"/>
    </xf>
    <xf numFmtId="178" fontId="4" fillId="3" borderId="47" xfId="0" applyNumberFormat="1" applyFont="1" applyFill="1" applyBorder="1" applyAlignment="1">
      <alignment wrapText="1"/>
    </xf>
    <xf numFmtId="178" fontId="3" fillId="3" borderId="16" xfId="0" applyNumberFormat="1" applyFont="1" applyFill="1" applyBorder="1"/>
    <xf numFmtId="178" fontId="4" fillId="3" borderId="29" xfId="0" applyNumberFormat="1" applyFont="1" applyFill="1" applyBorder="1"/>
    <xf numFmtId="178" fontId="2" fillId="3" borderId="47" xfId="0" applyNumberFormat="1" applyFont="1" applyFill="1" applyBorder="1"/>
    <xf numFmtId="178" fontId="2" fillId="3" borderId="45" xfId="0" applyNumberFormat="1" applyFont="1" applyFill="1" applyBorder="1"/>
    <xf numFmtId="0" fontId="4" fillId="3" borderId="0" xfId="0" applyFont="1" applyFill="1" applyBorder="1"/>
    <xf numFmtId="173" fontId="2" fillId="3" borderId="0" xfId="0" applyNumberFormat="1" applyFont="1" applyFill="1" applyBorder="1"/>
    <xf numFmtId="0" fontId="3" fillId="3" borderId="0" xfId="0" applyFont="1" applyFill="1" applyBorder="1"/>
    <xf numFmtId="0" fontId="2" fillId="3" borderId="0" xfId="0" applyFont="1" applyFill="1" applyBorder="1"/>
    <xf numFmtId="0" fontId="0" fillId="3" borderId="0" xfId="0" applyFill="1"/>
    <xf numFmtId="178" fontId="3" fillId="2" borderId="3" xfId="0" applyNumberFormat="1" applyFont="1" applyFill="1" applyBorder="1"/>
    <xf numFmtId="178" fontId="3" fillId="2" borderId="8" xfId="0" applyNumberFormat="1" applyFont="1" applyFill="1" applyBorder="1"/>
    <xf numFmtId="178" fontId="3" fillId="2" borderId="5" xfId="0" applyNumberFormat="1" applyFont="1" applyFill="1" applyBorder="1" applyAlignment="1">
      <alignment wrapText="1"/>
    </xf>
    <xf numFmtId="178" fontId="1" fillId="2" borderId="12" xfId="0" applyNumberFormat="1" applyFont="1" applyFill="1" applyBorder="1"/>
    <xf numFmtId="178" fontId="3" fillId="2" borderId="12" xfId="0" applyNumberFormat="1" applyFont="1" applyFill="1" applyBorder="1" applyAlignment="1">
      <alignment wrapText="1"/>
    </xf>
    <xf numFmtId="178" fontId="4" fillId="2" borderId="47" xfId="0" applyNumberFormat="1" applyFont="1" applyFill="1" applyBorder="1"/>
    <xf numFmtId="178" fontId="3" fillId="0" borderId="35" xfId="0" applyNumberFormat="1" applyFont="1" applyFill="1" applyBorder="1"/>
    <xf numFmtId="178" fontId="4" fillId="0" borderId="29" xfId="0" applyNumberFormat="1" applyFont="1" applyBorder="1"/>
    <xf numFmtId="178" fontId="3" fillId="0" borderId="39" xfId="0" applyNumberFormat="1" applyFont="1" applyFill="1" applyBorder="1"/>
    <xf numFmtId="178" fontId="3" fillId="0" borderId="2" xfId="0" applyNumberFormat="1" applyFont="1" applyFill="1" applyBorder="1"/>
    <xf numFmtId="178" fontId="3" fillId="0" borderId="3" xfId="0" applyNumberFormat="1" applyFont="1" applyFill="1" applyBorder="1"/>
    <xf numFmtId="178" fontId="3" fillId="0" borderId="8" xfId="0" applyNumberFormat="1" applyFont="1" applyFill="1" applyBorder="1"/>
    <xf numFmtId="178" fontId="3" fillId="0" borderId="13" xfId="0" applyNumberFormat="1" applyFont="1" applyFill="1" applyBorder="1"/>
    <xf numFmtId="178" fontId="3" fillId="0" borderId="5" xfId="0" applyNumberFormat="1" applyFont="1" applyFill="1" applyBorder="1" applyAlignment="1">
      <alignment wrapText="1"/>
    </xf>
    <xf numFmtId="178" fontId="1" fillId="0" borderId="12" xfId="0" applyNumberFormat="1" applyFont="1" applyFill="1" applyBorder="1"/>
    <xf numFmtId="178" fontId="3" fillId="0" borderId="12" xfId="0" applyNumberFormat="1" applyFont="1" applyFill="1" applyBorder="1" applyAlignment="1">
      <alignment wrapText="1"/>
    </xf>
    <xf numFmtId="178" fontId="4" fillId="0" borderId="43" xfId="0" applyNumberFormat="1" applyFont="1" applyFill="1" applyBorder="1"/>
    <xf numFmtId="178" fontId="4" fillId="0" borderId="29" xfId="0" applyNumberFormat="1" applyFont="1" applyFill="1" applyBorder="1" applyAlignment="1">
      <alignment wrapText="1"/>
    </xf>
    <xf numFmtId="178" fontId="4" fillId="0" borderId="45" xfId="0" applyNumberFormat="1" applyFont="1" applyFill="1" applyBorder="1"/>
    <xf numFmtId="178" fontId="4" fillId="0" borderId="47" xfId="0" applyNumberFormat="1" applyFont="1" applyFill="1" applyBorder="1"/>
    <xf numFmtId="178" fontId="4" fillId="0" borderId="29" xfId="0" applyNumberFormat="1" applyFont="1" applyFill="1" applyBorder="1"/>
    <xf numFmtId="178" fontId="4" fillId="0" borderId="43" xfId="0" applyNumberFormat="1" applyFont="1" applyFill="1" applyBorder="1" applyAlignment="1">
      <alignment wrapText="1"/>
    </xf>
    <xf numFmtId="178" fontId="1" fillId="0" borderId="2" xfId="0" applyNumberFormat="1" applyFont="1" applyFill="1" applyBorder="1" applyAlignment="1">
      <alignment wrapText="1"/>
    </xf>
    <xf numFmtId="178" fontId="4" fillId="0" borderId="2" xfId="0" applyNumberFormat="1" applyFont="1" applyFill="1" applyBorder="1" applyAlignment="1">
      <alignment wrapText="1"/>
    </xf>
    <xf numFmtId="178" fontId="4" fillId="0" borderId="3" xfId="0" applyNumberFormat="1" applyFont="1" applyFill="1" applyBorder="1" applyAlignment="1">
      <alignment wrapText="1"/>
    </xf>
    <xf numFmtId="178" fontId="1" fillId="0" borderId="18" xfId="0" applyNumberFormat="1" applyFont="1" applyFill="1" applyBorder="1"/>
    <xf numFmtId="178" fontId="4" fillId="0" borderId="45" xfId="0" applyNumberFormat="1" applyFont="1" applyFill="1" applyBorder="1" applyAlignment="1">
      <alignment wrapText="1"/>
    </xf>
    <xf numFmtId="178" fontId="4" fillId="0" borderId="47" xfId="0" applyNumberFormat="1" applyFont="1" applyFill="1" applyBorder="1" applyAlignment="1">
      <alignment wrapText="1"/>
    </xf>
    <xf numFmtId="178" fontId="2" fillId="0" borderId="47" xfId="0" applyNumberFormat="1" applyFont="1" applyFill="1" applyBorder="1"/>
    <xf numFmtId="0" fontId="4" fillId="0" borderId="0" xfId="0" applyFont="1" applyFill="1" applyBorder="1"/>
    <xf numFmtId="173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178" fontId="3" fillId="2" borderId="35" xfId="0" applyNumberFormat="1" applyFont="1" applyFill="1" applyBorder="1"/>
    <xf numFmtId="178" fontId="1" fillId="2" borderId="50" xfId="0" applyNumberFormat="1" applyFont="1" applyFill="1" applyBorder="1"/>
    <xf numFmtId="178" fontId="1" fillId="2" borderId="51" xfId="0" applyNumberFormat="1" applyFont="1" applyFill="1" applyBorder="1"/>
    <xf numFmtId="178" fontId="1" fillId="2" borderId="52" xfId="0" applyNumberFormat="1" applyFont="1" applyFill="1" applyBorder="1"/>
    <xf numFmtId="178" fontId="1" fillId="2" borderId="53" xfId="0" applyNumberFormat="1" applyFont="1" applyFill="1" applyBorder="1"/>
    <xf numFmtId="178" fontId="2" fillId="2" borderId="51" xfId="0" applyNumberFormat="1" applyFont="1" applyFill="1" applyBorder="1"/>
    <xf numFmtId="2" fontId="2" fillId="2" borderId="3" xfId="0" applyNumberFormat="1" applyFont="1" applyFill="1" applyBorder="1"/>
    <xf numFmtId="0" fontId="19" fillId="0" borderId="2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178" fontId="2" fillId="2" borderId="29" xfId="0" applyNumberFormat="1" applyFont="1" applyFill="1" applyBorder="1"/>
    <xf numFmtId="0" fontId="2" fillId="0" borderId="2" xfId="0" applyFont="1" applyBorder="1" applyAlignment="1">
      <alignment horizontal="center" wrapText="1"/>
    </xf>
    <xf numFmtId="178" fontId="2" fillId="2" borderId="2" xfId="0" applyNumberFormat="1" applyFont="1" applyFill="1" applyBorder="1"/>
    <xf numFmtId="178" fontId="1" fillId="3" borderId="3" xfId="0" applyNumberFormat="1" applyFont="1" applyFill="1" applyBorder="1"/>
    <xf numFmtId="0" fontId="19" fillId="0" borderId="3" xfId="0" applyFont="1" applyFill="1" applyBorder="1" applyAlignment="1">
      <alignment vertical="center" wrapText="1"/>
    </xf>
    <xf numFmtId="172" fontId="2" fillId="0" borderId="40" xfId="0" applyNumberFormat="1" applyFont="1" applyBorder="1"/>
    <xf numFmtId="0" fontId="1" fillId="2" borderId="3" xfId="0" applyFont="1" applyFill="1" applyBorder="1"/>
    <xf numFmtId="172" fontId="1" fillId="0" borderId="2" xfId="0" applyNumberFormat="1" applyFont="1" applyFill="1" applyBorder="1"/>
    <xf numFmtId="178" fontId="3" fillId="0" borderId="17" xfId="0" applyNumberFormat="1" applyFont="1" applyFill="1" applyBorder="1"/>
    <xf numFmtId="178" fontId="1" fillId="0" borderId="50" xfId="0" applyNumberFormat="1" applyFont="1" applyFill="1" applyBorder="1"/>
    <xf numFmtId="178" fontId="1" fillId="0" borderId="51" xfId="0" applyNumberFormat="1" applyFont="1" applyFill="1" applyBorder="1"/>
    <xf numFmtId="178" fontId="1" fillId="0" borderId="52" xfId="0" applyNumberFormat="1" applyFont="1" applyFill="1" applyBorder="1"/>
    <xf numFmtId="178" fontId="1" fillId="0" borderId="53" xfId="0" applyNumberFormat="1" applyFont="1" applyFill="1" applyBorder="1"/>
    <xf numFmtId="178" fontId="2" fillId="0" borderId="51" xfId="0" applyNumberFormat="1" applyFont="1" applyFill="1" applyBorder="1"/>
    <xf numFmtId="2" fontId="2" fillId="0" borderId="3" xfId="0" applyNumberFormat="1" applyFont="1" applyFill="1" applyBorder="1"/>
    <xf numFmtId="0" fontId="1" fillId="0" borderId="3" xfId="0" applyFont="1" applyFill="1" applyBorder="1"/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workbookViewId="0">
      <selection sqref="A1:IV65536"/>
    </sheetView>
  </sheetViews>
  <sheetFormatPr defaultRowHeight="12"/>
  <cols>
    <col min="1" max="1" width="25.28515625" style="34" customWidth="1"/>
    <col min="2" max="2" width="57.85546875" style="1" customWidth="1"/>
    <col min="3" max="3" width="10.28515625" style="1" customWidth="1"/>
    <col min="4" max="4" width="10.42578125" style="1" customWidth="1"/>
    <col min="5" max="5" width="12.7109375" style="4" customWidth="1"/>
    <col min="6" max="6" width="10.42578125" style="4" customWidth="1"/>
    <col min="7" max="7" width="8.7109375" style="1" customWidth="1"/>
    <col min="8" max="8" width="9" style="4" customWidth="1"/>
    <col min="9" max="16384" width="9.140625" style="4"/>
  </cols>
  <sheetData>
    <row r="1" spans="1:8">
      <c r="A1" s="1"/>
      <c r="B1" s="2" t="s">
        <v>0</v>
      </c>
      <c r="C1" s="2"/>
      <c r="D1" s="2"/>
      <c r="E1" s="3"/>
      <c r="F1" s="3"/>
    </row>
    <row r="2" spans="1:8">
      <c r="A2" s="1"/>
      <c r="B2" s="2" t="s">
        <v>1</v>
      </c>
      <c r="C2" s="2"/>
      <c r="D2" s="2"/>
      <c r="E2" s="2"/>
      <c r="F2" s="2"/>
    </row>
    <row r="3" spans="1:8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85" t="s">
        <v>194</v>
      </c>
      <c r="H5" s="686"/>
    </row>
    <row r="6" spans="1:8" s="9" customFormat="1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65363.500000000007</v>
      </c>
      <c r="D8" s="18">
        <f>D9+D17+D30+D36+D64+D68+D76+D102+D48+D75+D26+D74</f>
        <v>0</v>
      </c>
      <c r="E8" s="17">
        <f>E9+E17+E30+E36+E64+E68+E76+E102+E48+E75+E26+E74</f>
        <v>5180.1659999999993</v>
      </c>
      <c r="F8" s="17">
        <f>F9+F17+F30+F36+F64+F68+F76+F102+F48+F75+F26+F74+F73</f>
        <v>90</v>
      </c>
      <c r="G8" s="155" t="e">
        <f>E8*100/D8</f>
        <v>#DIV/0!</v>
      </c>
      <c r="H8" s="20">
        <f t="shared" ref="H8:H67" si="0">E8-D8</f>
        <v>5180.1659999999993</v>
      </c>
    </row>
    <row r="9" spans="1:8" s="25" customFormat="1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2334.9389999999999</v>
      </c>
      <c r="F9" s="59">
        <f>F10</f>
        <v>0</v>
      </c>
      <c r="G9" s="17" t="e">
        <f>E9*100/D9</f>
        <v>#DIV/0!</v>
      </c>
      <c r="H9" s="24">
        <f t="shared" si="0"/>
        <v>2334.9389999999999</v>
      </c>
    </row>
    <row r="10" spans="1:8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2334.9389999999999</v>
      </c>
      <c r="F10" s="63">
        <f>F11+F12+F13+F14</f>
        <v>0</v>
      </c>
      <c r="G10" s="23" t="e">
        <f>E10*100/D10</f>
        <v>#DIV/0!</v>
      </c>
      <c r="H10" s="30">
        <f t="shared" si="0"/>
        <v>2334.9389999999999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2309.5549999999998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0.71399999999999997</v>
      </c>
      <c r="F13" s="28"/>
      <c r="G13" s="29"/>
      <c r="H13" s="30">
        <f t="shared" si="0"/>
        <v>0.71399999999999997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9" s="47" customFormat="1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9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9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9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9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9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9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t="shared" ref="G23:G30" si="1">E23*100/D23</f>
        <v>#DIV/0!</v>
      </c>
      <c r="H23" s="56">
        <f t="shared" si="0"/>
        <v>847.33</v>
      </c>
    </row>
    <row r="24" spans="1:9">
      <c r="A24" s="13" t="s">
        <v>21</v>
      </c>
      <c r="B24" s="13" t="s">
        <v>22</v>
      </c>
      <c r="C24" s="13">
        <v>844</v>
      </c>
      <c r="D24" s="13"/>
      <c r="E24" s="38">
        <v>33.582999999999998</v>
      </c>
      <c r="F24" s="38"/>
      <c r="G24" s="55" t="e">
        <f t="shared" si="1"/>
        <v>#DIV/0!</v>
      </c>
      <c r="H24" s="56">
        <f t="shared" si="0"/>
        <v>33.582999999999998</v>
      </c>
    </row>
    <row r="25" spans="1:9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9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>
      <c r="A27" s="34" t="s">
        <v>25</v>
      </c>
      <c r="B27" s="34" t="s">
        <v>26</v>
      </c>
      <c r="C27" s="34">
        <v>769</v>
      </c>
      <c r="D27" s="34"/>
      <c r="E27" s="39">
        <v>62.277999999999999</v>
      </c>
      <c r="F27" s="39"/>
      <c r="G27" s="52" t="e">
        <f t="shared" si="1"/>
        <v>#DIV/0!</v>
      </c>
      <c r="H27" s="56">
        <f t="shared" si="0"/>
        <v>62.277999999999999</v>
      </c>
      <c r="I27" s="47"/>
    </row>
    <row r="28" spans="1:9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9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9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26.492000000000001</v>
      </c>
      <c r="F30" s="59">
        <f>F32+F34</f>
        <v>0</v>
      </c>
      <c r="G30" s="29" t="e">
        <f t="shared" si="1"/>
        <v>#DIV/0!</v>
      </c>
      <c r="H30" s="24">
        <f t="shared" si="0"/>
        <v>26.492000000000001</v>
      </c>
    </row>
    <row r="31" spans="1:9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1:9">
      <c r="B32" s="34" t="s">
        <v>35</v>
      </c>
      <c r="C32" s="35">
        <f>C33</f>
        <v>795.4</v>
      </c>
      <c r="D32" s="35">
        <f>D33</f>
        <v>0</v>
      </c>
      <c r="E32" s="35">
        <f>E33</f>
        <v>26.391999999999999</v>
      </c>
      <c r="F32" s="35">
        <f>F33</f>
        <v>0</v>
      </c>
      <c r="G32" s="55" t="e">
        <f>E32*100/D32</f>
        <v>#DIV/0!</v>
      </c>
      <c r="H32" s="56">
        <f t="shared" si="0"/>
        <v>26.391999999999999</v>
      </c>
    </row>
    <row r="33" spans="1:9">
      <c r="A33" s="27" t="s">
        <v>36</v>
      </c>
      <c r="B33" s="58" t="s">
        <v>37</v>
      </c>
      <c r="C33" s="58">
        <v>795.4</v>
      </c>
      <c r="D33" s="58"/>
      <c r="E33" s="39">
        <v>26.391999999999999</v>
      </c>
      <c r="F33" s="39"/>
      <c r="G33" s="55" t="e">
        <f>E33*100/D33</f>
        <v>#DIV/0!</v>
      </c>
      <c r="H33" s="56">
        <f t="shared" si="0"/>
        <v>26.391999999999999</v>
      </c>
    </row>
    <row r="34" spans="1:9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9" s="9" customFormat="1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9" s="9" customFormat="1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9" s="9" customFormat="1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9" s="9" customFormat="1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9" s="47" customFormat="1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9" s="47" customFormat="1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9" s="47" customFormat="1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9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536.30399999999997</v>
      </c>
      <c r="F48" s="153">
        <f>F51+F58+F55</f>
        <v>0</v>
      </c>
      <c r="G48" s="17" t="e">
        <f>E48*100/D48</f>
        <v>#DIV/0!</v>
      </c>
      <c r="H48" s="88">
        <f t="shared" si="0"/>
        <v>536.30399999999997</v>
      </c>
    </row>
    <row r="49" spans="1:9" ht="0.75" customHeight="1">
      <c r="B49" s="74"/>
      <c r="C49" s="74"/>
      <c r="D49" s="46">
        <f>D51+D58+D63+D53+D62</f>
        <v>0</v>
      </c>
      <c r="E49" s="66">
        <f>E51+E58+E63+E53+E62</f>
        <v>998.89199999999994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998.89199999999994</v>
      </c>
    </row>
    <row r="50" spans="1:9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1:9">
      <c r="B51" s="34" t="s">
        <v>66</v>
      </c>
      <c r="C51" s="35">
        <f>C53</f>
        <v>2810</v>
      </c>
      <c r="D51" s="35">
        <f>D53</f>
        <v>0</v>
      </c>
      <c r="E51" s="35">
        <f>E53</f>
        <v>454.51799999999997</v>
      </c>
      <c r="F51" s="35">
        <f>F53</f>
        <v>0</v>
      </c>
      <c r="G51" s="63" t="e">
        <f>E51*100/D51</f>
        <v>#DIV/0!</v>
      </c>
      <c r="H51" s="60">
        <f t="shared" si="0"/>
        <v>454.51799999999997</v>
      </c>
    </row>
    <row r="52" spans="1:9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1:9">
      <c r="B53" s="34" t="s">
        <v>67</v>
      </c>
      <c r="C53" s="34">
        <v>2810</v>
      </c>
      <c r="D53" s="34"/>
      <c r="E53" s="35">
        <v>454.51799999999997</v>
      </c>
      <c r="F53" s="35"/>
      <c r="G53" s="63" t="e">
        <f>E53*100/D53</f>
        <v>#DIV/0!</v>
      </c>
      <c r="H53" s="60">
        <f t="shared" si="0"/>
        <v>454.51799999999997</v>
      </c>
    </row>
    <row r="54" spans="1:9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1:9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81.786000000000001</v>
      </c>
      <c r="F58" s="76">
        <f>F60+F62</f>
        <v>0</v>
      </c>
      <c r="G58" s="55" t="e">
        <f>E58*100/D58</f>
        <v>#DIV/0!</v>
      </c>
      <c r="H58" s="56">
        <f t="shared" si="0"/>
        <v>81.786000000000001</v>
      </c>
      <c r="I58" s="77"/>
    </row>
    <row r="59" spans="1:9" s="77" customFormat="1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9" s="77" customFormat="1">
      <c r="A60" s="68"/>
      <c r="B60" s="13" t="s">
        <v>74</v>
      </c>
      <c r="C60" s="34">
        <v>293</v>
      </c>
      <c r="D60" s="34"/>
      <c r="E60" s="62">
        <v>73.715999999999994</v>
      </c>
      <c r="F60" s="62"/>
      <c r="G60" s="55" t="e">
        <f>E60*100/D60</f>
        <v>#DIV/0!</v>
      </c>
      <c r="H60" s="56">
        <f t="shared" si="0"/>
        <v>73.715999999999994</v>
      </c>
    </row>
    <row r="61" spans="1:9" s="77" customFormat="1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9" s="77" customFormat="1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9" s="77" customFormat="1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9" s="77" customFormat="1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555.43899999999996</v>
      </c>
      <c r="F64" s="59">
        <f>F66</f>
        <v>0</v>
      </c>
      <c r="G64" s="29" t="e">
        <f>E64*100/D64</f>
        <v>#DIV/0!</v>
      </c>
      <c r="H64" s="24">
        <f t="shared" si="0"/>
        <v>555.43899999999996</v>
      </c>
    </row>
    <row r="65" spans="1:9" s="77" customFormat="1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9" s="77" customFormat="1">
      <c r="A66" s="75"/>
      <c r="B66" s="34" t="s">
        <v>83</v>
      </c>
      <c r="C66" s="34">
        <v>1292.8</v>
      </c>
      <c r="D66" s="34"/>
      <c r="E66" s="76">
        <v>555.43899999999996</v>
      </c>
      <c r="F66" s="76"/>
      <c r="G66" s="23" t="e">
        <f>E66*100/D66</f>
        <v>#DIV/0!</v>
      </c>
      <c r="H66" s="24">
        <f t="shared" si="0"/>
        <v>555.43899999999996</v>
      </c>
    </row>
    <row r="67" spans="1:9" s="77" customFormat="1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9" s="77" customFormat="1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t="shared" ref="H68:H139" si="2">E68-D68</f>
        <v>0</v>
      </c>
    </row>
    <row r="69" spans="1:9" s="47" customFormat="1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9" s="77" customFormat="1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9" s="77" customFormat="1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9" s="77" customFormat="1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9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9" s="9" customFormat="1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9">
      <c r="A76" s="81" t="s">
        <v>95</v>
      </c>
      <c r="B76" s="45" t="s">
        <v>96</v>
      </c>
      <c r="C76" s="59">
        <f>C78+C80+C88+C92+C94+C97+C90+C86+C89+C95+C85+C96</f>
        <v>712.80000000000007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1:9">
      <c r="B78" s="34" t="s">
        <v>98</v>
      </c>
      <c r="C78" s="34">
        <v>80.099999999999994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9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9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1:8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1:8">
      <c r="B84" s="34" t="s">
        <v>106</v>
      </c>
      <c r="C84" s="34"/>
      <c r="D84" s="34"/>
      <c r="E84" s="35"/>
      <c r="F84" s="35"/>
      <c r="G84" s="63"/>
      <c r="H84" s="24"/>
    </row>
    <row r="85" spans="1:8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9">
      <c r="A97" s="34" t="s">
        <v>118</v>
      </c>
      <c r="B97" s="34" t="s">
        <v>119</v>
      </c>
      <c r="C97" s="55">
        <f>C99</f>
        <v>568.70000000000005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9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1:9">
      <c r="B99" s="34" t="s">
        <v>122</v>
      </c>
      <c r="C99" s="34">
        <v>568.70000000000005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9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9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9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9">
      <c r="A103" s="27" t="s">
        <v>127</v>
      </c>
      <c r="B103" s="34" t="s">
        <v>128</v>
      </c>
      <c r="C103" s="34"/>
      <c r="D103" s="34"/>
      <c r="E103" s="38">
        <v>5.0679999999999996</v>
      </c>
      <c r="F103" s="38"/>
      <c r="G103" s="17"/>
      <c r="H103" s="33">
        <f t="shared" si="2"/>
        <v>5.0679999999999996</v>
      </c>
    </row>
    <row r="104" spans="1:9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9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9" ht="12.75" thickBot="1">
      <c r="A106" s="27" t="s">
        <v>130</v>
      </c>
      <c r="B106" s="27" t="s">
        <v>126</v>
      </c>
      <c r="C106" s="27"/>
      <c r="D106" s="94"/>
      <c r="E106" s="39">
        <v>71.033000000000001</v>
      </c>
      <c r="F106" s="39"/>
      <c r="G106" s="39" t="e">
        <f>E106*100/D106</f>
        <v>#DIV/0!</v>
      </c>
      <c r="H106" s="24">
        <f t="shared" si="2"/>
        <v>71.033000000000001</v>
      </c>
    </row>
    <row r="107" spans="1:9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9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9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9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9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9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9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9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9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9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9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9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9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9">
      <c r="A125" s="27" t="s">
        <v>151</v>
      </c>
      <c r="B125" s="67" t="s">
        <v>155</v>
      </c>
      <c r="C125" s="67">
        <v>568.29999999999995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9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9">
      <c r="A127" s="27" t="s">
        <v>151</v>
      </c>
      <c r="B127" s="79" t="s">
        <v>251</v>
      </c>
      <c r="C127" s="79"/>
      <c r="D127" s="27"/>
      <c r="E127" s="39"/>
      <c r="F127" s="39"/>
      <c r="G127" s="52" t="e">
        <f t="shared" ref="G127:G145" si="3">E127*100/D127</f>
        <v>#DIV/0!</v>
      </c>
      <c r="H127" s="56">
        <f t="shared" si="2"/>
        <v>0</v>
      </c>
    </row>
    <row r="128" spans="1:9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9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9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9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9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9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9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9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9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9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9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9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9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9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9" ht="39" customHeight="1">
      <c r="A142" s="58" t="s">
        <v>220</v>
      </c>
      <c r="B142" s="132" t="s">
        <v>221</v>
      </c>
      <c r="C142" s="132">
        <v>120.6</v>
      </c>
      <c r="D142" s="37"/>
      <c r="E142" s="48">
        <v>8.3000000000000007</v>
      </c>
      <c r="F142" s="58"/>
      <c r="G142" s="52" t="e">
        <f t="shared" si="3"/>
        <v>#DIV/0!</v>
      </c>
      <c r="H142" s="89">
        <f>E142-D142</f>
        <v>8.3000000000000007</v>
      </c>
    </row>
    <row r="143" spans="1:9">
      <c r="A143" s="58" t="s">
        <v>162</v>
      </c>
      <c r="B143" s="67" t="s">
        <v>163</v>
      </c>
      <c r="C143" s="68">
        <v>1220.5999999999999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10" s="9" customFormat="1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t="shared" ref="H145:H189" si="4">E145-D145</f>
        <v>0</v>
      </c>
      <c r="I145" s="4"/>
    </row>
    <row r="146" spans="1:10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10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10">
      <c r="A148" s="13" t="s">
        <v>168</v>
      </c>
      <c r="B148" s="67" t="s">
        <v>161</v>
      </c>
      <c r="C148" s="68">
        <v>13249.9</v>
      </c>
      <c r="D148" s="13"/>
      <c r="E148" s="131">
        <v>1232.6400000000001</v>
      </c>
      <c r="F148" s="36"/>
      <c r="G148" s="32" t="e">
        <f>E148*100/D148</f>
        <v>#DIV/0!</v>
      </c>
      <c r="H148" s="135">
        <f t="shared" si="4"/>
        <v>1232.6400000000001</v>
      </c>
    </row>
    <row r="149" spans="1:10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10" ht="24" customHeight="1">
      <c r="A150" s="13" t="s">
        <v>168</v>
      </c>
      <c r="B150" s="132" t="s">
        <v>212</v>
      </c>
      <c r="C150" s="132">
        <v>2076.1999999999998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10">
      <c r="A151" s="13" t="s">
        <v>168</v>
      </c>
      <c r="B151" s="68" t="s">
        <v>170</v>
      </c>
      <c r="C151" s="68">
        <v>10356.299999999999</v>
      </c>
      <c r="D151" s="13"/>
      <c r="E151" s="55">
        <v>279</v>
      </c>
      <c r="F151" s="55"/>
      <c r="G151" s="55" t="e">
        <f t="shared" ref="G151:G169" si="5">E151*100/D151</f>
        <v>#DIV/0!</v>
      </c>
      <c r="H151" s="56">
        <f t="shared" si="4"/>
        <v>279</v>
      </c>
    </row>
    <row r="152" spans="1:10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10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10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10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10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10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10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10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6.0659999999999998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76.347999999999999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25619.346000000001</v>
      </c>
      <c r="F189" s="19">
        <f>F108+F8+F184</f>
        <v>90</v>
      </c>
      <c r="G189" s="73" t="e">
        <f>E189*100/D189</f>
        <v>#DIV/0!</v>
      </c>
      <c r="H189" s="20">
        <f t="shared" si="4"/>
        <v>25619.346000000001</v>
      </c>
    </row>
    <row r="190" spans="1:8">
      <c r="A190" s="1"/>
      <c r="B190" s="146"/>
      <c r="C190" s="146"/>
      <c r="D190" s="146"/>
      <c r="E190" s="147"/>
      <c r="F190" s="147"/>
      <c r="G190" s="148"/>
    </row>
    <row r="191" spans="1:8">
      <c r="A191" s="149" t="s">
        <v>192</v>
      </c>
      <c r="B191" s="5"/>
      <c r="C191" s="5"/>
      <c r="D191" s="5"/>
      <c r="E191" s="9"/>
      <c r="F191" s="9"/>
    </row>
    <row r="192" spans="1:8">
      <c r="A192" s="149" t="s">
        <v>193</v>
      </c>
      <c r="B192" s="5"/>
      <c r="C192" s="5"/>
      <c r="D192" s="5" t="s">
        <v>272</v>
      </c>
      <c r="E192" s="9"/>
      <c r="F192" s="9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</sheetData>
  <mergeCells count="1">
    <mergeCell ref="G5:H5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workbookViewId="0">
      <selection activeCell="E12" sqref="E12"/>
    </sheetView>
  </sheetViews>
  <sheetFormatPr defaultRowHeight="12"/>
  <cols>
    <col min="1" max="1" width="25.28515625" style="34" customWidth="1"/>
    <col min="2" max="2" width="63.7109375" style="1" customWidth="1"/>
    <col min="3" max="3" width="10.28515625" style="1" customWidth="1"/>
    <col min="4" max="4" width="10.42578125" style="1" customWidth="1"/>
    <col min="5" max="5" width="12.7109375" style="4" customWidth="1"/>
    <col min="6" max="6" width="10.42578125" style="4" customWidth="1"/>
    <col min="7" max="7" width="9.5703125" style="1" customWidth="1"/>
    <col min="8" max="8" width="9" style="4" customWidth="1"/>
    <col min="9" max="16384" width="9.140625" style="4"/>
  </cols>
  <sheetData>
    <row r="1" spans="1:8">
      <c r="A1" s="1"/>
      <c r="B1" s="2" t="s">
        <v>322</v>
      </c>
      <c r="C1" s="2"/>
      <c r="D1" s="2"/>
      <c r="E1" s="3"/>
      <c r="F1" s="3"/>
    </row>
    <row r="2" spans="1:8">
      <c r="A2" s="1"/>
      <c r="B2" s="2" t="s">
        <v>1</v>
      </c>
      <c r="C2" s="2"/>
      <c r="D2" s="2"/>
      <c r="E2" s="2"/>
      <c r="F2" s="2"/>
    </row>
    <row r="3" spans="1:8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65363.500000000007</v>
      </c>
      <c r="D8" s="180">
        <f>D9+D17+D29+D36+D67+D71+D79+D109+D51+D78+D26+D77+D76</f>
        <v>81319.410919999995</v>
      </c>
      <c r="E8" s="180">
        <f>E9+E17+E29+E36+E67+E71+E79+E109+E51+E78+E26+E77</f>
        <v>60114.637579999995</v>
      </c>
      <c r="F8" s="32">
        <f>F9+F17+F29+F36+F67+F71+F79+F109+F51+F78+F26+F77+F76</f>
        <v>40691.678000000007</v>
      </c>
      <c r="G8" s="181">
        <f t="shared" ref="G8:G14" si="0">E8*100/D8</f>
        <v>73.924093767894206</v>
      </c>
      <c r="H8" s="182">
        <f t="shared" ref="H8:H73" si="1">E8-D8</f>
        <v>-21204.77334</v>
      </c>
    </row>
    <row r="9" spans="1:8" s="25" customFormat="1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34592.811470000001</v>
      </c>
      <c r="F9" s="59">
        <f>F10</f>
        <v>27771.225999999999</v>
      </c>
      <c r="G9" s="17">
        <f t="shared" si="0"/>
        <v>77.334588120485847</v>
      </c>
      <c r="H9" s="24">
        <f t="shared" si="1"/>
        <v>-10138.54653</v>
      </c>
    </row>
    <row r="10" spans="1:8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34592.811470000001</v>
      </c>
      <c r="F10" s="63">
        <f>F11+F12+F13+F14</f>
        <v>27771.225999999999</v>
      </c>
      <c r="G10" s="23">
        <f t="shared" si="0"/>
        <v>77.334588120485847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34028.827120000002</v>
      </c>
      <c r="F11" s="196">
        <v>27408.723999999998</v>
      </c>
      <c r="G11" s="17">
        <f t="shared" si="0"/>
        <v>77.765319987555301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348.87675999999999</v>
      </c>
      <c r="F12" s="197">
        <v>283.98700000000002</v>
      </c>
      <c r="G12" s="17">
        <f t="shared" si="0"/>
        <v>50.488677279305357</v>
      </c>
      <c r="H12" s="135">
        <f t="shared" si="1"/>
        <v>-342.12324000000001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215.10758999999999</v>
      </c>
      <c r="F13" s="214">
        <v>78.515000000000001</v>
      </c>
      <c r="G13" s="17">
        <f t="shared" si="0"/>
        <v>76.279287234042542</v>
      </c>
      <c r="H13" s="122">
        <f t="shared" si="1"/>
        <v>-66.892410000000012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9" s="47" customFormat="1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8760.7000000000007</v>
      </c>
      <c r="E17" s="165">
        <f>E18+E21+E23+E24+E25</f>
        <v>5874.7466800000002</v>
      </c>
      <c r="F17" s="165">
        <f>F18+F21+F23+F24+F25</f>
        <v>5280.0429999999997</v>
      </c>
      <c r="G17" s="32">
        <f>E17*100/D17</f>
        <v>67.057959752074609</v>
      </c>
      <c r="H17" s="33">
        <f t="shared" si="1"/>
        <v>-2885.9533200000005</v>
      </c>
    </row>
    <row r="18" spans="1:9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1638.6673000000001</v>
      </c>
      <c r="F18" s="51">
        <f>F19+F20</f>
        <v>1277.42</v>
      </c>
      <c r="G18" s="52">
        <f>E18*100/D18</f>
        <v>64.897714851485148</v>
      </c>
      <c r="H18" s="33">
        <f t="shared" si="1"/>
        <v>-886.33269999999993</v>
      </c>
    </row>
    <row r="19" spans="1:9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542.28563999999994</v>
      </c>
      <c r="F19" s="199">
        <v>589.37400000000002</v>
      </c>
      <c r="G19" s="52">
        <f>E19*100/D19</f>
        <v>69.702524421593822</v>
      </c>
      <c r="H19" s="33">
        <f t="shared" si="1"/>
        <v>-235.71436000000006</v>
      </c>
    </row>
    <row r="20" spans="1:9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688.04600000000005</v>
      </c>
      <c r="G20" s="52">
        <f>E20*100/D20</f>
        <v>62.757965655409272</v>
      </c>
      <c r="H20" s="33">
        <f t="shared" si="1"/>
        <v>-650.61833999999999</v>
      </c>
    </row>
    <row r="21" spans="1:9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9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9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3390.4340000000002</v>
      </c>
      <c r="G23" s="55">
        <f t="shared" ref="G23:G29" si="2">E23*100/D23</f>
        <v>70.582250193948795</v>
      </c>
      <c r="H23" s="56">
        <f t="shared" si="1"/>
        <v>-1516.77918</v>
      </c>
    </row>
    <row r="24" spans="1:9">
      <c r="A24" s="13" t="s">
        <v>21</v>
      </c>
      <c r="B24" s="13" t="s">
        <v>22</v>
      </c>
      <c r="C24" s="13">
        <v>844</v>
      </c>
      <c r="D24" s="13">
        <v>929.7</v>
      </c>
      <c r="E24" s="38">
        <v>498.78742999999997</v>
      </c>
      <c r="F24" s="197">
        <v>609.48900000000003</v>
      </c>
      <c r="G24" s="55">
        <f t="shared" si="2"/>
        <v>53.650363558137023</v>
      </c>
      <c r="H24" s="56">
        <f t="shared" si="1"/>
        <v>-430.91257000000007</v>
      </c>
    </row>
    <row r="25" spans="1:9">
      <c r="A25" s="13" t="s">
        <v>302</v>
      </c>
      <c r="B25" s="13" t="s">
        <v>303</v>
      </c>
      <c r="C25" s="13"/>
      <c r="D25" s="13">
        <v>150</v>
      </c>
      <c r="E25" s="38">
        <v>98.071129999999997</v>
      </c>
      <c r="F25" s="38"/>
      <c r="G25" s="55"/>
      <c r="H25" s="56">
        <f t="shared" si="1"/>
        <v>-51.928870000000003</v>
      </c>
    </row>
    <row r="26" spans="1:9">
      <c r="A26" s="15" t="s">
        <v>23</v>
      </c>
      <c r="B26" s="45" t="s">
        <v>24</v>
      </c>
      <c r="C26" s="57">
        <f>C27+C28</f>
        <v>7780.5</v>
      </c>
      <c r="D26" s="57">
        <f>D27+D28</f>
        <v>8012.8280000000004</v>
      </c>
      <c r="E26" s="57">
        <f>E27+E28</f>
        <v>4005.6364800000001</v>
      </c>
      <c r="F26" s="57">
        <f>F27+F28</f>
        <v>1926.442</v>
      </c>
      <c r="G26" s="17">
        <f t="shared" si="2"/>
        <v>49.990296559466891</v>
      </c>
      <c r="H26" s="33">
        <f t="shared" si="1"/>
        <v>-4007.1915200000003</v>
      </c>
    </row>
    <row r="27" spans="1:9">
      <c r="A27" s="34" t="s">
        <v>25</v>
      </c>
      <c r="B27" s="34" t="s">
        <v>26</v>
      </c>
      <c r="C27" s="34">
        <v>769</v>
      </c>
      <c r="D27" s="34">
        <v>780</v>
      </c>
      <c r="E27" s="39">
        <v>469.11772000000002</v>
      </c>
      <c r="F27" s="198">
        <v>126.473</v>
      </c>
      <c r="G27" s="52">
        <f t="shared" si="2"/>
        <v>60.143297435897445</v>
      </c>
      <c r="H27" s="56">
        <f t="shared" si="1"/>
        <v>-310.88227999999998</v>
      </c>
      <c r="I27" s="47"/>
    </row>
    <row r="28" spans="1:9">
      <c r="A28" s="58" t="s">
        <v>29</v>
      </c>
      <c r="B28" s="58" t="s">
        <v>30</v>
      </c>
      <c r="C28" s="58">
        <v>7011.5</v>
      </c>
      <c r="D28" s="58">
        <v>7232.8280000000004</v>
      </c>
      <c r="E28" s="52">
        <v>3536.5187599999999</v>
      </c>
      <c r="F28" s="200">
        <v>1799.9690000000001</v>
      </c>
      <c r="G28" s="52">
        <f t="shared" si="2"/>
        <v>48.895380340856988</v>
      </c>
      <c r="H28" s="56">
        <f t="shared" si="1"/>
        <v>-3696.3092400000005</v>
      </c>
    </row>
    <row r="29" spans="1:9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809.98785999999996</v>
      </c>
      <c r="F29" s="59">
        <f>F31+F33+F34</f>
        <v>522.46399999999994</v>
      </c>
      <c r="G29" s="29">
        <f t="shared" si="2"/>
        <v>76.757911395403923</v>
      </c>
      <c r="H29" s="24">
        <f t="shared" si="1"/>
        <v>-245.26214000000004</v>
      </c>
    </row>
    <row r="30" spans="1:9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1:9">
      <c r="B31" s="34" t="s">
        <v>35</v>
      </c>
      <c r="C31" s="35">
        <f>C32</f>
        <v>795.4</v>
      </c>
      <c r="D31" s="35">
        <f>D32</f>
        <v>895.4</v>
      </c>
      <c r="E31" s="35">
        <f>E32</f>
        <v>706.57785999999999</v>
      </c>
      <c r="F31" s="35">
        <f>F32</f>
        <v>495.59399999999999</v>
      </c>
      <c r="G31" s="55">
        <f>E31*100/D31</f>
        <v>78.911979003797185</v>
      </c>
      <c r="H31" s="56">
        <f t="shared" si="1"/>
        <v>-188.82213999999999</v>
      </c>
    </row>
    <row r="32" spans="1:9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706.57785999999999</v>
      </c>
      <c r="F32" s="198">
        <v>495.59399999999999</v>
      </c>
      <c r="G32" s="55">
        <f>E32*100/D32</f>
        <v>78.911979003797185</v>
      </c>
      <c r="H32" s="56">
        <f t="shared" si="1"/>
        <v>-188.82213999999999</v>
      </c>
    </row>
    <row r="33" spans="1:9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9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9" s="9" customFormat="1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9" s="9" customFormat="1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9" s="9" customFormat="1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9" s="9" customFormat="1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9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9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89" t="s">
        <v>194</v>
      </c>
      <c r="H44" s="688"/>
    </row>
    <row r="45" spans="1:9" s="9" customFormat="1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9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9" s="47" customFormat="1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9" s="47" customFormat="1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9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5202.2211500000003</v>
      </c>
      <c r="F51" s="153">
        <f>F54+F61+F58</f>
        <v>2325.5609999999997</v>
      </c>
      <c r="G51" s="17">
        <f>E51*100/D51</f>
        <v>92.582686421071372</v>
      </c>
      <c r="H51" s="88">
        <f t="shared" si="1"/>
        <v>-416.77884999999969</v>
      </c>
    </row>
    <row r="52" spans="1:9" ht="0.75" customHeight="1">
      <c r="B52" s="74"/>
      <c r="C52" s="74"/>
      <c r="D52" s="74"/>
      <c r="E52" s="66">
        <f>E54+E61+E66+E56+E65</f>
        <v>9994.1987600000011</v>
      </c>
      <c r="F52" s="66">
        <f>F54+F61+F66+F56+F65</f>
        <v>4455.7539999999999</v>
      </c>
      <c r="G52" s="23" t="e">
        <f>E52*100/D52</f>
        <v>#DIV/0!</v>
      </c>
      <c r="H52" s="24">
        <f t="shared" si="1"/>
        <v>9994.1987600000011</v>
      </c>
    </row>
    <row r="53" spans="1:9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1:9">
      <c r="B54" s="34" t="s">
        <v>66</v>
      </c>
      <c r="C54" s="35">
        <f>C56</f>
        <v>2810</v>
      </c>
      <c r="D54" s="35">
        <f>D56</f>
        <v>5150</v>
      </c>
      <c r="E54" s="35">
        <f>E56</f>
        <v>4825.4874900000004</v>
      </c>
      <c r="F54" s="35">
        <f>F56</f>
        <v>2108.5529999999999</v>
      </c>
      <c r="G54" s="63">
        <f>E54*100/D54</f>
        <v>93.698786213592243</v>
      </c>
      <c r="H54" s="60">
        <f t="shared" si="1"/>
        <v>-324.51250999999957</v>
      </c>
    </row>
    <row r="55" spans="1:9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1:9">
      <c r="B56" s="34" t="s">
        <v>67</v>
      </c>
      <c r="C56" s="34">
        <v>2810</v>
      </c>
      <c r="D56" s="34">
        <v>5150</v>
      </c>
      <c r="E56" s="35">
        <v>4825.4874900000004</v>
      </c>
      <c r="F56" s="201">
        <v>2108.5529999999999</v>
      </c>
      <c r="G56" s="63">
        <f>E56*100/D56</f>
        <v>93.698786213592243</v>
      </c>
      <c r="H56" s="60">
        <f t="shared" si="1"/>
        <v>-324.51250999999957</v>
      </c>
    </row>
    <row r="57" spans="1:9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1:9">
      <c r="B58" s="34" t="s">
        <v>67</v>
      </c>
      <c r="C58" s="34">
        <v>126</v>
      </c>
      <c r="D58" s="34">
        <v>126</v>
      </c>
      <c r="E58" s="35">
        <v>72.570859999999996</v>
      </c>
      <c r="F58" s="35">
        <v>0</v>
      </c>
      <c r="G58" s="63"/>
      <c r="H58" s="60">
        <v>0</v>
      </c>
    </row>
    <row r="59" spans="1:9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88.677201166180751</v>
      </c>
      <c r="H61" s="56">
        <f t="shared" si="1"/>
        <v>-38.837199999999996</v>
      </c>
      <c r="I61" s="77"/>
    </row>
    <row r="62" spans="1:9" s="77" customFormat="1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9" s="77" customFormat="1">
      <c r="A63" s="68"/>
      <c r="B63" s="13" t="s">
        <v>74</v>
      </c>
      <c r="C63" s="34">
        <v>293</v>
      </c>
      <c r="D63" s="34">
        <v>343</v>
      </c>
      <c r="E63" s="62">
        <v>265.10181999999998</v>
      </c>
      <c r="F63" s="202">
        <v>195.36799999999999</v>
      </c>
      <c r="G63" s="55">
        <f>E63*100/D63</f>
        <v>77.289160349854214</v>
      </c>
      <c r="H63" s="56">
        <f t="shared" si="1"/>
        <v>-77.898180000000025</v>
      </c>
    </row>
    <row r="64" spans="1:9" s="77" customFormat="1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9" s="77" customFormat="1">
      <c r="A65" s="68"/>
      <c r="B65" s="13" t="s">
        <v>76</v>
      </c>
      <c r="C65" s="13"/>
      <c r="D65" s="13"/>
      <c r="E65" s="76">
        <v>39.060980000000001</v>
      </c>
      <c r="F65" s="203">
        <v>21.64</v>
      </c>
      <c r="G65" s="55" t="e">
        <f>E65*100/D65</f>
        <v>#DIV/0!</v>
      </c>
      <c r="H65" s="56">
        <f t="shared" si="1"/>
        <v>39.060980000000001</v>
      </c>
    </row>
    <row r="66" spans="1:9" s="77" customFormat="1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9" s="77" customFormat="1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2451.5255699999998</v>
      </c>
      <c r="F67" s="59">
        <f>F69</f>
        <v>966.75199999999995</v>
      </c>
      <c r="G67" s="29">
        <f>E67*100/D67</f>
        <v>84.980780990016626</v>
      </c>
      <c r="H67" s="24">
        <f t="shared" si="1"/>
        <v>-433.27443000000039</v>
      </c>
    </row>
    <row r="68" spans="1:9" s="77" customFormat="1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9" s="77" customFormat="1">
      <c r="A69" s="75"/>
      <c r="B69" s="34" t="s">
        <v>83</v>
      </c>
      <c r="C69" s="34">
        <v>1292.8</v>
      </c>
      <c r="D69" s="34">
        <v>2884.8</v>
      </c>
      <c r="E69" s="76">
        <v>2451.5255699999998</v>
      </c>
      <c r="F69" s="203">
        <v>966.75199999999995</v>
      </c>
      <c r="G69" s="23">
        <f>E69*100/D69</f>
        <v>84.980780990016626</v>
      </c>
      <c r="H69" s="24">
        <f t="shared" si="1"/>
        <v>-433.27443000000039</v>
      </c>
    </row>
    <row r="70" spans="1:9" s="77" customFormat="1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9" s="77" customFormat="1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9" s="77" customFormat="1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9" s="77" customFormat="1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9" s="77" customFormat="1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t="shared" ref="H75:H150" si="3">E75-D75</f>
        <v>0</v>
      </c>
    </row>
    <row r="76" spans="1:9" s="77" customFormat="1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9" s="9" customFormat="1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666.80160000000001</v>
      </c>
      <c r="F78" s="225">
        <v>1434.366</v>
      </c>
      <c r="G78" s="17">
        <f>E78*100/D78</f>
        <v>40.033957936827193</v>
      </c>
      <c r="H78" s="33">
        <f t="shared" si="3"/>
        <v>-998.78839999999991</v>
      </c>
    </row>
    <row r="79" spans="1:9">
      <c r="A79" s="81" t="s">
        <v>95</v>
      </c>
      <c r="B79" s="45" t="s">
        <v>96</v>
      </c>
      <c r="C79" s="59">
        <f>C81+C83+C91+C95+C100+C104+C93+C89+C92+C102+C88+C103+C101</f>
        <v>712.80000000000007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456.57499999999999</v>
      </c>
      <c r="G79" s="29">
        <f>E79*100/D79</f>
        <v>77.709562193126018</v>
      </c>
      <c r="H79" s="24">
        <f t="shared" si="3"/>
        <v>-381.34481000000005</v>
      </c>
    </row>
    <row r="80" spans="1:9" s="9" customFormat="1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1:8">
      <c r="B81" s="34" t="s">
        <v>98</v>
      </c>
      <c r="C81" s="34">
        <v>80.099999999999994</v>
      </c>
      <c r="D81" s="34">
        <v>95.1</v>
      </c>
      <c r="E81" s="35">
        <v>58.279269999999997</v>
      </c>
      <c r="F81" s="201">
        <v>78.174999999999997</v>
      </c>
      <c r="G81" s="55">
        <f>E81*100/D81</f>
        <v>61.282092534174552</v>
      </c>
      <c r="H81" s="33">
        <f t="shared" si="3"/>
        <v>-36.820729999999998</v>
      </c>
    </row>
    <row r="82" spans="1:8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1:8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1:8">
      <c r="B87" s="34" t="s">
        <v>106</v>
      </c>
      <c r="C87" s="34"/>
      <c r="D87" s="34"/>
      <c r="E87" s="35"/>
      <c r="F87" s="35"/>
      <c r="G87" s="63"/>
      <c r="H87" s="24"/>
    </row>
    <row r="88" spans="1:8">
      <c r="B88" s="34" t="s">
        <v>93</v>
      </c>
      <c r="C88" s="34"/>
      <c r="D88" s="34">
        <v>28</v>
      </c>
      <c r="E88" s="35">
        <v>16.696000000000002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-6.3000000000000007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1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89" t="s">
        <v>194</v>
      </c>
      <c r="H96" s="688"/>
    </row>
    <row r="97" spans="1:8" s="9" customFormat="1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>
      <c r="A104" s="34" t="s">
        <v>118</v>
      </c>
      <c r="B104" s="34" t="s">
        <v>119</v>
      </c>
      <c r="C104" s="55">
        <f>C106</f>
        <v>568.70000000000005</v>
      </c>
      <c r="D104" s="55">
        <f>D106</f>
        <v>568.70000000000005</v>
      </c>
      <c r="E104" s="90">
        <f>E106</f>
        <v>422.07992000000002</v>
      </c>
      <c r="F104" s="90">
        <f>F106</f>
        <v>322.39999999999998</v>
      </c>
      <c r="G104" s="63">
        <f>E104*100/D104</f>
        <v>74.218378758572172</v>
      </c>
      <c r="H104" s="60">
        <f t="shared" si="3"/>
        <v>-146.62008000000003</v>
      </c>
    </row>
    <row r="105" spans="1:8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1:8">
      <c r="B106" s="34" t="s">
        <v>122</v>
      </c>
      <c r="C106" s="34">
        <v>568.70000000000005</v>
      </c>
      <c r="D106" s="34">
        <v>568.70000000000005</v>
      </c>
      <c r="E106" s="35">
        <v>422.07992000000002</v>
      </c>
      <c r="F106" s="201">
        <v>322.39999999999998</v>
      </c>
      <c r="G106" s="37">
        <f>E106*100/D106</f>
        <v>74.218378758572172</v>
      </c>
      <c r="H106" s="56">
        <f t="shared" si="3"/>
        <v>-146.62008000000003</v>
      </c>
    </row>
    <row r="107" spans="1:8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6101.9649200000003</v>
      </c>
      <c r="E109" s="93">
        <f>E110+E111+E112+E113</f>
        <v>4727.58158</v>
      </c>
      <c r="F109" s="93">
        <f>F110+F111+F112+F113</f>
        <v>8.2490000000000236</v>
      </c>
      <c r="G109" s="52">
        <f>E109*100/D109</f>
        <v>77.476380837666298</v>
      </c>
      <c r="H109" s="33">
        <f t="shared" si="3"/>
        <v>-1374.3833400000003</v>
      </c>
    </row>
    <row r="110" spans="1:8">
      <c r="A110" s="27" t="s">
        <v>127</v>
      </c>
      <c r="B110" s="34" t="s">
        <v>128</v>
      </c>
      <c r="C110" s="34"/>
      <c r="D110" s="34"/>
      <c r="E110" s="38">
        <v>15.535819999999999</v>
      </c>
      <c r="F110" s="197">
        <v>151.70500000000001</v>
      </c>
      <c r="G110" s="17"/>
      <c r="H110" s="33">
        <f t="shared" si="3"/>
        <v>15.535819999999999</v>
      </c>
    </row>
    <row r="111" spans="1:8">
      <c r="A111" s="27" t="s">
        <v>309</v>
      </c>
      <c r="B111" s="58" t="s">
        <v>128</v>
      </c>
      <c r="C111" s="58"/>
      <c r="D111" s="58"/>
      <c r="E111" s="38">
        <v>49.184190000000001</v>
      </c>
      <c r="F111" s="197">
        <v>0.112</v>
      </c>
      <c r="G111" s="17"/>
      <c r="H111" s="33">
        <f t="shared" si="3"/>
        <v>49.184190000000001</v>
      </c>
    </row>
    <row r="112" spans="1:8">
      <c r="A112" s="27" t="s">
        <v>280</v>
      </c>
      <c r="B112" s="58" t="s">
        <v>129</v>
      </c>
      <c r="C112" s="58"/>
      <c r="D112" s="58"/>
      <c r="E112" s="52"/>
      <c r="F112" s="200">
        <v>107.39100000000001</v>
      </c>
      <c r="G112" s="17"/>
      <c r="H112" s="33">
        <f t="shared" si="3"/>
        <v>0</v>
      </c>
    </row>
    <row r="113" spans="1:9" ht="12.75" thickBot="1">
      <c r="A113" s="27" t="s">
        <v>319</v>
      </c>
      <c r="B113" s="27" t="s">
        <v>126</v>
      </c>
      <c r="C113" s="27"/>
      <c r="D113" s="94">
        <v>6101.9649200000003</v>
      </c>
      <c r="E113" s="39">
        <v>4662.86157</v>
      </c>
      <c r="F113" s="198">
        <v>-250.959</v>
      </c>
      <c r="G113" s="39">
        <f>E113*100/D113</f>
        <v>76.415738719127205</v>
      </c>
      <c r="H113" s="24">
        <f t="shared" si="3"/>
        <v>-1439.1033500000003</v>
      </c>
    </row>
    <row r="114" spans="1:9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543803.20600000001</v>
      </c>
      <c r="E114" s="96">
        <f>E115+E203+E206+E204</f>
        <v>450793.71256000001</v>
      </c>
      <c r="F114" s="73">
        <f>F115+F206+F203</f>
        <v>251863.35438999999</v>
      </c>
      <c r="G114" s="98">
        <f>E114*100/D114</f>
        <v>82.896479385595981</v>
      </c>
      <c r="H114" s="99">
        <f t="shared" si="3"/>
        <v>-93009.493439999991</v>
      </c>
    </row>
    <row r="115" spans="1:9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539296.79200000002</v>
      </c>
      <c r="E115" s="102">
        <f>E116+E119+E148+E187</f>
        <v>446834.77903999999</v>
      </c>
      <c r="F115" s="97">
        <f>F116+F119+F148+F187</f>
        <v>251861.89389000001</v>
      </c>
      <c r="G115" s="98">
        <f>E115*100/D115</f>
        <v>82.855078255314368</v>
      </c>
      <c r="H115" s="99">
        <f t="shared" si="3"/>
        <v>-92462.012960000022</v>
      </c>
    </row>
    <row r="116" spans="1:9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82.035338449893786</v>
      </c>
      <c r="H116" s="20">
        <f t="shared" si="3"/>
        <v>-22073</v>
      </c>
    </row>
    <row r="117" spans="1:9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81.333141644185474</v>
      </c>
      <c r="H117" s="60">
        <f t="shared" si="3"/>
        <v>-22073</v>
      </c>
    </row>
    <row r="118" spans="1:9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75.789109187873649</v>
      </c>
      <c r="H119" s="108">
        <f t="shared" si="3"/>
        <v>-38915.373410000029</v>
      </c>
      <c r="I119" s="9"/>
    </row>
    <row r="120" spans="1:9">
      <c r="A120" s="13" t="s">
        <v>248</v>
      </c>
      <c r="B120" s="68" t="s">
        <v>249</v>
      </c>
      <c r="C120" s="109"/>
      <c r="D120" s="109">
        <v>4958.0879999999997</v>
      </c>
      <c r="E120" s="111">
        <v>4958.0879999999997</v>
      </c>
      <c r="F120" s="226">
        <v>5798.6109999999999</v>
      </c>
      <c r="G120" s="32"/>
      <c r="H120" s="33">
        <f t="shared" si="3"/>
        <v>0</v>
      </c>
      <c r="I120" s="9"/>
    </row>
    <row r="121" spans="1:9">
      <c r="A121" s="13" t="s">
        <v>142</v>
      </c>
      <c r="B121" s="68" t="s">
        <v>143</v>
      </c>
      <c r="C121" s="68"/>
      <c r="D121" s="68">
        <v>23075.646000000001</v>
      </c>
      <c r="E121" s="112">
        <v>12293.2384</v>
      </c>
      <c r="F121" s="206">
        <v>20420.061000000002</v>
      </c>
      <c r="G121" s="17"/>
      <c r="H121" s="33">
        <f t="shared" si="3"/>
        <v>-10782.4076</v>
      </c>
      <c r="I121" s="9"/>
    </row>
    <row r="122" spans="1:9">
      <c r="A122" s="34" t="s">
        <v>144</v>
      </c>
      <c r="B122" s="75" t="s">
        <v>145</v>
      </c>
      <c r="C122" s="75"/>
      <c r="D122" s="75">
        <v>58370</v>
      </c>
      <c r="E122" s="113">
        <v>36895.404999999999</v>
      </c>
      <c r="F122" s="207">
        <v>933.7</v>
      </c>
      <c r="G122" s="17"/>
      <c r="H122" s="33">
        <f t="shared" si="3"/>
        <v>-21474.595000000001</v>
      </c>
      <c r="I122" s="9"/>
    </row>
    <row r="123" spans="1:9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9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1601.8720000000001</v>
      </c>
      <c r="G124" s="52">
        <f>E124*100/D124</f>
        <v>77.859454731010359</v>
      </c>
      <c r="H124" s="56">
        <f t="shared" si="3"/>
        <v>-607.44799999999987</v>
      </c>
    </row>
    <row r="125" spans="1:9">
      <c r="A125" s="13" t="s">
        <v>241</v>
      </c>
      <c r="B125" s="68" t="s">
        <v>237</v>
      </c>
      <c r="C125" s="68"/>
      <c r="D125" s="68">
        <v>1760.9580000000001</v>
      </c>
      <c r="E125" s="92">
        <v>1760.9580000000001</v>
      </c>
      <c r="F125" s="208">
        <v>1943.6410000000001</v>
      </c>
      <c r="G125" s="17"/>
      <c r="H125" s="33">
        <f t="shared" si="3"/>
        <v>0</v>
      </c>
    </row>
    <row r="126" spans="1:9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9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42143.537190000003</v>
      </c>
      <c r="F129" s="116">
        <f>F131+F132+F133+F134+F135+F137+F136+F138+F139+F130+F141+F140+F142</f>
        <v>9346.5821599999981</v>
      </c>
      <c r="G129" s="98">
        <f>E129*100/D129</f>
        <v>88.968414409393461</v>
      </c>
      <c r="H129" s="99">
        <f t="shared" si="3"/>
        <v>-5225.5628100000031</v>
      </c>
    </row>
    <row r="130" spans="1:9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9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68.279849490654343</v>
      </c>
      <c r="H131" s="56">
        <f t="shared" si="3"/>
        <v>-1036.9000000000001</v>
      </c>
    </row>
    <row r="132" spans="1:9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6376.8249999999998</v>
      </c>
      <c r="F132" s="209">
        <v>6688.4</v>
      </c>
      <c r="G132" s="52">
        <f>E132*100/D132</f>
        <v>66.585481732084503</v>
      </c>
      <c r="H132" s="56">
        <f t="shared" si="3"/>
        <v>-3200.0749999999998</v>
      </c>
    </row>
    <row r="133" spans="1:9">
      <c r="A133" s="27" t="s">
        <v>151</v>
      </c>
      <c r="B133" s="67" t="s">
        <v>155</v>
      </c>
      <c r="C133" s="67">
        <v>568.29999999999995</v>
      </c>
      <c r="D133" s="67">
        <v>337.6</v>
      </c>
      <c r="E133" s="52">
        <v>191.7</v>
      </c>
      <c r="F133" s="200">
        <v>207.8</v>
      </c>
      <c r="G133" s="52">
        <f>E133*100/D133</f>
        <v>56.783175355450233</v>
      </c>
      <c r="H133" s="56">
        <f t="shared" si="3"/>
        <v>-145.90000000000003</v>
      </c>
    </row>
    <row r="134" spans="1:9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9">
      <c r="A135" s="27" t="s">
        <v>151</v>
      </c>
      <c r="B135" s="79" t="s">
        <v>251</v>
      </c>
      <c r="C135" s="79"/>
      <c r="D135" s="79"/>
      <c r="E135" s="39"/>
      <c r="F135" s="39"/>
      <c r="G135" s="52" t="e">
        <f t="shared" ref="G135:G159" si="4">E135*100/D135</f>
        <v>#DIV/0!</v>
      </c>
      <c r="H135" s="56">
        <f t="shared" si="3"/>
        <v>0</v>
      </c>
    </row>
    <row r="136" spans="1:9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9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9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9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9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9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29.882159999999999</v>
      </c>
      <c r="G141" s="29"/>
      <c r="H141" s="122"/>
    </row>
    <row r="142" spans="1:9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>
      <c r="A144" s="27" t="s">
        <v>151</v>
      </c>
      <c r="B144" s="79" t="s">
        <v>275</v>
      </c>
      <c r="C144" s="53"/>
      <c r="D144" s="53">
        <v>1221.9000000000001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195714.38318999999</v>
      </c>
      <c r="F148" s="73">
        <f>F151+F157+F159+F160+F161+F181+F182+F183+F185+F149+F158+F150+F156+F180</f>
        <v>139638.67973</v>
      </c>
      <c r="G148" s="244">
        <f t="shared" si="4"/>
        <v>86.458197061609198</v>
      </c>
      <c r="H148" s="242">
        <f t="shared" si="3"/>
        <v>-30654.416809999966</v>
      </c>
      <c r="I148" s="1"/>
    </row>
    <row r="149" spans="1:9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10383.830309999999</v>
      </c>
      <c r="F149" s="211">
        <v>7260</v>
      </c>
      <c r="G149" s="55">
        <f t="shared" si="4"/>
        <v>95.03432338190072</v>
      </c>
      <c r="H149" s="89">
        <f t="shared" si="3"/>
        <v>-542.56969000000026</v>
      </c>
    </row>
    <row r="150" spans="1:9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9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626.70000000000005</v>
      </c>
      <c r="G151" s="39">
        <f t="shared" si="4"/>
        <v>100</v>
      </c>
      <c r="H151" s="61">
        <f>E151-D151</f>
        <v>0</v>
      </c>
    </row>
    <row r="152" spans="1:9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689" t="s">
        <v>194</v>
      </c>
      <c r="H152" s="688"/>
    </row>
    <row r="153" spans="1:9" s="9" customFormat="1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9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9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9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76.455680000000001</v>
      </c>
      <c r="F156" s="204">
        <v>60.783000000000001</v>
      </c>
      <c r="G156" s="52">
        <f t="shared" si="4"/>
        <v>98.907736093143598</v>
      </c>
      <c r="H156" s="89">
        <f>E156-D156</f>
        <v>-0.84431999999999618</v>
      </c>
    </row>
    <row r="157" spans="1:9">
      <c r="A157" s="58" t="s">
        <v>162</v>
      </c>
      <c r="B157" s="67" t="s">
        <v>163</v>
      </c>
      <c r="C157" s="68">
        <v>1220.5999999999999</v>
      </c>
      <c r="D157" s="68">
        <v>1220.5999999999999</v>
      </c>
      <c r="E157" s="48">
        <v>1220.5999999999999</v>
      </c>
      <c r="F157" s="204">
        <v>1171.5999999999999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185.45956000000001</v>
      </c>
      <c r="G158" s="52">
        <f t="shared" si="4"/>
        <v>32.144458946369248</v>
      </c>
      <c r="H158" s="89">
        <f>E158-D158</f>
        <v>-285.94324999999998</v>
      </c>
      <c r="I158" s="9"/>
    </row>
    <row r="159" spans="1:9" s="9" customFormat="1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74.146797568957453</v>
      </c>
      <c r="H159" s="89">
        <f t="shared" ref="H159:H208" si="5">E159-D159</f>
        <v>-553</v>
      </c>
      <c r="I159" s="4"/>
    </row>
    <row r="160" spans="1:9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2315.6669999999999</v>
      </c>
      <c r="G160" s="63">
        <f>E160*100/D160</f>
        <v>97.781755049577669</v>
      </c>
      <c r="H160" s="60">
        <f t="shared" si="5"/>
        <v>-60.402810000000045</v>
      </c>
    </row>
    <row r="161" spans="1:10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88.197850927077326</v>
      </c>
      <c r="H161" s="99">
        <f t="shared" si="5"/>
        <v>-17785.767840000044</v>
      </c>
    </row>
    <row r="162" spans="1:10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9399.5429999999997</v>
      </c>
      <c r="G162" s="32">
        <f>E162*100/D162</f>
        <v>97.701480483153205</v>
      </c>
      <c r="H162" s="135">
        <f t="shared" si="5"/>
        <v>-271.16784000000007</v>
      </c>
    </row>
    <row r="163" spans="1:10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10" ht="24" customHeight="1">
      <c r="A164" s="13" t="s">
        <v>168</v>
      </c>
      <c r="B164" s="132" t="s">
        <v>212</v>
      </c>
      <c r="C164" s="132">
        <v>2076.1999999999998</v>
      </c>
      <c r="D164" s="132">
        <v>2076.1999999999998</v>
      </c>
      <c r="E164" s="136">
        <v>2076.1999999999998</v>
      </c>
      <c r="F164" s="212">
        <v>1831.6775299999999</v>
      </c>
      <c r="G164" s="17">
        <f>E164*100/D164</f>
        <v>100</v>
      </c>
      <c r="H164" s="33">
        <f t="shared" si="5"/>
        <v>0</v>
      </c>
    </row>
    <row r="165" spans="1:10">
      <c r="A165" s="13" t="s">
        <v>168</v>
      </c>
      <c r="B165" s="68" t="s">
        <v>170</v>
      </c>
      <c r="C165" s="68">
        <v>10356.299999999999</v>
      </c>
      <c r="D165" s="68">
        <v>9691.5</v>
      </c>
      <c r="E165" s="221">
        <v>9134.5324000000001</v>
      </c>
      <c r="F165" s="213">
        <v>6256.49064</v>
      </c>
      <c r="G165" s="55">
        <f t="shared" ref="G165:G184" si="6">E165*100/D165</f>
        <v>94.253029974720121</v>
      </c>
      <c r="H165" s="56">
        <f t="shared" si="5"/>
        <v>-556.96759999999995</v>
      </c>
    </row>
    <row r="166" spans="1:10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82.978612345825596</v>
      </c>
      <c r="H166" s="56">
        <f t="shared" si="5"/>
        <v>-16630.899999999994</v>
      </c>
    </row>
    <row r="167" spans="1:10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10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10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10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285.60000000000002</v>
      </c>
      <c r="G170" s="52">
        <f t="shared" si="6"/>
        <v>100</v>
      </c>
      <c r="H170" s="56">
        <f t="shared" si="5"/>
        <v>0</v>
      </c>
    </row>
    <row r="171" spans="1:10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10">
      <c r="A172" s="58" t="s">
        <v>168</v>
      </c>
      <c r="B172" s="67" t="s">
        <v>175</v>
      </c>
      <c r="C172" s="67">
        <v>200.7</v>
      </c>
      <c r="D172" s="67">
        <v>158.19999999999999</v>
      </c>
      <c r="E172" s="222">
        <v>158.08511999999999</v>
      </c>
      <c r="F172" s="200">
        <v>102.02500000000001</v>
      </c>
      <c r="G172" s="52">
        <f t="shared" si="6"/>
        <v>99.92738305941846</v>
      </c>
      <c r="H172" s="56">
        <f t="shared" si="5"/>
        <v>-0.11487999999999943</v>
      </c>
    </row>
    <row r="173" spans="1:10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82.733812949640281</v>
      </c>
      <c r="H173" s="56">
        <f t="shared" si="5"/>
        <v>-48</v>
      </c>
      <c r="J173" s="1"/>
    </row>
    <row r="174" spans="1:10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11504.549150000001</v>
      </c>
      <c r="F174" s="200">
        <v>7531.8249999999998</v>
      </c>
      <c r="G174" s="52">
        <f t="shared" si="6"/>
        <v>98.446437648146087</v>
      </c>
      <c r="H174" s="56">
        <f t="shared" si="5"/>
        <v>-181.55084999999963</v>
      </c>
      <c r="I174" s="4" t="s">
        <v>209</v>
      </c>
    </row>
    <row r="175" spans="1:10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10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3137.9749999999999</v>
      </c>
      <c r="F182" s="200">
        <v>2196.8490000000002</v>
      </c>
      <c r="G182" s="52">
        <f t="shared" si="6"/>
        <v>88.603314885927261</v>
      </c>
      <c r="H182" s="56">
        <f t="shared" si="5"/>
        <v>-403.625</v>
      </c>
    </row>
    <row r="183" spans="1:8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76.347999999999999</v>
      </c>
      <c r="D184" s="114">
        <v>595.29999999999995</v>
      </c>
      <c r="E184" s="223">
        <v>589.63610000000006</v>
      </c>
      <c r="F184" s="39"/>
      <c r="G184" s="39">
        <f t="shared" si="6"/>
        <v>99.048563749370089</v>
      </c>
      <c r="H184" s="61">
        <f t="shared" si="5"/>
        <v>-5.6638999999998987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79.353698309557601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79.353698309557601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28504.777259999999</v>
      </c>
      <c r="F187" s="73">
        <f>F188+F193+F190+F192</f>
        <v>1267.587</v>
      </c>
      <c r="G187" s="19">
        <f>E187*100/D187</f>
        <v>97.206306302005174</v>
      </c>
      <c r="H187" s="33">
        <f t="shared" si="5"/>
        <v>-819.22274000000107</v>
      </c>
    </row>
    <row r="188" spans="1:8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93.520840093212598</v>
      </c>
      <c r="H192" s="24">
        <f t="shared" si="5"/>
        <v>-439.30000000000018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689" t="s">
        <v>194</v>
      </c>
      <c r="H195" s="688"/>
    </row>
    <row r="196" spans="1:8" s="9" customFormat="1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>
      <c r="A203" s="15" t="s">
        <v>320</v>
      </c>
      <c r="B203" s="74" t="s">
        <v>256</v>
      </c>
      <c r="C203" s="45"/>
      <c r="D203" s="45">
        <v>4506.4139999999998</v>
      </c>
      <c r="E203" s="32">
        <v>4766.4139999999998</v>
      </c>
      <c r="F203" s="216">
        <v>1.84</v>
      </c>
      <c r="G203" s="17"/>
      <c r="H203" s="33">
        <f t="shared" si="5"/>
        <v>260</v>
      </c>
    </row>
    <row r="204" spans="1:8">
      <c r="A204" s="145" t="s">
        <v>228</v>
      </c>
      <c r="B204" s="21" t="s">
        <v>131</v>
      </c>
      <c r="C204" s="21"/>
      <c r="D204" s="21"/>
      <c r="E204" s="17">
        <f>E205</f>
        <v>4.8360000000000003</v>
      </c>
      <c r="F204" s="17">
        <f>F205</f>
        <v>0</v>
      </c>
      <c r="G204" s="17"/>
      <c r="H204" s="33"/>
    </row>
    <row r="205" spans="1:8">
      <c r="A205" s="27" t="s">
        <v>229</v>
      </c>
      <c r="B205" s="27" t="s">
        <v>211</v>
      </c>
      <c r="C205" s="27"/>
      <c r="D205" s="27"/>
      <c r="E205" s="52">
        <v>4.8360000000000003</v>
      </c>
      <c r="F205" s="52"/>
      <c r="G205" s="17"/>
      <c r="H205" s="33"/>
    </row>
    <row r="206" spans="1:8">
      <c r="A206" s="145" t="s">
        <v>230</v>
      </c>
      <c r="B206" s="21" t="s">
        <v>132</v>
      </c>
      <c r="C206" s="21"/>
      <c r="D206" s="21"/>
      <c r="E206" s="17">
        <f>E207</f>
        <v>-812.31647999999996</v>
      </c>
      <c r="F206" s="17">
        <f>F207</f>
        <v>-0.3795</v>
      </c>
      <c r="G206" s="17"/>
      <c r="H206" s="33">
        <f t="shared" si="5"/>
        <v>-812.31647999999996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-812.31647999999996</v>
      </c>
      <c r="F207" s="52">
        <v>-0.3795</v>
      </c>
      <c r="G207" s="17"/>
      <c r="H207" s="33">
        <f t="shared" si="5"/>
        <v>-812.31647999999996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625122.61692000006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81.729301789985215</v>
      </c>
      <c r="H208" s="20">
        <f t="shared" si="5"/>
        <v>-114214.26678000006</v>
      </c>
    </row>
    <row r="209" spans="1:7">
      <c r="A209" s="1"/>
      <c r="B209" s="146"/>
      <c r="C209" s="146"/>
      <c r="D209" s="146"/>
      <c r="E209" s="147"/>
      <c r="F209" s="147"/>
      <c r="G209" s="148"/>
    </row>
    <row r="210" spans="1:7">
      <c r="A210" s="149" t="s">
        <v>192</v>
      </c>
      <c r="B210" s="5"/>
      <c r="C210" s="5"/>
      <c r="D210" s="5"/>
      <c r="E210" s="9"/>
      <c r="F210" s="9"/>
    </row>
    <row r="211" spans="1:7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spans="1:7">
      <c r="A212" s="1"/>
    </row>
    <row r="213" spans="1:7">
      <c r="A213" s="1"/>
    </row>
    <row r="214" spans="1:7">
      <c r="A214" s="1"/>
    </row>
    <row r="215" spans="1:7">
      <c r="A215" s="1"/>
    </row>
    <row r="216" spans="1:7">
      <c r="A216" s="1"/>
    </row>
    <row r="217" spans="1:7">
      <c r="A217" s="1"/>
    </row>
    <row r="218" spans="1:7">
      <c r="A218" s="1"/>
    </row>
    <row r="219" spans="1:7">
      <c r="A219" s="1"/>
    </row>
    <row r="220" spans="1:7">
      <c r="A220" s="1"/>
    </row>
    <row r="221" spans="1:7">
      <c r="A221" s="1"/>
    </row>
  </sheetData>
  <mergeCells count="5">
    <mergeCell ref="G5:H5"/>
    <mergeCell ref="G44:H44"/>
    <mergeCell ref="G96:H96"/>
    <mergeCell ref="G152:H152"/>
    <mergeCell ref="G195:H19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Normal="100" zoomScaleSheetLayoutView="100" workbookViewId="0">
      <selection sqref="A1:IV65536"/>
    </sheetView>
  </sheetViews>
  <sheetFormatPr defaultRowHeight="12"/>
  <cols>
    <col min="1" max="1" width="25.28515625" style="34" customWidth="1"/>
    <col min="2" max="2" width="63.7109375" style="1" customWidth="1"/>
    <col min="3" max="3" width="10.28515625" style="1" customWidth="1"/>
    <col min="4" max="4" width="11.140625" style="1" customWidth="1"/>
    <col min="5" max="5" width="12.7109375" style="4" customWidth="1"/>
    <col min="6" max="6" width="10.42578125" style="4" customWidth="1"/>
    <col min="7" max="7" width="9.5703125" style="1" customWidth="1"/>
    <col min="8" max="8" width="9" style="4" customWidth="1"/>
    <col min="9" max="16384" width="9.140625" style="4"/>
  </cols>
  <sheetData>
    <row r="1" spans="1:8">
      <c r="A1" s="1"/>
      <c r="B1" s="2" t="s">
        <v>322</v>
      </c>
      <c r="C1" s="2"/>
      <c r="D1" s="2"/>
      <c r="E1" s="3"/>
      <c r="F1" s="3"/>
    </row>
    <row r="2" spans="1:8">
      <c r="A2" s="1"/>
      <c r="B2" s="2" t="s">
        <v>1</v>
      </c>
      <c r="C2" s="2"/>
      <c r="D2" s="2"/>
      <c r="E2" s="2"/>
      <c r="F2" s="2"/>
    </row>
    <row r="3" spans="1:8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65363.500000000007</v>
      </c>
      <c r="D8" s="281">
        <f>D9+D17+D29+D36+D67+D71+D79+D109+D51+D78+D26+D77+D76</f>
        <v>82509.992700000017</v>
      </c>
      <c r="E8" s="281">
        <f>E9+E17+E29+E36+E67+E71+E79+E109+E51+E78+E26+E77</f>
        <v>68121.595540000009</v>
      </c>
      <c r="F8" s="32">
        <f>F9+F17+F29+F36+F67+F71+F79+F109+F51+F78+F26+F77+F76</f>
        <v>55650.602780000001</v>
      </c>
      <c r="G8" s="181">
        <f t="shared" ref="G8:G14" si="0">E8*100/D8</f>
        <v>82.561630792630041</v>
      </c>
      <c r="H8" s="182">
        <f t="shared" ref="H8:H73" si="1">E8-D8</f>
        <v>-14388.397160000008</v>
      </c>
    </row>
    <row r="9" spans="1:8" s="25" customFormat="1">
      <c r="A9" s="145" t="s">
        <v>13</v>
      </c>
      <c r="B9" s="145" t="s">
        <v>265</v>
      </c>
      <c r="C9" s="59">
        <f>C10</f>
        <v>42688</v>
      </c>
      <c r="D9" s="253">
        <f>D10</f>
        <v>45016.206610000001</v>
      </c>
      <c r="E9" s="253">
        <f>E10</f>
        <v>38216.957820000003</v>
      </c>
      <c r="F9" s="59">
        <f>F10</f>
        <v>34130.619650000001</v>
      </c>
      <c r="G9" s="17">
        <f t="shared" si="0"/>
        <v>84.89599790380916</v>
      </c>
      <c r="H9" s="24">
        <f t="shared" si="1"/>
        <v>-6799.2487899999978</v>
      </c>
    </row>
    <row r="10" spans="1:8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45016.206610000001</v>
      </c>
      <c r="E10" s="258">
        <f>E11+E12+E13+E14</f>
        <v>38216.957820000003</v>
      </c>
      <c r="F10" s="63">
        <f>F11+F12+F13+F14</f>
        <v>34130.619650000001</v>
      </c>
      <c r="G10" s="23">
        <f t="shared" si="0"/>
        <v>84.89599790380916</v>
      </c>
      <c r="H10" s="30">
        <f t="shared" si="1"/>
        <v>-6799.2487899999978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44043.206610000001</v>
      </c>
      <c r="E11" s="259">
        <v>37656.69644</v>
      </c>
      <c r="F11" s="196">
        <v>33565.503360000002</v>
      </c>
      <c r="G11" s="17">
        <f t="shared" si="0"/>
        <v>85.499443247735854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345.62004000000002</v>
      </c>
      <c r="F12" s="197">
        <v>498.92667999999998</v>
      </c>
      <c r="G12" s="17">
        <f t="shared" si="0"/>
        <v>50.017371924746747</v>
      </c>
      <c r="H12" s="135">
        <f t="shared" si="1"/>
        <v>-345.37995999999998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214.64134000000001</v>
      </c>
      <c r="F13" s="214">
        <v>66.189610000000002</v>
      </c>
      <c r="G13" s="17">
        <f t="shared" si="0"/>
        <v>76.113950354609941</v>
      </c>
      <c r="H13" s="122">
        <f t="shared" si="1"/>
        <v>-67.358659999999986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9" s="47" customFormat="1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6355.4625800000003</v>
      </c>
      <c r="G17" s="32">
        <f>E17*100/D17</f>
        <v>68.538657799682682</v>
      </c>
      <c r="H17" s="33">
        <f t="shared" si="1"/>
        <v>-2795.9380199999996</v>
      </c>
    </row>
    <row r="18" spans="1:9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-775.46700999999985</v>
      </c>
    </row>
    <row r="19" spans="1:9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650.65133000000003</v>
      </c>
      <c r="F19" s="199">
        <v>734.30462999999997</v>
      </c>
      <c r="G19" s="52">
        <f>E19*100/D19</f>
        <v>83.631276349614396</v>
      </c>
      <c r="H19" s="33">
        <f t="shared" si="1"/>
        <v>-127.34866999999997</v>
      </c>
    </row>
    <row r="20" spans="1:9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726.39107999999999</v>
      </c>
      <c r="G20" s="52">
        <f>E20*100/D20</f>
        <v>62.901068116771604</v>
      </c>
      <c r="H20" s="33">
        <f t="shared" si="1"/>
        <v>-648.11833999999999</v>
      </c>
    </row>
    <row r="21" spans="1:9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9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9">
      <c r="A23" s="13"/>
      <c r="B23" s="13" t="s">
        <v>20</v>
      </c>
      <c r="C23" s="13">
        <v>5156</v>
      </c>
      <c r="D23" s="263">
        <v>5156</v>
      </c>
      <c r="E23" s="263">
        <v>3694.6572999999999</v>
      </c>
      <c r="F23" s="196">
        <v>4660.6640500000003</v>
      </c>
      <c r="G23" s="55">
        <f t="shared" ref="G23:G29" si="2">E23*100/D23</f>
        <v>71.657434057408835</v>
      </c>
      <c r="H23" s="56">
        <f t="shared" si="1"/>
        <v>-1461.3427000000001</v>
      </c>
    </row>
    <row r="24" spans="1:9">
      <c r="A24" s="13" t="s">
        <v>21</v>
      </c>
      <c r="B24" s="13" t="s">
        <v>22</v>
      </c>
      <c r="C24" s="13">
        <v>844</v>
      </c>
      <c r="D24" s="263">
        <v>1055.9000000000001</v>
      </c>
      <c r="E24" s="264">
        <v>513.40056000000004</v>
      </c>
      <c r="F24" s="197">
        <v>230.32282000000001</v>
      </c>
      <c r="G24" s="55">
        <f t="shared" si="2"/>
        <v>48.622081636518608</v>
      </c>
      <c r="H24" s="56">
        <f t="shared" si="1"/>
        <v>-542.49944000000005</v>
      </c>
    </row>
    <row r="25" spans="1:9">
      <c r="A25" s="13" t="s">
        <v>302</v>
      </c>
      <c r="B25" s="13" t="s">
        <v>303</v>
      </c>
      <c r="C25" s="13"/>
      <c r="D25" s="263">
        <v>150</v>
      </c>
      <c r="E25" s="264">
        <v>133.37112999999999</v>
      </c>
      <c r="F25" s="38"/>
      <c r="G25" s="55"/>
      <c r="H25" s="56">
        <f t="shared" si="1"/>
        <v>-16.628870000000006</v>
      </c>
    </row>
    <row r="26" spans="1:9">
      <c r="A26" s="15" t="s">
        <v>23</v>
      </c>
      <c r="B26" s="45" t="s">
        <v>24</v>
      </c>
      <c r="C26" s="57">
        <f>C27+C28</f>
        <v>7780.5</v>
      </c>
      <c r="D26" s="255">
        <f>D27+D28</f>
        <v>8309.4796600000009</v>
      </c>
      <c r="E26" s="255">
        <f>E27+E28</f>
        <v>4572.7872399999997</v>
      </c>
      <c r="F26" s="57">
        <f>F27+F28</f>
        <v>4654.1365699999997</v>
      </c>
      <c r="G26" s="17">
        <f t="shared" si="2"/>
        <v>55.030969773142203</v>
      </c>
      <c r="H26" s="33">
        <f t="shared" si="1"/>
        <v>-3736.6924200000012</v>
      </c>
    </row>
    <row r="27" spans="1:9">
      <c r="A27" s="34" t="s">
        <v>25</v>
      </c>
      <c r="B27" s="34" t="s">
        <v>26</v>
      </c>
      <c r="C27" s="34">
        <v>769</v>
      </c>
      <c r="D27" s="260">
        <v>780</v>
      </c>
      <c r="E27" s="121">
        <v>535.58762999999999</v>
      </c>
      <c r="F27" s="198">
        <v>395.91269</v>
      </c>
      <c r="G27" s="52">
        <f t="shared" si="2"/>
        <v>68.665080769230769</v>
      </c>
      <c r="H27" s="56">
        <f t="shared" si="1"/>
        <v>-244.41237000000001</v>
      </c>
      <c r="I27" s="47"/>
    </row>
    <row r="28" spans="1:9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4037.1996100000001</v>
      </c>
      <c r="F28" s="200">
        <v>4258.2238799999996</v>
      </c>
      <c r="G28" s="52">
        <f t="shared" si="2"/>
        <v>53.618573823200954</v>
      </c>
      <c r="H28" s="56">
        <f t="shared" si="1"/>
        <v>-3492.2800499999998</v>
      </c>
    </row>
    <row r="29" spans="1:9">
      <c r="A29" s="26" t="s">
        <v>31</v>
      </c>
      <c r="B29" s="21" t="s">
        <v>32</v>
      </c>
      <c r="C29" s="59">
        <f>C31+C33+C34</f>
        <v>795.4</v>
      </c>
      <c r="D29" s="253">
        <f>D31+D33+D34</f>
        <v>1069.8499999999999</v>
      </c>
      <c r="E29" s="253">
        <f>E31+E33+E34</f>
        <v>914.78444999999999</v>
      </c>
      <c r="F29" s="59">
        <f>F31+F33+F34</f>
        <v>891.44033999999999</v>
      </c>
      <c r="G29" s="29">
        <f t="shared" si="2"/>
        <v>85.505860634668409</v>
      </c>
      <c r="H29" s="24">
        <f t="shared" si="1"/>
        <v>-155.06554999999992</v>
      </c>
    </row>
    <row r="30" spans="1:9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1:9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792.41444999999999</v>
      </c>
      <c r="F31" s="35">
        <f>F32</f>
        <v>825.99033999999995</v>
      </c>
      <c r="G31" s="55">
        <f>E31*100/D31</f>
        <v>88.498375027920474</v>
      </c>
      <c r="H31" s="56">
        <f t="shared" si="1"/>
        <v>-102.98554999999999</v>
      </c>
    </row>
    <row r="32" spans="1:9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792.41444999999999</v>
      </c>
      <c r="F32" s="198">
        <v>825.99033999999995</v>
      </c>
      <c r="G32" s="55">
        <f>E32*100/D32</f>
        <v>88.498375027920474</v>
      </c>
      <c r="H32" s="56">
        <f t="shared" si="1"/>
        <v>-102.98554999999999</v>
      </c>
    </row>
    <row r="33" spans="1:9">
      <c r="A33" s="27" t="s">
        <v>38</v>
      </c>
      <c r="B33" s="27" t="s">
        <v>39</v>
      </c>
      <c r="C33" s="27"/>
      <c r="D33" s="261">
        <v>154.44999999999999</v>
      </c>
      <c r="E33" s="264">
        <v>104.37</v>
      </c>
      <c r="F33" s="197">
        <v>65.45</v>
      </c>
      <c r="G33" s="39">
        <f>E33*100/D33</f>
        <v>67.575267076723861</v>
      </c>
      <c r="H33" s="60">
        <f t="shared" si="1"/>
        <v>-50.079999999999984</v>
      </c>
    </row>
    <row r="34" spans="1:9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9" s="9" customFormat="1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9" s="9" customFormat="1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9" s="9" customFormat="1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9" s="9" customFormat="1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>
      <c r="A41" s="13" t="s">
        <v>51</v>
      </c>
      <c r="B41" s="58" t="s">
        <v>52</v>
      </c>
      <c r="C41" s="13"/>
      <c r="D41" s="263"/>
      <c r="E41" s="263">
        <v>14.805149999999999</v>
      </c>
      <c r="F41" s="37"/>
      <c r="G41" s="17"/>
      <c r="H41" s="33">
        <f t="shared" si="1"/>
        <v>14.805149999999999</v>
      </c>
      <c r="I41" s="47"/>
    </row>
    <row r="42" spans="1:9" s="9" customFormat="1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9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9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89" t="s">
        <v>194</v>
      </c>
      <c r="H44" s="688"/>
    </row>
    <row r="45" spans="1:9" s="9" customFormat="1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9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9" s="47" customFormat="1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9" s="47" customFormat="1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9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5960.6315100000002</v>
      </c>
      <c r="E51" s="253">
        <f>E54+E58+E61</f>
        <v>7068.6168299999999</v>
      </c>
      <c r="F51" s="153">
        <f>F54+F61+F58</f>
        <v>4682.6907300000003</v>
      </c>
      <c r="G51" s="17">
        <f>E51*100/D51</f>
        <v>118.58838812869342</v>
      </c>
      <c r="H51" s="88">
        <f t="shared" si="1"/>
        <v>1107.9853199999998</v>
      </c>
    </row>
    <row r="52" spans="1:9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9114.6636799999997</v>
      </c>
      <c r="G52" s="23" t="e">
        <f>E52*100/D52</f>
        <v>#DIV/0!</v>
      </c>
      <c r="H52" s="24">
        <f t="shared" si="1"/>
        <v>13601.107250000001</v>
      </c>
    </row>
    <row r="53" spans="1:9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1:9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4385.6200399999998</v>
      </c>
      <c r="G54" s="63">
        <f>E54*100/D54</f>
        <v>121.01267508795944</v>
      </c>
      <c r="H54" s="60">
        <f t="shared" si="1"/>
        <v>1149.1787899999999</v>
      </c>
    </row>
    <row r="55" spans="1:9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1:9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4385.6200399999998</v>
      </c>
      <c r="G56" s="63">
        <f>E56*100/D56</f>
        <v>121.01267508795944</v>
      </c>
      <c r="H56" s="60">
        <f t="shared" si="1"/>
        <v>1149.1787899999999</v>
      </c>
    </row>
    <row r="57" spans="1:9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1:9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>
      <c r="A61" s="75"/>
      <c r="B61" s="34" t="s">
        <v>71</v>
      </c>
      <c r="C61" s="76">
        <f>C63+C65</f>
        <v>293</v>
      </c>
      <c r="D61" s="267">
        <f>D63+D65</f>
        <v>365.65249999999997</v>
      </c>
      <c r="E61" s="267">
        <v>322.88817</v>
      </c>
      <c r="F61" s="76">
        <f>F63+F65</f>
        <v>297.07069000000001</v>
      </c>
      <c r="G61" s="55">
        <f>E61*100/D61</f>
        <v>88.304652641510728</v>
      </c>
      <c r="H61" s="56">
        <f t="shared" si="1"/>
        <v>-42.764329999999973</v>
      </c>
      <c r="I61" s="77"/>
    </row>
    <row r="62" spans="1:9" s="77" customFormat="1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9" s="77" customFormat="1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81.919734693877558</v>
      </c>
      <c r="H63" s="56">
        <f t="shared" si="1"/>
        <v>-62.015309999999999</v>
      </c>
    </row>
    <row r="64" spans="1:9" s="77" customFormat="1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9" s="77" customFormat="1">
      <c r="A65" s="68"/>
      <c r="B65" s="13" t="s">
        <v>76</v>
      </c>
      <c r="C65" s="13"/>
      <c r="D65" s="263">
        <v>22.6525</v>
      </c>
      <c r="E65" s="267">
        <v>41.903480000000002</v>
      </c>
      <c r="F65" s="203">
        <v>46.352910000000001</v>
      </c>
      <c r="G65" s="55">
        <f>E65*100/D65</f>
        <v>184.98390906081008</v>
      </c>
      <c r="H65" s="56">
        <f t="shared" si="1"/>
        <v>19.250980000000002</v>
      </c>
    </row>
    <row r="66" spans="1:9" s="77" customFormat="1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9" s="77" customFormat="1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1484.5111199999999</v>
      </c>
      <c r="G67" s="29">
        <f>E67*100/D67</f>
        <v>85.090302620632272</v>
      </c>
      <c r="H67" s="24">
        <f t="shared" si="1"/>
        <v>-430.11495000000014</v>
      </c>
    </row>
    <row r="68" spans="1:9" s="77" customFormat="1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9" s="77" customFormat="1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1484.5111199999999</v>
      </c>
      <c r="G69" s="23">
        <f>E69*100/D69</f>
        <v>85.090302620632272</v>
      </c>
      <c r="H69" s="24">
        <f t="shared" si="1"/>
        <v>-430.11495000000014</v>
      </c>
    </row>
    <row r="70" spans="1:9" s="77" customFormat="1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9" s="77" customFormat="1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9" s="77" customFormat="1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9" s="77" customFormat="1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9" s="77" customFormat="1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t="shared" ref="H75:H150" si="3">E75-D75</f>
        <v>0</v>
      </c>
    </row>
    <row r="76" spans="1:9" s="77" customFormat="1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9" s="9" customFormat="1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676.84756000000004</v>
      </c>
      <c r="F78" s="225">
        <v>2060.16338</v>
      </c>
      <c r="G78" s="17">
        <f>E78*100/D78</f>
        <v>40.637105169939787</v>
      </c>
      <c r="H78" s="33">
        <f t="shared" si="3"/>
        <v>-988.74243999999987</v>
      </c>
    </row>
    <row r="79" spans="1:9">
      <c r="A79" s="81" t="s">
        <v>95</v>
      </c>
      <c r="B79" s="45" t="s">
        <v>96</v>
      </c>
      <c r="C79" s="59">
        <f>C81+C83+C91+C95+C100+C104+C93+C89+C92+C102+C88+C103+C101</f>
        <v>712.80000000000007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642.29186000000004</v>
      </c>
      <c r="G79" s="29">
        <f>E79*100/D79</f>
        <v>83.723019022056249</v>
      </c>
      <c r="H79" s="24">
        <f t="shared" si="3"/>
        <v>-278.95490000000018</v>
      </c>
    </row>
    <row r="80" spans="1:9" s="9" customFormat="1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1:8">
      <c r="B81" s="34" t="s">
        <v>98</v>
      </c>
      <c r="C81" s="34">
        <v>80.099999999999994</v>
      </c>
      <c r="D81" s="260">
        <v>95.1</v>
      </c>
      <c r="E81" s="260">
        <v>64.529269999999997</v>
      </c>
      <c r="F81" s="201">
        <v>97.756500000000003</v>
      </c>
      <c r="G81" s="55">
        <f>E81*100/D81</f>
        <v>67.854121976866452</v>
      </c>
      <c r="H81" s="33">
        <f t="shared" si="3"/>
        <v>-30.570729999999998</v>
      </c>
    </row>
    <row r="82" spans="1:8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1:8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1:8">
      <c r="B87" s="34" t="s">
        <v>106</v>
      </c>
      <c r="C87" s="34"/>
      <c r="D87" s="260"/>
      <c r="E87" s="260"/>
      <c r="F87" s="35"/>
      <c r="G87" s="63"/>
      <c r="H87" s="24"/>
    </row>
    <row r="88" spans="1:8">
      <c r="B88" s="34" t="s">
        <v>93</v>
      </c>
      <c r="C88" s="34"/>
      <c r="D88" s="260">
        <v>28</v>
      </c>
      <c r="E88" s="260">
        <v>16.696000000000002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-4.8000000000000007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1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89" t="s">
        <v>194</v>
      </c>
      <c r="H96" s="688"/>
    </row>
    <row r="97" spans="1:8" s="9" customFormat="1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>
      <c r="A104" s="34" t="s">
        <v>118</v>
      </c>
      <c r="B104" s="34" t="s">
        <v>119</v>
      </c>
      <c r="C104" s="55">
        <f>C106</f>
        <v>568.70000000000005</v>
      </c>
      <c r="D104" s="136">
        <f>D106</f>
        <v>568.70000000000005</v>
      </c>
      <c r="E104" s="273">
        <f>E106</f>
        <v>475.71983</v>
      </c>
      <c r="F104" s="90">
        <f>F106</f>
        <v>444.03536000000003</v>
      </c>
      <c r="G104" s="63">
        <f>E104*100/D104</f>
        <v>83.650400914366088</v>
      </c>
      <c r="H104" s="60">
        <f t="shared" si="3"/>
        <v>-92.980170000000044</v>
      </c>
    </row>
    <row r="105" spans="1:8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1:8">
      <c r="B106" s="34" t="s">
        <v>122</v>
      </c>
      <c r="C106" s="34">
        <v>568.70000000000005</v>
      </c>
      <c r="D106" s="260">
        <v>568.70000000000005</v>
      </c>
      <c r="E106" s="260">
        <v>475.71983</v>
      </c>
      <c r="F106" s="201">
        <v>444.03536000000003</v>
      </c>
      <c r="G106" s="37">
        <f>E106*100/D106</f>
        <v>83.650400914366088</v>
      </c>
      <c r="H106" s="56">
        <f t="shared" si="3"/>
        <v>-92.980170000000044</v>
      </c>
    </row>
    <row r="107" spans="1:8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6101.9649200000003</v>
      </c>
      <c r="E109" s="256">
        <f>E110+E111+E112+E113</f>
        <v>6221.3236000000006</v>
      </c>
      <c r="F109" s="93">
        <f>F110+F111+F112+F113</f>
        <v>749.28655000000003</v>
      </c>
      <c r="G109" s="52">
        <f>E109*100/D109</f>
        <v>101.95606958684385</v>
      </c>
      <c r="H109" s="33">
        <f t="shared" si="3"/>
        <v>119.35868000000028</v>
      </c>
    </row>
    <row r="110" spans="1:8">
      <c r="A110" s="27" t="s">
        <v>127</v>
      </c>
      <c r="B110" s="34" t="s">
        <v>128</v>
      </c>
      <c r="C110" s="34"/>
      <c r="D110" s="260"/>
      <c r="E110" s="264">
        <v>160.04169999999999</v>
      </c>
      <c r="F110" s="197">
        <v>235.78926999999999</v>
      </c>
      <c r="G110" s="17"/>
      <c r="H110" s="33">
        <f t="shared" si="3"/>
        <v>160.04169999999999</v>
      </c>
    </row>
    <row r="111" spans="1:8">
      <c r="A111" s="27" t="s">
        <v>309</v>
      </c>
      <c r="B111" s="58" t="s">
        <v>128</v>
      </c>
      <c r="C111" s="58"/>
      <c r="D111" s="264"/>
      <c r="E111" s="264">
        <v>57.448749999999997</v>
      </c>
      <c r="F111" s="197">
        <v>0.1125</v>
      </c>
      <c r="G111" s="17"/>
      <c r="H111" s="33">
        <f t="shared" si="3"/>
        <v>57.448749999999997</v>
      </c>
    </row>
    <row r="112" spans="1:8">
      <c r="A112" s="27" t="s">
        <v>280</v>
      </c>
      <c r="B112" s="58" t="s">
        <v>129</v>
      </c>
      <c r="C112" s="58"/>
      <c r="D112" s="264"/>
      <c r="E112" s="259"/>
      <c r="F112" s="200">
        <v>107.39100000000001</v>
      </c>
      <c r="G112" s="17"/>
      <c r="H112" s="33">
        <f t="shared" si="3"/>
        <v>0</v>
      </c>
    </row>
    <row r="113" spans="1:9" ht="12.75" thickBot="1">
      <c r="A113" s="27" t="s">
        <v>319</v>
      </c>
      <c r="B113" s="27" t="s">
        <v>126</v>
      </c>
      <c r="C113" s="27"/>
      <c r="D113" s="261">
        <v>6101.9649200000003</v>
      </c>
      <c r="E113" s="121">
        <v>6003.8331500000004</v>
      </c>
      <c r="F113" s="198">
        <v>405.99378000000002</v>
      </c>
      <c r="G113" s="39">
        <f>E113*100/D113</f>
        <v>98.391800489079188</v>
      </c>
      <c r="H113" s="24">
        <f t="shared" si="3"/>
        <v>-98.13176999999996</v>
      </c>
    </row>
    <row r="114" spans="1:9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546236.80599999998</v>
      </c>
      <c r="E114" s="274">
        <f>E115+E205+E208+E206</f>
        <v>501410.92719000002</v>
      </c>
      <c r="F114" s="73">
        <f>F115+F208+F205</f>
        <v>379569.36394000001</v>
      </c>
      <c r="G114" s="98">
        <f>E114*100/D114</f>
        <v>91.793691249359</v>
      </c>
      <c r="H114" s="99">
        <f t="shared" si="3"/>
        <v>-44825.878809999966</v>
      </c>
    </row>
    <row r="115" spans="1:9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541730.39199999999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91.820950239395103</v>
      </c>
      <c r="H115" s="99">
        <f t="shared" si="3"/>
        <v>-44308.398329999996</v>
      </c>
    </row>
    <row r="116" spans="1:9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91.161136871441272</v>
      </c>
      <c r="H116" s="20">
        <f t="shared" si="3"/>
        <v>-11037</v>
      </c>
    </row>
    <row r="117" spans="1:9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90.666147978384231</v>
      </c>
      <c r="H117" s="60">
        <f t="shared" si="3"/>
        <v>-11037</v>
      </c>
    </row>
    <row r="118" spans="1:9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65125.400110000002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>
      <c r="A120" s="13" t="s">
        <v>248</v>
      </c>
      <c r="B120" s="68" t="s">
        <v>249</v>
      </c>
      <c r="C120" s="109"/>
      <c r="D120" s="290">
        <v>4958.0879999999997</v>
      </c>
      <c r="E120" s="275">
        <v>4958.0879999999997</v>
      </c>
      <c r="F120" s="226">
        <v>5798.6109999999999</v>
      </c>
      <c r="G120" s="32"/>
      <c r="H120" s="33">
        <f t="shared" si="3"/>
        <v>0</v>
      </c>
      <c r="I120" s="9"/>
    </row>
    <row r="121" spans="1:9">
      <c r="A121" s="13" t="s">
        <v>142</v>
      </c>
      <c r="B121" s="68" t="s">
        <v>143</v>
      </c>
      <c r="C121" s="68"/>
      <c r="D121" s="269">
        <v>23075.646000000001</v>
      </c>
      <c r="E121" s="259">
        <v>22419.047399999999</v>
      </c>
      <c r="F121" s="206">
        <v>20420.061000000002</v>
      </c>
      <c r="G121" s="17"/>
      <c r="H121" s="33">
        <f t="shared" si="3"/>
        <v>-656.59860000000117</v>
      </c>
      <c r="I121" s="9"/>
    </row>
    <row r="122" spans="1:9">
      <c r="A122" s="34" t="s">
        <v>144</v>
      </c>
      <c r="B122" s="75" t="s">
        <v>145</v>
      </c>
      <c r="C122" s="75"/>
      <c r="D122" s="267">
        <v>58370</v>
      </c>
      <c r="E122" s="258">
        <v>49132.762000000002</v>
      </c>
      <c r="F122" s="207">
        <v>11589.18664</v>
      </c>
      <c r="G122" s="17"/>
      <c r="H122" s="33">
        <f t="shared" si="3"/>
        <v>-9237.2379999999976</v>
      </c>
      <c r="I122" s="9"/>
    </row>
    <row r="123" spans="1:9">
      <c r="A123" s="27" t="s">
        <v>146</v>
      </c>
      <c r="B123" s="67" t="s">
        <v>147</v>
      </c>
      <c r="C123" s="79"/>
      <c r="D123" s="268"/>
      <c r="E123" s="259"/>
      <c r="F123" s="204">
        <v>2188.7399999999998</v>
      </c>
      <c r="G123" s="17"/>
      <c r="H123" s="33">
        <f t="shared" si="3"/>
        <v>0</v>
      </c>
    </row>
    <row r="124" spans="1:9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2355.4160000000002</v>
      </c>
      <c r="F124" s="204">
        <v>2493.1280000000002</v>
      </c>
      <c r="G124" s="52">
        <f>E124*100/D124</f>
        <v>85.851290275550383</v>
      </c>
      <c r="H124" s="56">
        <f t="shared" si="3"/>
        <v>-388.18399999999974</v>
      </c>
    </row>
    <row r="125" spans="1:9">
      <c r="A125" s="13" t="s">
        <v>241</v>
      </c>
      <c r="B125" s="68" t="s">
        <v>237</v>
      </c>
      <c r="C125" s="68"/>
      <c r="D125" s="269">
        <v>1760.9580000000001</v>
      </c>
      <c r="E125" s="136">
        <v>1760.9580000000001</v>
      </c>
      <c r="F125" s="208">
        <v>1943.6410000000001</v>
      </c>
      <c r="G125" s="17"/>
      <c r="H125" s="33">
        <f t="shared" si="3"/>
        <v>0</v>
      </c>
    </row>
    <row r="126" spans="1:9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9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20692.032469999998</v>
      </c>
      <c r="G129" s="98">
        <f>E129*100/D129</f>
        <v>90.535196190886595</v>
      </c>
      <c r="H129" s="99">
        <f t="shared" si="3"/>
        <v>-4480.5529400000014</v>
      </c>
    </row>
    <row r="130" spans="1:9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9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68.279849490654343</v>
      </c>
      <c r="H131" s="56">
        <f t="shared" si="3"/>
        <v>-1036.9000000000001</v>
      </c>
    </row>
    <row r="132" spans="1:9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6583.8249999999998</v>
      </c>
      <c r="F132" s="209">
        <v>7968.4589999999998</v>
      </c>
      <c r="G132" s="52">
        <f>E132*100/D132</f>
        <v>68.746932723532666</v>
      </c>
      <c r="H132" s="56">
        <f t="shared" si="3"/>
        <v>-2993.0749999999998</v>
      </c>
    </row>
    <row r="133" spans="1:9">
      <c r="A133" s="27" t="s">
        <v>151</v>
      </c>
      <c r="B133" s="67" t="s">
        <v>155</v>
      </c>
      <c r="C133" s="67">
        <v>568.29999999999995</v>
      </c>
      <c r="D133" s="270">
        <v>337.6</v>
      </c>
      <c r="E133" s="259">
        <v>218.7</v>
      </c>
      <c r="F133" s="200">
        <v>273.3</v>
      </c>
      <c r="G133" s="52">
        <f>E133*100/D133</f>
        <v>64.780805687203781</v>
      </c>
      <c r="H133" s="56">
        <f t="shared" si="3"/>
        <v>-118.90000000000003</v>
      </c>
    </row>
    <row r="134" spans="1:9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9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t="shared" ref="G135:G159" si="4">E135*100/D135</f>
        <v>#DIV/0!</v>
      </c>
      <c r="H135" s="56">
        <f t="shared" si="3"/>
        <v>0</v>
      </c>
    </row>
    <row r="136" spans="1:9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9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9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9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9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9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175.26006000000001</v>
      </c>
      <c r="F141" s="210">
        <v>71.773470000000003</v>
      </c>
      <c r="G141" s="29"/>
      <c r="H141" s="122"/>
    </row>
    <row r="142" spans="1:9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>
      <c r="A144" s="27" t="s">
        <v>151</v>
      </c>
      <c r="B144" s="79" t="s">
        <v>275</v>
      </c>
      <c r="C144" s="53"/>
      <c r="D144" s="262">
        <v>1221.9000000000001</v>
      </c>
      <c r="E144" s="259">
        <v>949.96199999999999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92.483374489810345</v>
      </c>
      <c r="H148" s="242">
        <f t="shared" si="3"/>
        <v>-17031.350479999965</v>
      </c>
      <c r="I148" s="1"/>
    </row>
    <row r="149" spans="1:9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10383.830309999999</v>
      </c>
      <c r="F149" s="211">
        <v>11969.8</v>
      </c>
      <c r="G149" s="55">
        <f t="shared" si="4"/>
        <v>95.03432338190072</v>
      </c>
      <c r="H149" s="89">
        <f t="shared" si="3"/>
        <v>-542.56969000000026</v>
      </c>
    </row>
    <row r="150" spans="1:9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9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9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689" t="s">
        <v>194</v>
      </c>
      <c r="H152" s="688"/>
    </row>
    <row r="153" spans="1:9" s="9" customFormat="1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9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9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9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76.455680000000001</v>
      </c>
      <c r="F156" s="204">
        <v>94.683000000000007</v>
      </c>
      <c r="G156" s="52">
        <f t="shared" si="4"/>
        <v>98.907736093143598</v>
      </c>
      <c r="H156" s="89">
        <f>E156-D156</f>
        <v>-0.84431999999999618</v>
      </c>
    </row>
    <row r="157" spans="1:9">
      <c r="A157" s="58" t="s">
        <v>162</v>
      </c>
      <c r="B157" s="67" t="s">
        <v>163</v>
      </c>
      <c r="C157" s="68">
        <v>1220.5999999999999</v>
      </c>
      <c r="D157" s="269">
        <v>1220.5999999999999</v>
      </c>
      <c r="E157" s="259">
        <v>1220.5999999999999</v>
      </c>
      <c r="F157" s="204">
        <v>1171.5999999999999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32.144458946369248</v>
      </c>
      <c r="H158" s="89">
        <f>E158-D158</f>
        <v>-285.94324999999998</v>
      </c>
      <c r="I158" s="9"/>
    </row>
    <row r="159" spans="1:9" s="9" customFormat="1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74.146797568957453</v>
      </c>
      <c r="H159" s="89">
        <f t="shared" ref="H159:H210" si="5">E159-D159</f>
        <v>-553</v>
      </c>
      <c r="I159" s="4"/>
    </row>
    <row r="160" spans="1:9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2629.1669999999999</v>
      </c>
      <c r="G160" s="63">
        <f>E160*100/D160</f>
        <v>97.781755049577669</v>
      </c>
      <c r="H160" s="60">
        <f t="shared" si="5"/>
        <v>-60.402810000000045</v>
      </c>
    </row>
    <row r="161" spans="1:10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141724.29848999999</v>
      </c>
      <c r="F161" s="128">
        <f>F162+F163+F164+F165+F166+F167+F168+F169+F170+F171+F172+F173+F174+F175+F176+F177+F178+F179</f>
        <v>132832.79333000001</v>
      </c>
      <c r="G161" s="98">
        <f>E161*100/D161</f>
        <v>94.067089126062783</v>
      </c>
      <c r="H161" s="99">
        <f t="shared" si="5"/>
        <v>-8938.7015100000426</v>
      </c>
    </row>
    <row r="162" spans="1:10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97.701480483153205</v>
      </c>
      <c r="H162" s="135">
        <f t="shared" si="5"/>
        <v>-271.16784000000007</v>
      </c>
    </row>
    <row r="163" spans="1:10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10" ht="24" customHeight="1">
      <c r="A164" s="13" t="s">
        <v>168</v>
      </c>
      <c r="B164" s="132" t="s">
        <v>212</v>
      </c>
      <c r="C164" s="132">
        <v>2076.1999999999998</v>
      </c>
      <c r="D164" s="295">
        <v>2076.1999999999998</v>
      </c>
      <c r="E164" s="136">
        <v>2076.1999999999998</v>
      </c>
      <c r="F164" s="212">
        <v>1963.0493300000001</v>
      </c>
      <c r="G164" s="17">
        <f>E164*100/D164</f>
        <v>100</v>
      </c>
      <c r="H164" s="33">
        <f t="shared" si="5"/>
        <v>0</v>
      </c>
    </row>
    <row r="165" spans="1:10">
      <c r="A165" s="13" t="s">
        <v>168</v>
      </c>
      <c r="B165" s="68" t="s">
        <v>170</v>
      </c>
      <c r="C165" s="68">
        <v>10356.299999999999</v>
      </c>
      <c r="D165" s="269">
        <v>9712.7000000000007</v>
      </c>
      <c r="E165" s="136">
        <v>9412.9653999999991</v>
      </c>
      <c r="F165" s="213">
        <v>8737.7999999999993</v>
      </c>
      <c r="G165" s="55">
        <f t="shared" ref="G165:G184" si="6">E165*100/D165</f>
        <v>96.913993019448753</v>
      </c>
      <c r="H165" s="56">
        <f t="shared" si="5"/>
        <v>-299.73460000000159</v>
      </c>
    </row>
    <row r="166" spans="1:10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79902.399999999994</v>
      </c>
      <c r="G166" s="52">
        <f t="shared" si="6"/>
        <v>91.684534915496414</v>
      </c>
      <c r="H166" s="56">
        <f t="shared" si="5"/>
        <v>-8124.6999999999971</v>
      </c>
    </row>
    <row r="167" spans="1:10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10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10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15007.834000000001</v>
      </c>
      <c r="G169" s="52">
        <f t="shared" si="6"/>
        <v>100</v>
      </c>
      <c r="H169" s="56">
        <f t="shared" si="5"/>
        <v>0</v>
      </c>
    </row>
    <row r="170" spans="1:10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10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10">
      <c r="A172" s="58" t="s">
        <v>168</v>
      </c>
      <c r="B172" s="67" t="s">
        <v>175</v>
      </c>
      <c r="C172" s="67">
        <v>200.7</v>
      </c>
      <c r="D172" s="270">
        <v>158.19999999999999</v>
      </c>
      <c r="E172" s="259">
        <v>158.08511999999999</v>
      </c>
      <c r="F172" s="200">
        <v>148.80000000000001</v>
      </c>
      <c r="G172" s="52">
        <f t="shared" si="6"/>
        <v>99.92738305941846</v>
      </c>
      <c r="H172" s="56">
        <f t="shared" si="5"/>
        <v>-0.11487999999999943</v>
      </c>
    </row>
    <row r="173" spans="1:10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91.366906474820141</v>
      </c>
      <c r="H173" s="56">
        <f t="shared" si="5"/>
        <v>-24</v>
      </c>
      <c r="J173" s="1"/>
    </row>
    <row r="174" spans="1:10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11504.549150000001</v>
      </c>
      <c r="F174" s="200">
        <v>11189</v>
      </c>
      <c r="G174" s="52">
        <f t="shared" si="6"/>
        <v>98.446437648146087</v>
      </c>
      <c r="H174" s="56">
        <f t="shared" si="5"/>
        <v>-181.55084999999963</v>
      </c>
      <c r="I174" s="4" t="s">
        <v>209</v>
      </c>
    </row>
    <row r="175" spans="1:10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10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3437.9749999999999</v>
      </c>
      <c r="F182" s="200">
        <v>3097</v>
      </c>
      <c r="G182" s="52">
        <f t="shared" si="6"/>
        <v>90.673462390547527</v>
      </c>
      <c r="H182" s="56">
        <f t="shared" si="5"/>
        <v>-353.625</v>
      </c>
    </row>
    <row r="183" spans="1:8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76.347999999999999</v>
      </c>
      <c r="D184" s="291">
        <v>595.29999999999995</v>
      </c>
      <c r="E184" s="121">
        <v>589.63610000000006</v>
      </c>
      <c r="F184" s="39"/>
      <c r="G184" s="39">
        <f t="shared" si="6"/>
        <v>99.048563749370089</v>
      </c>
      <c r="H184" s="61">
        <f t="shared" si="5"/>
        <v>-5.6638999999998987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89.675604351831112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89.675604351831112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28921.885689999999</v>
      </c>
      <c r="F187" s="73">
        <f>F188+F195+F190+F192</f>
        <v>9454.7999999999993</v>
      </c>
      <c r="G187" s="19">
        <f>E187*100/D187</f>
        <v>97.794974267938059</v>
      </c>
      <c r="H187" s="33">
        <f t="shared" si="5"/>
        <v>-652.11431000000084</v>
      </c>
    </row>
    <row r="188" spans="1:8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8740.2999999999993</v>
      </c>
      <c r="G188" s="29"/>
      <c r="H188" s="24">
        <f t="shared" si="5"/>
        <v>-1.4200000000000728</v>
      </c>
    </row>
    <row r="189" spans="1:8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>
      <c r="A190" s="34" t="s">
        <v>207</v>
      </c>
      <c r="B190" s="132" t="s">
        <v>321</v>
      </c>
      <c r="C190" s="103"/>
      <c r="D190" s="289">
        <v>500</v>
      </c>
      <c r="E190" s="258">
        <v>296.60768999999999</v>
      </c>
      <c r="F190" s="63"/>
      <c r="G190" s="63">
        <f>E190*100/D190</f>
        <v>59.321538000000004</v>
      </c>
      <c r="H190" s="24">
        <f t="shared" si="5"/>
        <v>-203.39231000000001</v>
      </c>
    </row>
    <row r="191" spans="1:8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93.520840093212598</v>
      </c>
      <c r="H192" s="24">
        <f t="shared" si="5"/>
        <v>-439.30000000000018</v>
      </c>
    </row>
    <row r="193" spans="1:8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689" t="s">
        <v>194</v>
      </c>
      <c r="H197" s="688"/>
    </row>
    <row r="198" spans="1:8" s="9" customFormat="1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>
      <c r="A201" s="48" t="s">
        <v>190</v>
      </c>
      <c r="B201" s="132" t="s">
        <v>250</v>
      </c>
      <c r="C201" s="132"/>
      <c r="D201" s="132"/>
      <c r="E201" s="55"/>
      <c r="F201" s="55">
        <v>532.70000000000005</v>
      </c>
      <c r="G201" s="17"/>
      <c r="H201" s="33"/>
    </row>
    <row r="202" spans="1:8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>
      <c r="A205" s="15" t="s">
        <v>320</v>
      </c>
      <c r="B205" s="74" t="s">
        <v>256</v>
      </c>
      <c r="C205" s="45"/>
      <c r="D205" s="257">
        <v>4506.4139999999998</v>
      </c>
      <c r="E205" s="281">
        <v>4796.4139999999998</v>
      </c>
      <c r="F205" s="216">
        <v>409.8</v>
      </c>
      <c r="G205" s="17"/>
      <c r="H205" s="33">
        <f t="shared" si="5"/>
        <v>290</v>
      </c>
    </row>
    <row r="206" spans="1:8">
      <c r="A206" s="145" t="s">
        <v>228</v>
      </c>
      <c r="B206" s="21" t="s">
        <v>131</v>
      </c>
      <c r="C206" s="21"/>
      <c r="D206" s="266"/>
      <c r="E206" s="282">
        <f>E207</f>
        <v>4.8360000000000003</v>
      </c>
      <c r="F206" s="17">
        <f>F207</f>
        <v>2.2999999999999998</v>
      </c>
      <c r="G206" s="17"/>
      <c r="H206" s="33"/>
    </row>
    <row r="207" spans="1:8">
      <c r="A207" s="27" t="s">
        <v>229</v>
      </c>
      <c r="B207" s="27" t="s">
        <v>211</v>
      </c>
      <c r="C207" s="27"/>
      <c r="D207" s="261"/>
      <c r="E207" s="259">
        <v>4.8360000000000003</v>
      </c>
      <c r="F207" s="52">
        <v>2.2999999999999998</v>
      </c>
      <c r="G207" s="17"/>
      <c r="H207" s="33"/>
    </row>
    <row r="208" spans="1:8">
      <c r="A208" s="145" t="s">
        <v>230</v>
      </c>
      <c r="B208" s="21" t="s">
        <v>132</v>
      </c>
      <c r="C208" s="21"/>
      <c r="D208" s="266"/>
      <c r="E208" s="282">
        <f>E209</f>
        <v>-812.31647999999996</v>
      </c>
      <c r="F208" s="17">
        <f>F209</f>
        <v>-0.3795</v>
      </c>
      <c r="G208" s="17"/>
      <c r="H208" s="33">
        <f t="shared" si="5"/>
        <v>-812.31647999999996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-812.31647999999996</v>
      </c>
      <c r="F209" s="52">
        <v>-0.3795</v>
      </c>
      <c r="G209" s="17"/>
      <c r="H209" s="33">
        <f t="shared" si="5"/>
        <v>-812.31647999999996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628746.79870000004</v>
      </c>
      <c r="E210" s="252">
        <f>E115+E8+E205+E208+E206</f>
        <v>569532.52272999997</v>
      </c>
      <c r="F210" s="170">
        <f>F115+F8+F205</f>
        <v>435220.34622000001</v>
      </c>
      <c r="G210" s="73">
        <f>E210*100/D210</f>
        <v>90.582174558593096</v>
      </c>
      <c r="H210" s="20">
        <f t="shared" si="5"/>
        <v>-59214.275970000075</v>
      </c>
    </row>
    <row r="211" spans="1:8">
      <c r="A211" s="1"/>
      <c r="B211" s="146"/>
      <c r="C211" s="146"/>
      <c r="D211" s="146"/>
      <c r="E211" s="147"/>
      <c r="F211" s="147"/>
      <c r="G211" s="148"/>
    </row>
    <row r="212" spans="1:8">
      <c r="A212" s="149" t="s">
        <v>192</v>
      </c>
      <c r="B212" s="5"/>
      <c r="C212" s="5"/>
      <c r="D212" s="5"/>
      <c r="E212" s="9"/>
      <c r="F212" s="9"/>
    </row>
    <row r="213" spans="1:8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spans="1:8">
      <c r="A214" s="1"/>
    </row>
    <row r="215" spans="1:8">
      <c r="A215" s="1"/>
    </row>
    <row r="216" spans="1:8">
      <c r="A216" s="1"/>
    </row>
    <row r="217" spans="1:8">
      <c r="A217" s="1"/>
    </row>
    <row r="218" spans="1:8">
      <c r="A218" s="1"/>
    </row>
    <row r="219" spans="1:8">
      <c r="A219" s="1"/>
    </row>
    <row r="220" spans="1:8">
      <c r="A220" s="1"/>
    </row>
    <row r="221" spans="1:8">
      <c r="A221" s="1"/>
    </row>
    <row r="222" spans="1:8">
      <c r="A222" s="1"/>
    </row>
    <row r="223" spans="1:8">
      <c r="A223" s="1"/>
    </row>
  </sheetData>
  <mergeCells count="5">
    <mergeCell ref="G5:H5"/>
    <mergeCell ref="G44:H44"/>
    <mergeCell ref="G96:H96"/>
    <mergeCell ref="G152:H152"/>
    <mergeCell ref="G197:H19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40"/>
  <sheetViews>
    <sheetView topLeftCell="A161" workbookViewId="0">
      <selection activeCell="G144" sqref="G144:G195"/>
    </sheetView>
  </sheetViews>
  <sheetFormatPr defaultRowHeight="12"/>
  <cols>
    <col min="1" max="1" width="21.5703125" style="34" customWidth="1"/>
    <col min="2" max="2" width="69.5703125" style="1" customWidth="1"/>
    <col min="3" max="4" width="14.28515625" style="1" customWidth="1"/>
    <col min="5" max="5" width="14.28515625" style="362" customWidth="1"/>
    <col min="6" max="6" width="13.28515625" style="362" customWidth="1"/>
    <col min="7" max="7" width="9.5703125" style="1" customWidth="1"/>
    <col min="8" max="8" width="8.28515625" style="4" customWidth="1"/>
    <col min="9" max="16384" width="9.140625" style="4"/>
  </cols>
  <sheetData>
    <row r="1" spans="1:8" ht="12.75">
      <c r="A1" s="1"/>
      <c r="B1" s="2" t="s">
        <v>401</v>
      </c>
      <c r="C1" s="2"/>
      <c r="D1" s="2"/>
      <c r="E1" s="354"/>
      <c r="F1" s="354"/>
    </row>
    <row r="2" spans="1:8">
      <c r="A2" s="1"/>
      <c r="B2" s="2" t="s">
        <v>1</v>
      </c>
      <c r="C2" s="2"/>
      <c r="D2" s="2"/>
      <c r="E2" s="327"/>
      <c r="F2" s="327"/>
    </row>
    <row r="3" spans="1:8">
      <c r="A3" s="1"/>
      <c r="B3" s="2" t="s">
        <v>2</v>
      </c>
      <c r="C3" s="2"/>
      <c r="D3" s="2"/>
      <c r="E3" s="327"/>
      <c r="F3" s="327"/>
      <c r="H3" s="1"/>
    </row>
    <row r="4" spans="1:8" ht="12" customHeight="1" thickBot="1">
      <c r="A4" s="1"/>
      <c r="B4" s="2" t="s">
        <v>470</v>
      </c>
      <c r="C4" s="2"/>
      <c r="D4" s="2"/>
      <c r="E4" s="354"/>
      <c r="F4" s="354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456</v>
      </c>
      <c r="E5" s="328" t="s">
        <v>5</v>
      </c>
      <c r="F5" s="328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176" t="s">
        <v>239</v>
      </c>
      <c r="E6" s="355" t="s">
        <v>451</v>
      </c>
      <c r="F6" s="355" t="s">
        <v>451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176" t="s">
        <v>8</v>
      </c>
      <c r="E7" s="329">
        <v>2017</v>
      </c>
      <c r="F7" s="329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91761.108230000013</v>
      </c>
      <c r="D8" s="245">
        <f>D9+D20+D34+D41+D59+D70+D101+D42+D69+D31+D68+D14+D67</f>
        <v>117775.83039999998</v>
      </c>
      <c r="E8" s="330">
        <f>E9+E20+E34+E41+E59+E70+E101+E42+E69+E31+E68+E14+E67</f>
        <v>108731.88932</v>
      </c>
      <c r="F8" s="330">
        <f>F9+F20+F34+F41+F59+F70+F101+F42+F69+F31+F68+F14+F67</f>
        <v>95300.346290000001</v>
      </c>
      <c r="G8" s="73">
        <f>E8/D8*100</f>
        <v>92.321055135604482</v>
      </c>
      <c r="H8" s="20">
        <f>E8-C8</f>
        <v>16970.781089999989</v>
      </c>
    </row>
    <row r="9" spans="1:8" s="25" customFormat="1" ht="12.75" thickBot="1">
      <c r="A9" s="323" t="s">
        <v>13</v>
      </c>
      <c r="B9" s="306" t="s">
        <v>265</v>
      </c>
      <c r="C9" s="331">
        <f>C10</f>
        <v>50319</v>
      </c>
      <c r="D9" s="331">
        <f>D10</f>
        <v>54156.832690000003</v>
      </c>
      <c r="E9" s="331">
        <f>E10</f>
        <v>52808.905940000004</v>
      </c>
      <c r="F9" s="356">
        <f>F10</f>
        <v>45006.223660000003</v>
      </c>
      <c r="G9" s="73">
        <f t="shared" ref="G9:G72" si="0">E9/D9*100</f>
        <v>97.511067979703157</v>
      </c>
      <c r="H9" s="20">
        <f t="shared" ref="H9:H72" si="1">E9-C9</f>
        <v>2489.9059400000042</v>
      </c>
    </row>
    <row r="10" spans="1:8" ht="12.75" thickBot="1">
      <c r="A10" s="34" t="s">
        <v>14</v>
      </c>
      <c r="B10" s="34" t="s">
        <v>15</v>
      </c>
      <c r="C10" s="332">
        <f>C11+C12+C13</f>
        <v>50319</v>
      </c>
      <c r="D10" s="332">
        <f>D11+D12+D13</f>
        <v>54156.832690000003</v>
      </c>
      <c r="E10" s="332">
        <f>E11+E12+E13</f>
        <v>52808.905940000004</v>
      </c>
      <c r="F10" s="399">
        <f>F11+F12+F13</f>
        <v>45006.223660000003</v>
      </c>
      <c r="G10" s="73">
        <f t="shared" si="0"/>
        <v>97.511067979703157</v>
      </c>
      <c r="H10" s="20">
        <f t="shared" si="1"/>
        <v>2489.9059400000042</v>
      </c>
    </row>
    <row r="11" spans="1:8" ht="24.75" thickBot="1">
      <c r="A11" s="154" t="s">
        <v>285</v>
      </c>
      <c r="B11" s="157" t="s">
        <v>299</v>
      </c>
      <c r="C11" s="333">
        <v>49227.3</v>
      </c>
      <c r="D11" s="333">
        <v>53640.582690000003</v>
      </c>
      <c r="E11" s="333">
        <v>52438.93002</v>
      </c>
      <c r="F11" s="393">
        <v>44431.174570000003</v>
      </c>
      <c r="G11" s="73">
        <f t="shared" si="0"/>
        <v>97.759806829570437</v>
      </c>
      <c r="H11" s="20">
        <f t="shared" si="1"/>
        <v>3211.6300199999969</v>
      </c>
    </row>
    <row r="12" spans="1:8" ht="60.75" thickBot="1">
      <c r="A12" s="154" t="s">
        <v>286</v>
      </c>
      <c r="B12" s="158" t="s">
        <v>300</v>
      </c>
      <c r="C12" s="334">
        <v>736.2</v>
      </c>
      <c r="D12" s="334">
        <v>293</v>
      </c>
      <c r="E12" s="334">
        <v>135.35167000000001</v>
      </c>
      <c r="F12" s="394">
        <v>100.11824</v>
      </c>
      <c r="G12" s="73">
        <f t="shared" si="0"/>
        <v>46.195109215017069</v>
      </c>
      <c r="H12" s="20">
        <f t="shared" si="1"/>
        <v>-600.84833000000003</v>
      </c>
    </row>
    <row r="13" spans="1:8" ht="36.75" customHeight="1" thickBot="1">
      <c r="A13" s="154" t="s">
        <v>287</v>
      </c>
      <c r="B13" s="159" t="s">
        <v>301</v>
      </c>
      <c r="C13" s="335">
        <v>355.5</v>
      </c>
      <c r="D13" s="335">
        <v>223.25</v>
      </c>
      <c r="E13" s="335">
        <v>234.62424999999999</v>
      </c>
      <c r="F13" s="395">
        <v>474.93085000000002</v>
      </c>
      <c r="G13" s="73">
        <f t="shared" si="0"/>
        <v>105.09484882418812</v>
      </c>
      <c r="H13" s="20">
        <f t="shared" si="1"/>
        <v>-120.87575000000001</v>
      </c>
    </row>
    <row r="14" spans="1:8" ht="29.25" customHeight="1" thickBot="1">
      <c r="A14" s="300" t="s">
        <v>359</v>
      </c>
      <c r="B14" s="301" t="s">
        <v>358</v>
      </c>
      <c r="C14" s="341">
        <f>C15</f>
        <v>9285.687249999999</v>
      </c>
      <c r="D14" s="341">
        <f>D15</f>
        <v>9564.0492400000003</v>
      </c>
      <c r="E14" s="341">
        <f>E15</f>
        <v>9980.8739100000003</v>
      </c>
      <c r="F14" s="408">
        <f>F15</f>
        <v>8253.6507000000001</v>
      </c>
      <c r="G14" s="73">
        <f t="shared" si="0"/>
        <v>104.35824470932984</v>
      </c>
      <c r="H14" s="20">
        <f t="shared" si="1"/>
        <v>695.18666000000121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9285.687249999999</v>
      </c>
      <c r="D15" s="337">
        <f>D16+D17+D18+D19</f>
        <v>9564.0492400000003</v>
      </c>
      <c r="E15" s="337">
        <f>E16+E17+E18+E19</f>
        <v>9980.8739100000003</v>
      </c>
      <c r="F15" s="397">
        <f>F16+F17+F18+F19</f>
        <v>8253.6507000000001</v>
      </c>
      <c r="G15" s="73">
        <f t="shared" si="0"/>
        <v>104.35824470932984</v>
      </c>
      <c r="H15" s="20">
        <f t="shared" si="1"/>
        <v>695.18666000000121</v>
      </c>
    </row>
    <row r="16" spans="1:8" ht="12.75" customHeight="1" thickBot="1">
      <c r="A16" s="298" t="s">
        <v>362</v>
      </c>
      <c r="B16" s="299" t="s">
        <v>366</v>
      </c>
      <c r="C16" s="333">
        <v>3284.2752399999999</v>
      </c>
      <c r="D16" s="333">
        <v>3015.26415</v>
      </c>
      <c r="E16" s="333">
        <v>3412.0525899999998</v>
      </c>
      <c r="F16" s="393">
        <v>2877.2458099999999</v>
      </c>
      <c r="G16" s="73">
        <f t="shared" si="0"/>
        <v>113.15932602455409</v>
      </c>
      <c r="H16" s="20">
        <f>E16-C16</f>
        <v>127.77734999999984</v>
      </c>
    </row>
    <row r="17" spans="1:9" ht="12" customHeight="1" thickBot="1">
      <c r="A17" s="298" t="s">
        <v>363</v>
      </c>
      <c r="B17" s="299" t="s">
        <v>367</v>
      </c>
      <c r="C17" s="333">
        <v>50.611460000000001</v>
      </c>
      <c r="D17" s="333">
        <v>48.709530000000001</v>
      </c>
      <c r="E17" s="333">
        <v>52.082059999999998</v>
      </c>
      <c r="F17" s="393">
        <v>77.946929999999995</v>
      </c>
      <c r="G17" s="73">
        <f t="shared" si="0"/>
        <v>106.92375804077766</v>
      </c>
      <c r="H17" s="20">
        <f t="shared" si="1"/>
        <v>1.4705999999999975</v>
      </c>
    </row>
    <row r="18" spans="1:9" ht="10.5" customHeight="1" thickBot="1">
      <c r="A18" s="298" t="s">
        <v>364</v>
      </c>
      <c r="B18" s="299" t="s">
        <v>368</v>
      </c>
      <c r="C18" s="333">
        <v>7135.2670099999996</v>
      </c>
      <c r="D18" s="333">
        <v>6919.8433999999997</v>
      </c>
      <c r="E18" s="333">
        <v>7022.1091399999996</v>
      </c>
      <c r="F18" s="393">
        <v>5668.5214100000003</v>
      </c>
      <c r="G18" s="73">
        <f t="shared" si="0"/>
        <v>101.47786205682053</v>
      </c>
      <c r="H18" s="20">
        <f t="shared" si="1"/>
        <v>-113.15787</v>
      </c>
    </row>
    <row r="19" spans="1:9" ht="12" customHeight="1" thickBot="1">
      <c r="A19" s="298" t="s">
        <v>365</v>
      </c>
      <c r="B19" s="299" t="s">
        <v>369</v>
      </c>
      <c r="C19" s="333">
        <v>-1184.4664600000001</v>
      </c>
      <c r="D19" s="333">
        <v>-419.76783999999998</v>
      </c>
      <c r="E19" s="333">
        <v>-505.36988000000002</v>
      </c>
      <c r="F19" s="393">
        <v>-370.06344999999999</v>
      </c>
      <c r="G19" s="73">
        <f>E19/D19*100</f>
        <v>120.39271040868687</v>
      </c>
      <c r="H19" s="20">
        <f t="shared" si="1"/>
        <v>679.09658000000013</v>
      </c>
    </row>
    <row r="20" spans="1:9" s="47" customFormat="1" ht="12.75" thickBot="1">
      <c r="A20" s="45" t="s">
        <v>16</v>
      </c>
      <c r="B20" s="45" t="s">
        <v>17</v>
      </c>
      <c r="C20" s="338">
        <f>C21+C26+C28+C30+C29+C27</f>
        <v>8232.5</v>
      </c>
      <c r="D20" s="338">
        <f>D21+D26+D28+D30+D29+D27</f>
        <v>11277.03801</v>
      </c>
      <c r="E20" s="338">
        <f>E21+E26+E28+E30+E29+E27</f>
        <v>9584.3254900000011</v>
      </c>
      <c r="F20" s="409">
        <f>F21+F26+F28+F30+F29+F27</f>
        <v>9660.2871899999991</v>
      </c>
      <c r="G20" s="73">
        <f t="shared" si="0"/>
        <v>84.989741823172253</v>
      </c>
      <c r="H20" s="20">
        <f t="shared" si="1"/>
        <v>1351.8254900000011</v>
      </c>
    </row>
    <row r="21" spans="1:9" s="47" customFormat="1" ht="15.75" customHeight="1" thickBot="1">
      <c r="A21" s="48" t="s">
        <v>198</v>
      </c>
      <c r="B21" s="49" t="s">
        <v>195</v>
      </c>
      <c r="C21" s="339">
        <f>C22+C23</f>
        <v>2800.7000000000003</v>
      </c>
      <c r="D21" s="339">
        <f>D22+D23</f>
        <v>4202.1139999999996</v>
      </c>
      <c r="E21" s="339">
        <f>E22+E23+E24</f>
        <v>4079.7839399999998</v>
      </c>
      <c r="F21" s="410">
        <f>F22+F23</f>
        <v>4246.5015199999998</v>
      </c>
      <c r="G21" s="73">
        <f t="shared" si="0"/>
        <v>97.088844805257551</v>
      </c>
      <c r="H21" s="20">
        <f t="shared" si="1"/>
        <v>1279.0839399999995</v>
      </c>
    </row>
    <row r="22" spans="1:9" s="47" customFormat="1" ht="13.5" customHeight="1" thickBot="1">
      <c r="A22" s="48" t="s">
        <v>373</v>
      </c>
      <c r="B22" s="49" t="s">
        <v>196</v>
      </c>
      <c r="C22" s="339">
        <v>614.4</v>
      </c>
      <c r="D22" s="339">
        <v>1592.6849999999999</v>
      </c>
      <c r="E22" s="339">
        <v>1552.9980599999999</v>
      </c>
      <c r="F22" s="396">
        <v>1185.3424500000001</v>
      </c>
      <c r="G22" s="73">
        <f t="shared" si="0"/>
        <v>97.508173932698554</v>
      </c>
      <c r="H22" s="20">
        <f t="shared" si="1"/>
        <v>938.59805999999992</v>
      </c>
    </row>
    <row r="23" spans="1:9" s="47" customFormat="1" ht="24.75" thickBot="1">
      <c r="A23" s="48" t="s">
        <v>374</v>
      </c>
      <c r="B23" s="49" t="s">
        <v>197</v>
      </c>
      <c r="C23" s="339">
        <v>2186.3000000000002</v>
      </c>
      <c r="D23" s="339">
        <v>2609.4290000000001</v>
      </c>
      <c r="E23" s="339">
        <v>2526.6573800000001</v>
      </c>
      <c r="F23" s="396">
        <v>3061.1590700000002</v>
      </c>
      <c r="G23" s="73">
        <f t="shared" si="0"/>
        <v>96.82797960779925</v>
      </c>
      <c r="H23" s="20">
        <f t="shared" si="1"/>
        <v>340.35737999999992</v>
      </c>
    </row>
    <row r="24" spans="1:9" s="47" customFormat="1" ht="36.75" thickBot="1">
      <c r="A24" s="48" t="s">
        <v>375</v>
      </c>
      <c r="B24" s="49" t="s">
        <v>376</v>
      </c>
      <c r="C24" s="339"/>
      <c r="D24" s="339"/>
      <c r="E24" s="339">
        <v>0.1285</v>
      </c>
      <c r="F24" s="396"/>
      <c r="G24" s="73" t="e">
        <f t="shared" si="0"/>
        <v>#DIV/0!</v>
      </c>
      <c r="H24" s="20">
        <f t="shared" si="1"/>
        <v>0.1285</v>
      </c>
    </row>
    <row r="25" spans="1:9" ht="12.75" thickBot="1">
      <c r="A25" s="27" t="s">
        <v>18</v>
      </c>
      <c r="B25" s="27" t="s">
        <v>19</v>
      </c>
      <c r="C25" s="335"/>
      <c r="D25" s="335"/>
      <c r="E25" s="335"/>
      <c r="F25" s="395"/>
      <c r="G25" s="73" t="e">
        <f t="shared" si="0"/>
        <v>#DIV/0!</v>
      </c>
      <c r="H25" s="20">
        <f>E25-C25</f>
        <v>0</v>
      </c>
    </row>
    <row r="26" spans="1:9" ht="12" customHeight="1" thickBot="1">
      <c r="A26" s="13"/>
      <c r="B26" s="13" t="s">
        <v>20</v>
      </c>
      <c r="C26" s="340">
        <v>3479.9</v>
      </c>
      <c r="D26" s="340">
        <v>3283.0709999999999</v>
      </c>
      <c r="E26" s="340">
        <v>2298.3812600000001</v>
      </c>
      <c r="F26" s="397">
        <v>3346.6827800000001</v>
      </c>
      <c r="G26" s="73">
        <f t="shared" si="0"/>
        <v>70.007053152368627</v>
      </c>
      <c r="H26" s="20">
        <f t="shared" si="1"/>
        <v>-1181.51874</v>
      </c>
    </row>
    <row r="27" spans="1:9" ht="24.75" thickBot="1">
      <c r="A27" s="48" t="s">
        <v>377</v>
      </c>
      <c r="B27" s="54" t="s">
        <v>378</v>
      </c>
      <c r="C27" s="340"/>
      <c r="D27" s="340"/>
      <c r="E27" s="340">
        <v>18.10613</v>
      </c>
      <c r="F27" s="397">
        <v>-0.41861999999999999</v>
      </c>
      <c r="G27" s="73" t="e">
        <f t="shared" si="0"/>
        <v>#DIV/0!</v>
      </c>
      <c r="H27" s="20">
        <f t="shared" si="1"/>
        <v>18.10613</v>
      </c>
    </row>
    <row r="28" spans="1:9" ht="12" customHeight="1" thickBot="1">
      <c r="A28" s="13" t="s">
        <v>21</v>
      </c>
      <c r="B28" s="13" t="s">
        <v>22</v>
      </c>
      <c r="C28" s="342">
        <v>1622.6</v>
      </c>
      <c r="D28" s="342">
        <v>3201.8530099999998</v>
      </c>
      <c r="E28" s="342">
        <v>2598.8706400000001</v>
      </c>
      <c r="F28" s="398">
        <v>1617.2995900000001</v>
      </c>
      <c r="G28" s="73">
        <f>E28/D28*100</f>
        <v>81.167706071553866</v>
      </c>
      <c r="H28" s="20">
        <f t="shared" si="1"/>
        <v>976.27064000000018</v>
      </c>
    </row>
    <row r="29" spans="1:9" ht="12.75" thickBot="1">
      <c r="A29" s="13" t="s">
        <v>379</v>
      </c>
      <c r="B29" s="13" t="s">
        <v>380</v>
      </c>
      <c r="C29" s="342"/>
      <c r="D29" s="342"/>
      <c r="E29" s="342">
        <v>-0.30134</v>
      </c>
      <c r="F29" s="398">
        <v>-7.009E-2</v>
      </c>
      <c r="G29" s="73" t="e">
        <f t="shared" si="0"/>
        <v>#DIV/0!</v>
      </c>
      <c r="H29" s="20">
        <f t="shared" si="1"/>
        <v>-0.30134</v>
      </c>
    </row>
    <row r="30" spans="1:9" ht="12.75" thickBot="1">
      <c r="A30" s="34" t="s">
        <v>302</v>
      </c>
      <c r="B30" s="34" t="s">
        <v>303</v>
      </c>
      <c r="C30" s="335">
        <v>329.3</v>
      </c>
      <c r="D30" s="335">
        <v>590</v>
      </c>
      <c r="E30" s="335">
        <v>589.48486000000003</v>
      </c>
      <c r="F30" s="395">
        <v>450.29201</v>
      </c>
      <c r="G30" s="73">
        <f t="shared" si="0"/>
        <v>99.912688135593214</v>
      </c>
      <c r="H30" s="20">
        <f t="shared" si="1"/>
        <v>260.18486000000001</v>
      </c>
    </row>
    <row r="31" spans="1:9" ht="12.75" thickBot="1">
      <c r="A31" s="72" t="s">
        <v>23</v>
      </c>
      <c r="B31" s="303" t="s">
        <v>24</v>
      </c>
      <c r="C31" s="274">
        <f>C32+C33</f>
        <v>8755</v>
      </c>
      <c r="D31" s="274">
        <f>D32+D33</f>
        <v>9367.3557799999999</v>
      </c>
      <c r="E31" s="341">
        <f>E32+E33</f>
        <v>7387.3343300000006</v>
      </c>
      <c r="F31" s="403">
        <f>F32+F33</f>
        <v>7468.1975899999998</v>
      </c>
      <c r="G31" s="73">
        <f t="shared" si="0"/>
        <v>78.862536061377185</v>
      </c>
      <c r="H31" s="20">
        <f t="shared" si="1"/>
        <v>-1367.6656699999994</v>
      </c>
    </row>
    <row r="32" spans="1:9" ht="12.75" thickBot="1">
      <c r="A32" s="34" t="s">
        <v>381</v>
      </c>
      <c r="B32" s="34" t="s">
        <v>26</v>
      </c>
      <c r="C32" s="260">
        <v>1029</v>
      </c>
      <c r="D32" s="260">
        <v>1012.3150000000001</v>
      </c>
      <c r="E32" s="332">
        <v>571.28796999999997</v>
      </c>
      <c r="F32" s="399">
        <v>658.55112999999994</v>
      </c>
      <c r="G32" s="73">
        <f t="shared" si="0"/>
        <v>56.433814573527009</v>
      </c>
      <c r="H32" s="20">
        <f t="shared" si="1"/>
        <v>-457.71203000000003</v>
      </c>
      <c r="I32" s="47"/>
    </row>
    <row r="33" spans="1:9" ht="12.75" thickBot="1">
      <c r="A33" s="58" t="s">
        <v>29</v>
      </c>
      <c r="B33" s="58" t="s">
        <v>30</v>
      </c>
      <c r="C33" s="264">
        <v>7726</v>
      </c>
      <c r="D33" s="264">
        <v>8355.0407799999994</v>
      </c>
      <c r="E33" s="333">
        <v>6816.0463600000003</v>
      </c>
      <c r="F33" s="393">
        <v>6809.6464599999999</v>
      </c>
      <c r="G33" s="73">
        <f t="shared" si="0"/>
        <v>81.580048972543736</v>
      </c>
      <c r="H33" s="20">
        <f t="shared" si="1"/>
        <v>-909.95363999999972</v>
      </c>
    </row>
    <row r="34" spans="1:9" ht="12.75" thickBot="1">
      <c r="A34" s="26" t="s">
        <v>31</v>
      </c>
      <c r="B34" s="6" t="s">
        <v>32</v>
      </c>
      <c r="C34" s="253">
        <f>C36+C38+C39</f>
        <v>1267.8</v>
      </c>
      <c r="D34" s="253">
        <f>D36+D38+D39</f>
        <v>1695.3589999999999</v>
      </c>
      <c r="E34" s="343">
        <f>E36+E38+E39</f>
        <v>1209.54224</v>
      </c>
      <c r="F34" s="411">
        <f>F36+F38+F39</f>
        <v>1428.59609</v>
      </c>
      <c r="G34" s="73">
        <f t="shared" si="0"/>
        <v>71.344313505281193</v>
      </c>
      <c r="H34" s="20">
        <f>E34-C34</f>
        <v>-58.257759999999962</v>
      </c>
    </row>
    <row r="35" spans="1:9" ht="12.75" thickBot="1">
      <c r="A35" s="27" t="s">
        <v>33</v>
      </c>
      <c r="B35" s="27" t="s">
        <v>34</v>
      </c>
      <c r="C35" s="261"/>
      <c r="D35" s="261"/>
      <c r="E35" s="335"/>
      <c r="F35" s="395"/>
      <c r="G35" s="73" t="e">
        <f t="shared" si="0"/>
        <v>#DIV/0!</v>
      </c>
      <c r="H35" s="20">
        <f t="shared" si="1"/>
        <v>0</v>
      </c>
    </row>
    <row r="36" spans="1:9" ht="12.75" thickBot="1">
      <c r="B36" s="34" t="s">
        <v>35</v>
      </c>
      <c r="C36" s="260">
        <f>C37</f>
        <v>1234.8</v>
      </c>
      <c r="D36" s="260">
        <f>D37</f>
        <v>1599.567</v>
      </c>
      <c r="E36" s="334">
        <f>E37</f>
        <v>1111.56224</v>
      </c>
      <c r="F36" s="394">
        <f>F37</f>
        <v>1327.1396099999999</v>
      </c>
      <c r="G36" s="73">
        <f>E36/D36*100</f>
        <v>69.491446122606931</v>
      </c>
      <c r="H36" s="20">
        <f t="shared" si="1"/>
        <v>-123.23775999999998</v>
      </c>
    </row>
    <row r="37" spans="1:9" ht="12.75" thickBot="1">
      <c r="A37" s="27" t="s">
        <v>36</v>
      </c>
      <c r="B37" s="58" t="s">
        <v>37</v>
      </c>
      <c r="C37" s="264">
        <v>1234.8</v>
      </c>
      <c r="D37" s="264">
        <v>1599.567</v>
      </c>
      <c r="E37" s="336">
        <v>1111.56224</v>
      </c>
      <c r="F37" s="400">
        <v>1327.1396099999999</v>
      </c>
      <c r="G37" s="73">
        <f t="shared" si="0"/>
        <v>69.491446122606931</v>
      </c>
      <c r="H37" s="20">
        <f>E37-C37</f>
        <v>-123.23775999999998</v>
      </c>
    </row>
    <row r="38" spans="1:9" ht="12.75" thickBot="1">
      <c r="A38" s="27" t="s">
        <v>38</v>
      </c>
      <c r="B38" s="27" t="s">
        <v>39</v>
      </c>
      <c r="C38" s="261">
        <v>33</v>
      </c>
      <c r="D38" s="261">
        <v>95.792000000000002</v>
      </c>
      <c r="E38" s="342">
        <v>97.98</v>
      </c>
      <c r="F38" s="398">
        <v>101.45648</v>
      </c>
      <c r="G38" s="73">
        <f t="shared" si="0"/>
        <v>102.28411558376482</v>
      </c>
      <c r="H38" s="20">
        <f t="shared" si="1"/>
        <v>64.98</v>
      </c>
    </row>
    <row r="39" spans="1:9" ht="12.75" thickBot="1">
      <c r="A39" s="27"/>
      <c r="B39" s="27" t="s">
        <v>314</v>
      </c>
      <c r="C39" s="261"/>
      <c r="D39" s="261"/>
      <c r="E39" s="335"/>
      <c r="F39" s="412"/>
      <c r="G39" s="73" t="e">
        <f t="shared" si="0"/>
        <v>#DIV/0!</v>
      </c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287"/>
      <c r="E40" s="357"/>
      <c r="F40" s="413"/>
      <c r="G40" s="73" t="e">
        <f t="shared" si="0"/>
        <v>#DIV/0!</v>
      </c>
      <c r="H40" s="20">
        <f t="shared" si="1"/>
        <v>0</v>
      </c>
      <c r="I40" s="9"/>
    </row>
    <row r="41" spans="1:9" ht="12.75" thickBot="1">
      <c r="A41" s="15"/>
      <c r="B41" s="309" t="s">
        <v>42</v>
      </c>
      <c r="C41" s="381"/>
      <c r="D41" s="381">
        <v>18</v>
      </c>
      <c r="E41" s="358">
        <v>60.513199999999998</v>
      </c>
      <c r="F41" s="414">
        <v>65.585520000000002</v>
      </c>
      <c r="G41" s="73">
        <f t="shared" si="0"/>
        <v>336.18444444444447</v>
      </c>
      <c r="H41" s="20">
        <f t="shared" si="1"/>
        <v>60.513199999999998</v>
      </c>
      <c r="I41" s="9"/>
    </row>
    <row r="42" spans="1:9" ht="24.75" thickBot="1">
      <c r="A42" s="72" t="s">
        <v>63</v>
      </c>
      <c r="B42" s="325" t="s">
        <v>203</v>
      </c>
      <c r="C42" s="311">
        <f>C45+C49+C52</f>
        <v>10574.43298</v>
      </c>
      <c r="D42" s="311">
        <f>D45+D49+D52+D58</f>
        <v>13439.287629999999</v>
      </c>
      <c r="E42" s="344">
        <f>E45+E49+E52+E57+E58</f>
        <v>9689.5825699999987</v>
      </c>
      <c r="F42" s="415">
        <f>F45+F49+F52</f>
        <v>12658.789559999999</v>
      </c>
      <c r="G42" s="73">
        <f t="shared" si="0"/>
        <v>72.098929919249002</v>
      </c>
      <c r="H42" s="20">
        <f t="shared" si="1"/>
        <v>-884.85041000000092</v>
      </c>
    </row>
    <row r="43" spans="1:9" ht="0.75" customHeight="1" thickBot="1">
      <c r="B43" s="74"/>
      <c r="C43" s="288"/>
      <c r="D43" s="288"/>
      <c r="E43" s="359">
        <f>E45+E52+E57+E47+E56</f>
        <v>10783.741669999999</v>
      </c>
      <c r="F43" s="416">
        <f>F45+F52+F57+F47+F56</f>
        <v>14705.465410000001</v>
      </c>
      <c r="G43" s="73" t="e">
        <f t="shared" si="0"/>
        <v>#DIV/0!</v>
      </c>
      <c r="H43" s="20">
        <f t="shared" si="1"/>
        <v>10783.741669999999</v>
      </c>
    </row>
    <row r="44" spans="1:9" ht="12.75" thickBot="1">
      <c r="A44" s="27" t="s">
        <v>64</v>
      </c>
      <c r="B44" s="27" t="s">
        <v>65</v>
      </c>
      <c r="C44" s="261"/>
      <c r="D44" s="261"/>
      <c r="E44" s="360"/>
      <c r="F44" s="417"/>
      <c r="G44" s="73" t="e">
        <f>E44/D44*100</f>
        <v>#DIV/0!</v>
      </c>
      <c r="H44" s="20">
        <f t="shared" si="1"/>
        <v>0</v>
      </c>
    </row>
    <row r="45" spans="1:9" ht="12" customHeight="1" thickBot="1">
      <c r="B45" s="34" t="s">
        <v>66</v>
      </c>
      <c r="C45" s="260">
        <f>C47</f>
        <v>5808</v>
      </c>
      <c r="D45" s="260">
        <f>D47</f>
        <v>5774.5519999999997</v>
      </c>
      <c r="E45" s="334">
        <f>E47</f>
        <v>5120.1308300000001</v>
      </c>
      <c r="F45" s="394">
        <f>F47</f>
        <v>7191.6827000000003</v>
      </c>
      <c r="G45" s="73">
        <f t="shared" si="0"/>
        <v>88.667152534084039</v>
      </c>
      <c r="H45" s="20">
        <f t="shared" si="1"/>
        <v>-687.86916999999994</v>
      </c>
    </row>
    <row r="46" spans="1:9" ht="12.75" thickBot="1">
      <c r="A46" s="27" t="s">
        <v>267</v>
      </c>
      <c r="B46" s="27" t="s">
        <v>65</v>
      </c>
      <c r="C46" s="261"/>
      <c r="D46" s="261"/>
      <c r="E46" s="335"/>
      <c r="F46" s="395"/>
      <c r="G46" s="73" t="e">
        <f t="shared" si="0"/>
        <v>#DIV/0!</v>
      </c>
      <c r="H46" s="20">
        <f>E46-C46</f>
        <v>0</v>
      </c>
    </row>
    <row r="47" spans="1:9" ht="12" customHeight="1" thickBot="1">
      <c r="B47" s="34" t="s">
        <v>67</v>
      </c>
      <c r="C47" s="260">
        <v>5808</v>
      </c>
      <c r="D47" s="260">
        <v>5774.5519999999997</v>
      </c>
      <c r="E47" s="334">
        <v>5120.1308300000001</v>
      </c>
      <c r="F47" s="394">
        <v>7191.6827000000003</v>
      </c>
      <c r="G47" s="73">
        <f t="shared" si="0"/>
        <v>88.667152534084039</v>
      </c>
      <c r="H47" s="20">
        <f t="shared" si="1"/>
        <v>-687.86916999999994</v>
      </c>
    </row>
    <row r="48" spans="1:9" ht="12.75" thickBot="1">
      <c r="A48" s="27" t="s">
        <v>437</v>
      </c>
      <c r="B48" s="27" t="s">
        <v>65</v>
      </c>
      <c r="C48" s="261"/>
      <c r="D48" s="261"/>
      <c r="E48" s="335"/>
      <c r="F48" s="395"/>
      <c r="G48" s="73" t="e">
        <f t="shared" si="0"/>
        <v>#DIV/0!</v>
      </c>
      <c r="H48" s="20">
        <f>E48-C48</f>
        <v>0</v>
      </c>
    </row>
    <row r="49" spans="1:9" ht="11.25" customHeight="1" thickBot="1">
      <c r="B49" s="34" t="s">
        <v>67</v>
      </c>
      <c r="C49" s="260">
        <v>4582.4329799999996</v>
      </c>
      <c r="D49" s="260">
        <v>7333.4906300000002</v>
      </c>
      <c r="E49" s="334">
        <v>4147.56376</v>
      </c>
      <c r="F49" s="394">
        <v>5200.5501700000004</v>
      </c>
      <c r="G49" s="73">
        <f t="shared" si="0"/>
        <v>56.556474525692543</v>
      </c>
      <c r="H49" s="20">
        <f t="shared" si="1"/>
        <v>-434.86921999999959</v>
      </c>
    </row>
    <row r="50" spans="1:9" ht="12.75" thickBot="1">
      <c r="A50" s="27" t="s">
        <v>68</v>
      </c>
      <c r="B50" s="27" t="s">
        <v>69</v>
      </c>
      <c r="C50" s="261"/>
      <c r="D50" s="261"/>
      <c r="E50" s="361"/>
      <c r="F50" s="418"/>
      <c r="G50" s="73" t="e">
        <f t="shared" si="0"/>
        <v>#DIV/0!</v>
      </c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260"/>
      <c r="E51" s="345"/>
      <c r="F51" s="402"/>
      <c r="G51" s="73" t="e">
        <f t="shared" si="0"/>
        <v>#DIV/0!</v>
      </c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184</v>
      </c>
      <c r="D52" s="267">
        <f>D54+D56</f>
        <v>292.435</v>
      </c>
      <c r="E52" s="345">
        <f>E54+E56</f>
        <v>356.49958000000004</v>
      </c>
      <c r="F52" s="402">
        <f>F54+F56</f>
        <v>266.55669</v>
      </c>
      <c r="G52" s="73">
        <f t="shared" si="0"/>
        <v>121.90728879922035</v>
      </c>
      <c r="H52" s="20">
        <f t="shared" si="1"/>
        <v>172.49958000000004</v>
      </c>
      <c r="I52" s="77"/>
    </row>
    <row r="53" spans="1:9" s="77" customFormat="1" ht="12.75" thickBot="1">
      <c r="A53" s="27" t="s">
        <v>72</v>
      </c>
      <c r="B53" s="27" t="s">
        <v>73</v>
      </c>
      <c r="C53" s="261"/>
      <c r="D53" s="261"/>
      <c r="E53" s="348"/>
      <c r="F53" s="419"/>
      <c r="G53" s="73" t="e">
        <f t="shared" si="0"/>
        <v>#DIV/0!</v>
      </c>
      <c r="H53" s="20">
        <f t="shared" si="1"/>
        <v>0</v>
      </c>
    </row>
    <row r="54" spans="1:9" s="77" customFormat="1" ht="12.75" customHeight="1" thickBot="1">
      <c r="A54" s="68"/>
      <c r="B54" s="13" t="s">
        <v>74</v>
      </c>
      <c r="C54" s="260">
        <v>184</v>
      </c>
      <c r="D54" s="260">
        <v>248.83500000000001</v>
      </c>
      <c r="E54" s="346">
        <v>193.83255</v>
      </c>
      <c r="F54" s="401">
        <v>211.01337000000001</v>
      </c>
      <c r="G54" s="73">
        <f>E54/D54*100</f>
        <v>77.896015431912716</v>
      </c>
      <c r="H54" s="20">
        <f t="shared" si="1"/>
        <v>9.8325499999999977</v>
      </c>
    </row>
    <row r="55" spans="1:9" s="77" customFormat="1" ht="12.75" thickBot="1">
      <c r="A55" s="27" t="s">
        <v>75</v>
      </c>
      <c r="B55" s="27" t="s">
        <v>73</v>
      </c>
      <c r="C55" s="261"/>
      <c r="D55" s="261"/>
      <c r="E55" s="345"/>
      <c r="F55" s="402"/>
      <c r="G55" s="73" t="e">
        <f t="shared" si="0"/>
        <v>#DIV/0!</v>
      </c>
      <c r="H55" s="20">
        <f t="shared" si="1"/>
        <v>0</v>
      </c>
    </row>
    <row r="56" spans="1:9" s="77" customFormat="1" ht="14.25" customHeight="1" thickBot="1">
      <c r="A56" s="68"/>
      <c r="B56" s="13" t="s">
        <v>76</v>
      </c>
      <c r="C56" s="263"/>
      <c r="D56" s="263">
        <v>43.6</v>
      </c>
      <c r="E56" s="345">
        <v>162.66703000000001</v>
      </c>
      <c r="F56" s="402">
        <v>55.543320000000001</v>
      </c>
      <c r="G56" s="73">
        <f t="shared" si="0"/>
        <v>373.08951834862387</v>
      </c>
      <c r="H56" s="20">
        <f t="shared" si="1"/>
        <v>162.66703000000001</v>
      </c>
    </row>
    <row r="57" spans="1:9" s="77" customFormat="1" ht="15" customHeight="1" thickBot="1">
      <c r="A57" s="27" t="s">
        <v>463</v>
      </c>
      <c r="B57" s="27" t="s">
        <v>78</v>
      </c>
      <c r="C57" s="260"/>
      <c r="D57" s="260"/>
      <c r="E57" s="348">
        <v>24.313400000000001</v>
      </c>
      <c r="F57" s="419"/>
      <c r="G57" s="73" t="e">
        <f t="shared" si="0"/>
        <v>#DIV/0!</v>
      </c>
      <c r="H57" s="20">
        <f>E57-C57</f>
        <v>24.313400000000001</v>
      </c>
    </row>
    <row r="58" spans="1:9" s="77" customFormat="1" ht="15" customHeight="1" thickBot="1">
      <c r="A58" s="27" t="s">
        <v>464</v>
      </c>
      <c r="B58" s="27" t="s">
        <v>465</v>
      </c>
      <c r="C58" s="260"/>
      <c r="D58" s="260">
        <v>38.81</v>
      </c>
      <c r="E58" s="348">
        <v>41.075000000000003</v>
      </c>
      <c r="F58" s="419"/>
      <c r="G58" s="73">
        <f t="shared" si="0"/>
        <v>105.83612471012627</v>
      </c>
      <c r="H58" s="20">
        <f>E58-C58</f>
        <v>41.075000000000003</v>
      </c>
    </row>
    <row r="59" spans="1:9" s="77" customFormat="1" ht="15" customHeight="1" thickBot="1">
      <c r="A59" s="72" t="s">
        <v>79</v>
      </c>
      <c r="B59" s="303" t="s">
        <v>80</v>
      </c>
      <c r="C59" s="311">
        <f>C61+C62+C63+C64+C66</f>
        <v>1610.6880000000001</v>
      </c>
      <c r="D59" s="311">
        <f>D61+D62+D63+D64+D66+D65</f>
        <v>3134.29421</v>
      </c>
      <c r="E59" s="344">
        <f>E61+E62+E63+E64+E66+E65</f>
        <v>3133.5823</v>
      </c>
      <c r="F59" s="415">
        <f>F61+F62+F64+F63+F65+F66</f>
        <v>6459.9530099999993</v>
      </c>
      <c r="G59" s="73">
        <f t="shared" si="0"/>
        <v>99.977286433490235</v>
      </c>
      <c r="H59" s="20">
        <f t="shared" si="1"/>
        <v>1522.8942999999999</v>
      </c>
    </row>
    <row r="60" spans="1:9" s="77" customFormat="1" ht="14.25" customHeight="1" thickBot="1">
      <c r="A60" s="34" t="s">
        <v>384</v>
      </c>
      <c r="B60" s="34" t="s">
        <v>82</v>
      </c>
      <c r="C60" s="260"/>
      <c r="D60" s="260"/>
      <c r="E60" s="345"/>
      <c r="F60" s="402"/>
      <c r="G60" s="73" t="e">
        <f t="shared" si="0"/>
        <v>#DIV/0!</v>
      </c>
      <c r="H60" s="20">
        <f t="shared" si="1"/>
        <v>0</v>
      </c>
    </row>
    <row r="61" spans="1:9" s="77" customFormat="1" ht="10.5" customHeight="1" thickBot="1">
      <c r="A61" s="75"/>
      <c r="B61" s="34" t="s">
        <v>83</v>
      </c>
      <c r="C61" s="260">
        <v>672.12900000000002</v>
      </c>
      <c r="D61" s="260">
        <v>-777.92909999999995</v>
      </c>
      <c r="E61" s="345">
        <v>-777.92909999999995</v>
      </c>
      <c r="F61" s="402">
        <v>3063.5342599999999</v>
      </c>
      <c r="G61" s="73">
        <f t="shared" si="0"/>
        <v>100</v>
      </c>
      <c r="H61" s="20">
        <f t="shared" si="1"/>
        <v>-1450.0581</v>
      </c>
    </row>
    <row r="62" spans="1:9" s="77" customFormat="1" ht="17.25" customHeight="1" thickBot="1">
      <c r="A62" s="27" t="s">
        <v>385</v>
      </c>
      <c r="B62" s="54" t="s">
        <v>387</v>
      </c>
      <c r="C62" s="259"/>
      <c r="D62" s="259">
        <v>3</v>
      </c>
      <c r="E62" s="339">
        <v>2.6276799999999998</v>
      </c>
      <c r="F62" s="396">
        <v>18.72203</v>
      </c>
      <c r="G62" s="73">
        <f t="shared" si="0"/>
        <v>87.589333333333329</v>
      </c>
      <c r="H62" s="20">
        <f>E62-C62</f>
        <v>2.6276799999999998</v>
      </c>
    </row>
    <row r="63" spans="1:9" s="77" customFormat="1" ht="12" customHeight="1" thickBot="1">
      <c r="A63" s="27" t="s">
        <v>402</v>
      </c>
      <c r="B63" s="54" t="s">
        <v>403</v>
      </c>
      <c r="C63" s="259"/>
      <c r="D63" s="259"/>
      <c r="E63" s="339"/>
      <c r="F63" s="396"/>
      <c r="G63" s="73" t="e">
        <f>E63/D63*100</f>
        <v>#DIV/0!</v>
      </c>
      <c r="H63" s="20">
        <f t="shared" si="1"/>
        <v>0</v>
      </c>
    </row>
    <row r="64" spans="1:9" s="77" customFormat="1" ht="14.25" customHeight="1" thickBot="1">
      <c r="A64" s="27" t="s">
        <v>386</v>
      </c>
      <c r="B64" s="48" t="s">
        <v>388</v>
      </c>
      <c r="C64" s="259">
        <v>76.337999999999994</v>
      </c>
      <c r="D64" s="259">
        <v>193</v>
      </c>
      <c r="E64" s="339">
        <v>192.92207999999999</v>
      </c>
      <c r="F64" s="396">
        <v>133.15199000000001</v>
      </c>
      <c r="G64" s="73">
        <f t="shared" si="0"/>
        <v>99.959626943005176</v>
      </c>
      <c r="H64" s="20">
        <f t="shared" si="1"/>
        <v>116.58408</v>
      </c>
    </row>
    <row r="65" spans="1:9" s="77" customFormat="1" ht="12.75" customHeight="1" thickBot="1">
      <c r="A65" s="48" t="s">
        <v>394</v>
      </c>
      <c r="B65" s="48" t="s">
        <v>395</v>
      </c>
      <c r="C65" s="259"/>
      <c r="D65" s="259"/>
      <c r="E65" s="339"/>
      <c r="F65" s="396">
        <v>1.0000000000000001E-5</v>
      </c>
      <c r="G65" s="73" t="e">
        <f t="shared" si="0"/>
        <v>#DIV/0!</v>
      </c>
      <c r="H65" s="20">
        <f t="shared" si="1"/>
        <v>0</v>
      </c>
    </row>
    <row r="66" spans="1:9" s="77" customFormat="1" ht="27.75" customHeight="1" thickBot="1">
      <c r="A66" s="48" t="s">
        <v>406</v>
      </c>
      <c r="B66" s="315" t="s">
        <v>396</v>
      </c>
      <c r="C66" s="259">
        <v>862.221</v>
      </c>
      <c r="D66" s="259">
        <v>3716.2233099999999</v>
      </c>
      <c r="E66" s="339">
        <v>3715.96164</v>
      </c>
      <c r="F66" s="396">
        <v>3244.5447199999999</v>
      </c>
      <c r="G66" s="73">
        <f t="shared" si="0"/>
        <v>99.992958711622748</v>
      </c>
      <c r="H66" s="20">
        <f t="shared" si="1"/>
        <v>2853.74064</v>
      </c>
    </row>
    <row r="67" spans="1:9" s="77" customFormat="1" ht="15" customHeight="1" thickBot="1">
      <c r="A67" s="72" t="s">
        <v>404</v>
      </c>
      <c r="B67" s="312" t="s">
        <v>405</v>
      </c>
      <c r="C67" s="382"/>
      <c r="D67" s="382"/>
      <c r="E67" s="341">
        <v>227.33326</v>
      </c>
      <c r="F67" s="403">
        <v>71.406999999999996</v>
      </c>
      <c r="G67" s="73" t="e">
        <f t="shared" si="0"/>
        <v>#DIV/0!</v>
      </c>
      <c r="H67" s="20">
        <f t="shared" si="1"/>
        <v>227.33326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383"/>
      <c r="E68" s="341">
        <v>887</v>
      </c>
      <c r="F68" s="403">
        <v>486.78748999999999</v>
      </c>
      <c r="G68" s="73" t="e">
        <f t="shared" si="0"/>
        <v>#DIV/0!</v>
      </c>
      <c r="H68" s="20">
        <f t="shared" si="1"/>
        <v>887</v>
      </c>
      <c r="I68" s="4"/>
    </row>
    <row r="69" spans="1:9" s="9" customFormat="1" ht="12.75" thickBot="1">
      <c r="A69" s="72" t="s">
        <v>289</v>
      </c>
      <c r="B69" s="312" t="s">
        <v>94</v>
      </c>
      <c r="C69" s="383">
        <v>1000</v>
      </c>
      <c r="D69" s="383">
        <v>13562.15884</v>
      </c>
      <c r="E69" s="341">
        <v>12364.51793</v>
      </c>
      <c r="F69" s="403">
        <v>1215.72648</v>
      </c>
      <c r="G69" s="73">
        <f t="shared" si="0"/>
        <v>91.169245810130917</v>
      </c>
      <c r="H69" s="20">
        <f t="shared" si="1"/>
        <v>11364.51793</v>
      </c>
    </row>
    <row r="70" spans="1:9" ht="12.75" thickBot="1">
      <c r="A70" s="72" t="s">
        <v>95</v>
      </c>
      <c r="B70" s="303" t="s">
        <v>96</v>
      </c>
      <c r="C70" s="311">
        <f>C72+C75+C87+C92+C96+C85+C81+C84+C94+C80+C95+C93+C91+C82+C99+C73</f>
        <v>716</v>
      </c>
      <c r="D70" s="311">
        <f>D72+D75+D87+D92+D96+D85+D81+D84+D94+D80+D95+D93+D91+D82+D99+D73</f>
        <v>1199</v>
      </c>
      <c r="E70" s="352">
        <f>E72+E75+E87+E92+E96+E85+E81+E84+E94+E80+E95+E93+E91+E73+E83+E100+E77</f>
        <v>1154.7020299999999</v>
      </c>
      <c r="F70" s="420">
        <f>F72+F75+F87+F92+F96+F85+F81+F84+F94+F80+F95+F93+F91+F73+F83+F100+F77+F99+F76</f>
        <v>1042.5887299999999</v>
      </c>
      <c r="G70" s="73">
        <f>E70/D70*100</f>
        <v>96.305423686405334</v>
      </c>
      <c r="H70" s="20">
        <f t="shared" si="1"/>
        <v>438.70202999999992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358"/>
      <c r="F71" s="414"/>
      <c r="G71" s="73" t="e">
        <f t="shared" si="0"/>
        <v>#DIV/0!</v>
      </c>
      <c r="H71" s="20">
        <f>E71-C71</f>
        <v>0</v>
      </c>
      <c r="I71" s="4"/>
    </row>
    <row r="72" spans="1:9" ht="12.75" thickBot="1">
      <c r="B72" s="34" t="s">
        <v>98</v>
      </c>
      <c r="C72" s="260">
        <v>30.1</v>
      </c>
      <c r="D72" s="260">
        <v>67</v>
      </c>
      <c r="E72" s="334">
        <v>55.674610000000001</v>
      </c>
      <c r="F72" s="394">
        <v>44.562019999999997</v>
      </c>
      <c r="G72" s="73">
        <f t="shared" si="0"/>
        <v>83.096432835820906</v>
      </c>
      <c r="H72" s="20">
        <f t="shared" si="1"/>
        <v>25.57461</v>
      </c>
    </row>
    <row r="73" spans="1:9" ht="12.75" customHeight="1" thickBot="1">
      <c r="A73" s="48" t="s">
        <v>389</v>
      </c>
      <c r="B73" s="54" t="s">
        <v>390</v>
      </c>
      <c r="C73" s="259"/>
      <c r="D73" s="259">
        <v>2</v>
      </c>
      <c r="E73" s="333">
        <v>1.405</v>
      </c>
      <c r="F73" s="393">
        <v>0.64070000000000005</v>
      </c>
      <c r="G73" s="73">
        <f t="shared" ref="G73:G80" si="2">E73/D73*100</f>
        <v>70.25</v>
      </c>
      <c r="H73" s="20">
        <f>E73-C73</f>
        <v>1.405</v>
      </c>
    </row>
    <row r="74" spans="1:9" ht="12.75" thickBot="1">
      <c r="A74" s="27" t="s">
        <v>99</v>
      </c>
      <c r="B74" s="27" t="s">
        <v>100</v>
      </c>
      <c r="C74" s="261"/>
      <c r="D74" s="261"/>
      <c r="E74" s="335"/>
      <c r="F74" s="395"/>
      <c r="G74" s="73" t="e">
        <f t="shared" si="2"/>
        <v>#DIV/0!</v>
      </c>
      <c r="H74" s="20">
        <f>E74-C74</f>
        <v>0</v>
      </c>
    </row>
    <row r="75" spans="1:9" ht="12.75" thickBot="1">
      <c r="A75" s="13"/>
      <c r="B75" s="13" t="s">
        <v>101</v>
      </c>
      <c r="C75" s="263">
        <v>34</v>
      </c>
      <c r="D75" s="263">
        <v>78</v>
      </c>
      <c r="E75" s="340">
        <v>58</v>
      </c>
      <c r="F75" s="397">
        <v>40</v>
      </c>
      <c r="G75" s="73">
        <f t="shared" si="2"/>
        <v>74.358974358974365</v>
      </c>
      <c r="H75" s="20">
        <f>E75-C75</f>
        <v>24</v>
      </c>
    </row>
    <row r="76" spans="1:9" ht="12.75" thickBot="1">
      <c r="A76" s="34" t="s">
        <v>409</v>
      </c>
      <c r="B76" s="34" t="s">
        <v>410</v>
      </c>
      <c r="C76" s="260"/>
      <c r="D76" s="260"/>
      <c r="E76" s="334"/>
      <c r="F76" s="394"/>
      <c r="G76" s="73" t="e">
        <f t="shared" si="2"/>
        <v>#DIV/0!</v>
      </c>
      <c r="H76" s="20">
        <f t="shared" ref="H76:H92" si="3">E76-C76</f>
        <v>0</v>
      </c>
    </row>
    <row r="77" spans="1:9" ht="0.75" customHeight="1" thickBot="1">
      <c r="B77" s="13"/>
      <c r="C77" s="260"/>
      <c r="D77" s="260"/>
      <c r="E77" s="334"/>
      <c r="F77" s="394"/>
      <c r="G77" s="73" t="e">
        <f t="shared" si="2"/>
        <v>#DIV/0!</v>
      </c>
      <c r="H77" s="20">
        <f t="shared" si="3"/>
        <v>0</v>
      </c>
    </row>
    <row r="78" spans="1:9" ht="12.75" thickBot="1">
      <c r="A78" s="27" t="s">
        <v>105</v>
      </c>
      <c r="B78" s="27" t="s">
        <v>103</v>
      </c>
      <c r="C78" s="261"/>
      <c r="D78" s="261"/>
      <c r="E78" s="335"/>
      <c r="F78" s="395"/>
      <c r="G78" s="73" t="e">
        <f t="shared" si="2"/>
        <v>#DIV/0!</v>
      </c>
      <c r="H78" s="20">
        <f t="shared" si="3"/>
        <v>0</v>
      </c>
    </row>
    <row r="79" spans="1:9" ht="12.75" thickBot="1">
      <c r="B79" s="34" t="s">
        <v>106</v>
      </c>
      <c r="C79" s="260"/>
      <c r="D79" s="260"/>
      <c r="E79" s="334"/>
      <c r="F79" s="394"/>
      <c r="G79" s="73" t="e">
        <f t="shared" si="2"/>
        <v>#DIV/0!</v>
      </c>
      <c r="H79" s="20">
        <f t="shared" si="3"/>
        <v>0</v>
      </c>
    </row>
    <row r="80" spans="1:9" ht="12.75" thickBot="1">
      <c r="B80" s="34" t="s">
        <v>93</v>
      </c>
      <c r="C80" s="260"/>
      <c r="D80" s="260"/>
      <c r="E80" s="334"/>
      <c r="F80" s="394"/>
      <c r="G80" s="73" t="e">
        <f t="shared" si="2"/>
        <v>#DIV/0!</v>
      </c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>
        <v>171</v>
      </c>
      <c r="D81" s="264"/>
      <c r="E81" s="333"/>
      <c r="F81" s="393">
        <v>170</v>
      </c>
      <c r="G81" s="73" t="e">
        <f>E81/D81*100</f>
        <v>#DIV/0!</v>
      </c>
      <c r="H81" s="20">
        <f t="shared" si="3"/>
        <v>-171</v>
      </c>
    </row>
    <row r="82" spans="1:8" ht="12.75" thickBot="1">
      <c r="A82" s="27" t="s">
        <v>107</v>
      </c>
      <c r="B82" s="27" t="s">
        <v>108</v>
      </c>
      <c r="C82" s="261">
        <v>95</v>
      </c>
      <c r="D82" s="261">
        <v>87</v>
      </c>
      <c r="E82" s="335"/>
      <c r="F82" s="395"/>
      <c r="G82" s="73">
        <f t="shared" ref="G82:G95" si="4">E82/D82*100</f>
        <v>0</v>
      </c>
      <c r="H82" s="20">
        <f t="shared" si="3"/>
        <v>-95</v>
      </c>
    </row>
    <row r="83" spans="1:8" ht="12.75" thickBot="1">
      <c r="A83" s="13"/>
      <c r="B83" s="13" t="s">
        <v>109</v>
      </c>
      <c r="C83" s="263"/>
      <c r="D83" s="263"/>
      <c r="E83" s="340">
        <v>83</v>
      </c>
      <c r="F83" s="397">
        <v>80</v>
      </c>
      <c r="G83" s="73" t="e">
        <f t="shared" si="4"/>
        <v>#DIV/0!</v>
      </c>
      <c r="H83" s="20">
        <f t="shared" si="3"/>
        <v>83</v>
      </c>
    </row>
    <row r="84" spans="1:8" ht="15.75" customHeight="1" thickBot="1">
      <c r="A84" s="27" t="s">
        <v>110</v>
      </c>
      <c r="B84" s="27" t="s">
        <v>111</v>
      </c>
      <c r="C84" s="261">
        <v>16.100000000000001</v>
      </c>
      <c r="D84" s="261">
        <v>169</v>
      </c>
      <c r="E84" s="333">
        <v>160.4</v>
      </c>
      <c r="F84" s="393">
        <v>143.25899999999999</v>
      </c>
      <c r="G84" s="73">
        <f t="shared" si="4"/>
        <v>94.911242603550292</v>
      </c>
      <c r="H84" s="20">
        <f>E84-C84</f>
        <v>144.30000000000001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36"/>
      <c r="F85" s="400"/>
      <c r="G85" s="73" t="e">
        <f t="shared" si="4"/>
        <v>#DIV/0!</v>
      </c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35"/>
      <c r="F86" s="395"/>
      <c r="G86" s="73" t="e">
        <f t="shared" si="4"/>
        <v>#DIV/0!</v>
      </c>
      <c r="H86" s="20">
        <f t="shared" si="3"/>
        <v>0</v>
      </c>
    </row>
    <row r="87" spans="1:8" ht="12.75" thickBot="1">
      <c r="B87" s="34" t="s">
        <v>114</v>
      </c>
      <c r="C87" s="260"/>
      <c r="D87" s="260">
        <v>2.5</v>
      </c>
      <c r="E87" s="334">
        <v>2.5</v>
      </c>
      <c r="F87" s="394"/>
      <c r="G87" s="73">
        <f t="shared" si="4"/>
        <v>100</v>
      </c>
      <c r="H87" s="20">
        <f t="shared" si="3"/>
        <v>2.5</v>
      </c>
    </row>
    <row r="88" spans="1:8" ht="12.75" hidden="1" thickBot="1">
      <c r="C88" s="384"/>
      <c r="D88" s="384"/>
      <c r="F88" s="421"/>
      <c r="G88" s="73" t="e">
        <f t="shared" si="4"/>
        <v>#DIV/0!</v>
      </c>
      <c r="H88" s="20">
        <f t="shared" si="3"/>
        <v>0</v>
      </c>
    </row>
    <row r="89" spans="1:8" ht="12.75" hidden="1" thickBot="1">
      <c r="C89" s="384"/>
      <c r="D89" s="384"/>
      <c r="F89" s="421"/>
      <c r="G89" s="73" t="e">
        <f t="shared" si="4"/>
        <v>#DIV/0!</v>
      </c>
      <c r="H89" s="20">
        <f t="shared" si="3"/>
        <v>0</v>
      </c>
    </row>
    <row r="90" spans="1:8" ht="12.75" hidden="1" thickBot="1">
      <c r="C90" s="384"/>
      <c r="D90" s="384"/>
      <c r="F90" s="421"/>
      <c r="G90" s="73" t="e">
        <f t="shared" si="4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263">
        <v>2</v>
      </c>
      <c r="E91" s="374">
        <v>3</v>
      </c>
      <c r="F91" s="422"/>
      <c r="G91" s="73">
        <f t="shared" si="4"/>
        <v>150</v>
      </c>
      <c r="H91" s="20">
        <f t="shared" si="3"/>
        <v>3</v>
      </c>
    </row>
    <row r="92" spans="1:8" ht="12.75" hidden="1" thickBot="1">
      <c r="A92" s="58"/>
      <c r="B92" s="58" t="s">
        <v>117</v>
      </c>
      <c r="C92" s="264"/>
      <c r="D92" s="264"/>
      <c r="E92" s="375"/>
      <c r="F92" s="423"/>
      <c r="G92" s="73" t="e">
        <f>E92/D92*100</f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>
        <v>3</v>
      </c>
      <c r="D93" s="264">
        <v>30</v>
      </c>
      <c r="E93" s="333">
        <v>25</v>
      </c>
      <c r="F93" s="393">
        <v>50</v>
      </c>
      <c r="G93" s="73">
        <f t="shared" si="4"/>
        <v>83.333333333333343</v>
      </c>
      <c r="H93" s="20">
        <f>E93-C93</f>
        <v>22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33"/>
      <c r="F94" s="393"/>
      <c r="G94" s="73" t="e">
        <f t="shared" si="4"/>
        <v>#DIV/0!</v>
      </c>
      <c r="H94" s="20">
        <f>E94-C94</f>
        <v>0</v>
      </c>
    </row>
    <row r="95" spans="1:8" ht="23.25" customHeight="1" thickBot="1">
      <c r="A95" s="48" t="s">
        <v>306</v>
      </c>
      <c r="B95" s="167" t="s">
        <v>308</v>
      </c>
      <c r="C95" s="259"/>
      <c r="D95" s="259">
        <v>29</v>
      </c>
      <c r="E95" s="376">
        <v>28.6</v>
      </c>
      <c r="F95" s="404">
        <v>53.2</v>
      </c>
      <c r="G95" s="73">
        <f t="shared" si="4"/>
        <v>98.620689655172427</v>
      </c>
      <c r="H95" s="20">
        <f t="shared" ref="H95:H139" si="5">E95-C95</f>
        <v>28.6</v>
      </c>
    </row>
    <row r="96" spans="1:8" ht="12.75" thickBot="1">
      <c r="A96" s="34" t="s">
        <v>118</v>
      </c>
      <c r="B96" s="34" t="s">
        <v>119</v>
      </c>
      <c r="C96" s="136">
        <f>C98</f>
        <v>357.3</v>
      </c>
      <c r="D96" s="136">
        <f>D98</f>
        <v>722.5</v>
      </c>
      <c r="E96" s="337">
        <f>E98</f>
        <v>727.12242000000003</v>
      </c>
      <c r="F96" s="405">
        <f>F98</f>
        <v>460.92701</v>
      </c>
      <c r="G96" s="73">
        <f>E96/D96*100</f>
        <v>100.63978131487889</v>
      </c>
      <c r="H96" s="20">
        <f t="shared" si="5"/>
        <v>369.82242000000002</v>
      </c>
    </row>
    <row r="97" spans="1:9" ht="12.75" thickBot="1">
      <c r="A97" s="27" t="s">
        <v>325</v>
      </c>
      <c r="B97" s="27" t="s">
        <v>121</v>
      </c>
      <c r="C97" s="261"/>
      <c r="D97" s="261"/>
      <c r="E97" s="335"/>
      <c r="F97" s="395"/>
      <c r="G97" s="73" t="e">
        <f t="shared" ref="G97:G105" si="6">E97/D97*100</f>
        <v>#DIV/0!</v>
      </c>
      <c r="H97" s="20">
        <f t="shared" si="5"/>
        <v>0</v>
      </c>
    </row>
    <row r="98" spans="1:9" ht="12.75" thickBot="1">
      <c r="B98" s="34" t="s">
        <v>122</v>
      </c>
      <c r="C98" s="260">
        <v>357.3</v>
      </c>
      <c r="D98" s="260">
        <v>722.5</v>
      </c>
      <c r="E98" s="334">
        <v>727.12242000000003</v>
      </c>
      <c r="F98" s="394">
        <v>460.92701</v>
      </c>
      <c r="G98" s="73">
        <f t="shared" si="6"/>
        <v>100.63978131487889</v>
      </c>
      <c r="H98" s="20">
        <f t="shared" si="5"/>
        <v>369.82242000000002</v>
      </c>
    </row>
    <row r="99" spans="1:9" ht="12.75" thickBot="1">
      <c r="A99" s="27" t="s">
        <v>123</v>
      </c>
      <c r="B99" s="27" t="s">
        <v>97</v>
      </c>
      <c r="C99" s="261">
        <v>9.5</v>
      </c>
      <c r="D99" s="261">
        <v>10</v>
      </c>
      <c r="E99" s="335"/>
      <c r="F99" s="395"/>
      <c r="G99" s="73">
        <f t="shared" si="6"/>
        <v>0</v>
      </c>
      <c r="H99" s="20">
        <f t="shared" si="5"/>
        <v>-9.5</v>
      </c>
    </row>
    <row r="100" spans="1:9" ht="12.75" thickBot="1">
      <c r="B100" s="34" t="s">
        <v>124</v>
      </c>
      <c r="C100" s="260"/>
      <c r="D100" s="260"/>
      <c r="E100" s="334">
        <v>10</v>
      </c>
      <c r="F100" s="395"/>
      <c r="G100" s="73" t="e">
        <f t="shared" si="6"/>
        <v>#DIV/0!</v>
      </c>
      <c r="H100" s="20">
        <f t="shared" si="5"/>
        <v>10</v>
      </c>
    </row>
    <row r="101" spans="1:9" ht="12.75" thickBot="1">
      <c r="A101" s="72" t="s">
        <v>125</v>
      </c>
      <c r="B101" s="303" t="s">
        <v>126</v>
      </c>
      <c r="C101" s="311">
        <f>C104+C105</f>
        <v>0</v>
      </c>
      <c r="D101" s="311">
        <f>D104+D105</f>
        <v>362.45499999999998</v>
      </c>
      <c r="E101" s="377">
        <f>E102+E103+E104+E105</f>
        <v>243.67612</v>
      </c>
      <c r="F101" s="424">
        <f>F102+F103+F104+F105</f>
        <v>1482.5532699999999</v>
      </c>
      <c r="G101" s="73">
        <f t="shared" si="6"/>
        <v>67.22934433239989</v>
      </c>
      <c r="H101" s="20">
        <f t="shared" si="5"/>
        <v>243.67612</v>
      </c>
    </row>
    <row r="102" spans="1:9" ht="12.75" thickBot="1">
      <c r="A102" s="34" t="s">
        <v>127</v>
      </c>
      <c r="B102" s="34" t="s">
        <v>128</v>
      </c>
      <c r="C102" s="260"/>
      <c r="D102" s="260"/>
      <c r="E102" s="340">
        <v>-118.37922</v>
      </c>
      <c r="F102" s="397">
        <v>62.840150000000001</v>
      </c>
      <c r="G102" s="73" t="e">
        <f t="shared" si="6"/>
        <v>#DIV/0!</v>
      </c>
      <c r="H102" s="20">
        <f t="shared" si="5"/>
        <v>-118.37922</v>
      </c>
    </row>
    <row r="103" spans="1:9" ht="12.75" thickBot="1">
      <c r="A103" s="27" t="s">
        <v>309</v>
      </c>
      <c r="B103" s="58" t="s">
        <v>128</v>
      </c>
      <c r="C103" s="264"/>
      <c r="D103" s="264"/>
      <c r="E103" s="342"/>
      <c r="F103" s="398"/>
      <c r="G103" s="73" t="e">
        <f t="shared" si="6"/>
        <v>#DIV/0!</v>
      </c>
      <c r="H103" s="20">
        <f>E103-C103</f>
        <v>0</v>
      </c>
    </row>
    <row r="104" spans="1:9" ht="12.75" thickBot="1">
      <c r="A104" s="27" t="s">
        <v>280</v>
      </c>
      <c r="B104" s="58" t="s">
        <v>129</v>
      </c>
      <c r="C104" s="264"/>
      <c r="D104" s="264"/>
      <c r="E104" s="333"/>
      <c r="F104" s="393"/>
      <c r="G104" s="73" t="e">
        <f t="shared" si="6"/>
        <v>#DIV/0!</v>
      </c>
      <c r="H104" s="20">
        <f t="shared" si="5"/>
        <v>0</v>
      </c>
    </row>
    <row r="105" spans="1:9" ht="12.75" customHeight="1" thickBot="1">
      <c r="A105" s="27" t="s">
        <v>319</v>
      </c>
      <c r="B105" s="27" t="s">
        <v>126</v>
      </c>
      <c r="C105" s="261"/>
      <c r="D105" s="261">
        <v>362.45499999999998</v>
      </c>
      <c r="E105" s="336">
        <v>362.05534</v>
      </c>
      <c r="F105" s="400">
        <v>1419.7131199999999</v>
      </c>
      <c r="G105" s="73">
        <f t="shared" si="6"/>
        <v>99.889735277482728</v>
      </c>
      <c r="H105" s="20">
        <f t="shared" si="5"/>
        <v>362.05534</v>
      </c>
    </row>
    <row r="106" spans="1:9" ht="12.75" thickBot="1">
      <c r="A106" s="72" t="s">
        <v>134</v>
      </c>
      <c r="B106" s="303" t="s">
        <v>135</v>
      </c>
      <c r="C106" s="274">
        <f>C107</f>
        <v>332478.90000000002</v>
      </c>
      <c r="D106" s="274">
        <f>D107+D189</f>
        <v>327256.09999999998</v>
      </c>
      <c r="E106" s="341">
        <f>E107+E189+E193+E192</f>
        <v>319010.06866999995</v>
      </c>
      <c r="F106" s="403">
        <f>F107+F189+F193+F192</f>
        <v>419188.65632000001</v>
      </c>
      <c r="G106" s="73">
        <f>E106/D106*100</f>
        <v>97.480251298600692</v>
      </c>
      <c r="H106" s="20">
        <f t="shared" si="5"/>
        <v>-13468.831330000074</v>
      </c>
    </row>
    <row r="107" spans="1:9" ht="12.75" thickBot="1">
      <c r="A107" s="100" t="s">
        <v>232</v>
      </c>
      <c r="B107" s="303" t="s">
        <v>233</v>
      </c>
      <c r="C107" s="245">
        <f>C108+C111+C138+C171</f>
        <v>332478.90000000002</v>
      </c>
      <c r="D107" s="245">
        <f>D108+D111+D138+D171</f>
        <v>323048.09999999998</v>
      </c>
      <c r="E107" s="330">
        <f>E108+E111+E138+E171</f>
        <v>314815.71421999997</v>
      </c>
      <c r="F107" s="425">
        <f>F108+F111+F138+F171</f>
        <v>417287.61340999999</v>
      </c>
      <c r="G107" s="73">
        <f t="shared" ref="G107:G116" si="7">E107/D107*100</f>
        <v>97.451653242969073</v>
      </c>
      <c r="H107" s="20">
        <f t="shared" si="5"/>
        <v>-17663.185780000058</v>
      </c>
    </row>
    <row r="108" spans="1:9" ht="12.75" thickBot="1">
      <c r="A108" s="72" t="s">
        <v>136</v>
      </c>
      <c r="B108" s="303" t="s">
        <v>137</v>
      </c>
      <c r="C108" s="245">
        <f>C109+C110</f>
        <v>108768</v>
      </c>
      <c r="D108" s="245">
        <f>D109+D110</f>
        <v>102241.9</v>
      </c>
      <c r="E108" s="378">
        <f>E109+E110</f>
        <v>102241.9</v>
      </c>
      <c r="F108" s="408">
        <f>F109+F110</f>
        <v>106780</v>
      </c>
      <c r="G108" s="73">
        <f t="shared" si="7"/>
        <v>100</v>
      </c>
      <c r="H108" s="20">
        <f t="shared" si="5"/>
        <v>-6526.1000000000058</v>
      </c>
    </row>
    <row r="109" spans="1:9" ht="12.75" thickBot="1">
      <c r="A109" s="34" t="s">
        <v>138</v>
      </c>
      <c r="B109" s="68" t="s">
        <v>139</v>
      </c>
      <c r="C109" s="269">
        <v>108768</v>
      </c>
      <c r="D109" s="269">
        <v>102241.9</v>
      </c>
      <c r="E109" s="346">
        <v>102241.9</v>
      </c>
      <c r="F109" s="401">
        <v>106780</v>
      </c>
      <c r="G109" s="73">
        <f t="shared" si="7"/>
        <v>100</v>
      </c>
      <c r="H109" s="20">
        <f t="shared" si="5"/>
        <v>-6526.1000000000058</v>
      </c>
    </row>
    <row r="110" spans="1:9" ht="12" customHeight="1" thickBot="1">
      <c r="A110" s="91" t="s">
        <v>218</v>
      </c>
      <c r="B110" s="68" t="s">
        <v>445</v>
      </c>
      <c r="C110" s="289"/>
      <c r="D110" s="289"/>
      <c r="E110" s="332"/>
      <c r="F110" s="399"/>
      <c r="G110" s="73" t="e">
        <f t="shared" si="7"/>
        <v>#DIV/0!</v>
      </c>
      <c r="H110" s="20">
        <f t="shared" si="5"/>
        <v>0</v>
      </c>
    </row>
    <row r="111" spans="1:9" ht="12.75" thickBot="1">
      <c r="A111" s="72" t="s">
        <v>140</v>
      </c>
      <c r="B111" s="304" t="s">
        <v>141</v>
      </c>
      <c r="C111" s="248">
        <f>C116+C117+C121+C112+C115+C118+C120</f>
        <v>36809.599999999999</v>
      </c>
      <c r="D111" s="248">
        <f>D116+D117+D121+D112+D115+D118+D120+D119</f>
        <v>28436.399999999998</v>
      </c>
      <c r="E111" s="363">
        <f>E116+E117+E121+E112+E115+E118+E120+E113+E114+E119</f>
        <v>23904.771000000004</v>
      </c>
      <c r="F111" s="426">
        <f>F116+F117+F121+F115+F118+F120+F113+F114+F112</f>
        <v>113224.67598</v>
      </c>
      <c r="G111" s="73">
        <f t="shared" si="7"/>
        <v>84.063984892602463</v>
      </c>
      <c r="H111" s="20">
        <f t="shared" si="5"/>
        <v>-12904.828999999994</v>
      </c>
      <c r="I111" s="9"/>
    </row>
    <row r="112" spans="1:9" ht="12.75" thickBot="1">
      <c r="A112" s="13" t="s">
        <v>411</v>
      </c>
      <c r="B112" s="68" t="s">
        <v>420</v>
      </c>
      <c r="C112" s="290"/>
      <c r="D112" s="290">
        <v>1300.2</v>
      </c>
      <c r="E112" s="379">
        <v>1300.2</v>
      </c>
      <c r="F112" s="406">
        <v>3777.299</v>
      </c>
      <c r="G112" s="73">
        <f t="shared" si="7"/>
        <v>100</v>
      </c>
      <c r="H112" s="20">
        <f t="shared" si="5"/>
        <v>1300.2</v>
      </c>
      <c r="I112" s="9"/>
    </row>
    <row r="113" spans="1:9" ht="12.75" thickBot="1">
      <c r="A113" s="13" t="s">
        <v>411</v>
      </c>
      <c r="B113" s="68" t="s">
        <v>414</v>
      </c>
      <c r="C113" s="269"/>
      <c r="D113" s="269"/>
      <c r="E113" s="337"/>
      <c r="F113" s="405">
        <v>27.4</v>
      </c>
      <c r="G113" s="73" t="e">
        <f t="shared" si="7"/>
        <v>#DIV/0!</v>
      </c>
      <c r="H113" s="20">
        <f t="shared" si="5"/>
        <v>0</v>
      </c>
      <c r="I113" s="9"/>
    </row>
    <row r="114" spans="1:9" ht="12.75" thickBot="1">
      <c r="A114" s="13" t="s">
        <v>411</v>
      </c>
      <c r="B114" s="68" t="s">
        <v>415</v>
      </c>
      <c r="C114" s="269"/>
      <c r="D114" s="269"/>
      <c r="E114" s="337"/>
      <c r="F114" s="405"/>
      <c r="G114" s="73" t="e">
        <f t="shared" si="7"/>
        <v>#DIV/0!</v>
      </c>
      <c r="H114" s="20">
        <f t="shared" si="5"/>
        <v>0</v>
      </c>
      <c r="I114" s="9"/>
    </row>
    <row r="115" spans="1:9" ht="12.75" thickBot="1">
      <c r="A115" s="13" t="s">
        <v>412</v>
      </c>
      <c r="B115" s="68" t="s">
        <v>143</v>
      </c>
      <c r="C115" s="269">
        <v>3263.2</v>
      </c>
      <c r="D115" s="269">
        <v>4956.6000000000004</v>
      </c>
      <c r="E115" s="333">
        <v>4956.6000000000004</v>
      </c>
      <c r="F115" s="393">
        <v>12875.277</v>
      </c>
      <c r="G115" s="73">
        <f t="shared" si="7"/>
        <v>100</v>
      </c>
      <c r="H115" s="20">
        <f t="shared" si="5"/>
        <v>1693.4000000000005</v>
      </c>
      <c r="I115" s="9"/>
    </row>
    <row r="116" spans="1:9" ht="12.75" thickBot="1">
      <c r="A116" s="34" t="s">
        <v>413</v>
      </c>
      <c r="B116" s="75" t="s">
        <v>145</v>
      </c>
      <c r="C116" s="267">
        <v>5137</v>
      </c>
      <c r="D116" s="267">
        <v>6064</v>
      </c>
      <c r="E116" s="332">
        <v>1563.951</v>
      </c>
      <c r="F116" s="399">
        <v>20628.999980000001</v>
      </c>
      <c r="G116" s="73">
        <f t="shared" si="7"/>
        <v>25.790748680738783</v>
      </c>
      <c r="H116" s="20">
        <f t="shared" si="5"/>
        <v>-3573.049</v>
      </c>
      <c r="I116" s="9"/>
    </row>
    <row r="117" spans="1:9" ht="12.75" thickBot="1">
      <c r="A117" s="58" t="s">
        <v>337</v>
      </c>
      <c r="B117" s="67" t="s">
        <v>436</v>
      </c>
      <c r="C117" s="270"/>
      <c r="D117" s="270"/>
      <c r="E117" s="333"/>
      <c r="F117" s="393">
        <v>64514.2</v>
      </c>
      <c r="G117" s="73" t="e">
        <f>E117/D117*100</f>
        <v>#DIV/0!</v>
      </c>
      <c r="H117" s="20">
        <f t="shared" si="5"/>
        <v>0</v>
      </c>
    </row>
    <row r="118" spans="1:9" ht="12.75" thickBot="1">
      <c r="A118" s="13" t="s">
        <v>241</v>
      </c>
      <c r="B118" s="68" t="s">
        <v>237</v>
      </c>
      <c r="C118" s="269"/>
      <c r="D118" s="269"/>
      <c r="E118" s="337"/>
      <c r="F118" s="397"/>
      <c r="G118" s="73" t="e">
        <f t="shared" ref="G118:G131" si="8">E118/D118*100</f>
        <v>#DIV/0!</v>
      </c>
      <c r="H118" s="20">
        <f t="shared" si="5"/>
        <v>0</v>
      </c>
    </row>
    <row r="119" spans="1:9" s="9" customFormat="1" ht="13.5" thickBot="1">
      <c r="A119" s="13" t="s">
        <v>461</v>
      </c>
      <c r="B119" s="302" t="s">
        <v>462</v>
      </c>
      <c r="C119" s="291"/>
      <c r="D119" s="291">
        <v>3317.8</v>
      </c>
      <c r="E119" s="337">
        <v>3317.8</v>
      </c>
      <c r="F119" s="405"/>
      <c r="G119" s="73">
        <f t="shared" si="8"/>
        <v>100</v>
      </c>
      <c r="H119" s="20">
        <f>E119-C119</f>
        <v>3317.8</v>
      </c>
      <c r="I119" s="4"/>
    </row>
    <row r="120" spans="1:9" s="9" customFormat="1" ht="13.5" thickBot="1">
      <c r="A120" s="13" t="s">
        <v>370</v>
      </c>
      <c r="B120" s="302" t="s">
        <v>153</v>
      </c>
      <c r="C120" s="291">
        <v>3208.9</v>
      </c>
      <c r="D120" s="291">
        <v>3221.9</v>
      </c>
      <c r="E120" s="337">
        <v>3221.9</v>
      </c>
      <c r="F120" s="405">
        <v>3276</v>
      </c>
      <c r="G120" s="73">
        <f t="shared" si="8"/>
        <v>100</v>
      </c>
      <c r="H120" s="20">
        <f t="shared" si="5"/>
        <v>13</v>
      </c>
      <c r="I120" s="4"/>
    </row>
    <row r="121" spans="1:9" ht="12.75" thickBot="1">
      <c r="A121" s="72" t="s">
        <v>151</v>
      </c>
      <c r="B121" s="305" t="s">
        <v>152</v>
      </c>
      <c r="C121" s="248">
        <f>C123+C124+C125+C126+C127+C122+C128+C131+C130+C137</f>
        <v>25200.5</v>
      </c>
      <c r="D121" s="248">
        <f>D123+D124+D125+D126+D127+D122+D128+D131+D130+D137</f>
        <v>9575.9</v>
      </c>
      <c r="E121" s="347">
        <f>E123+E124+E125+E126+E127+E122+E128+E131+E130+E136+E137+E135</f>
        <v>9544.32</v>
      </c>
      <c r="F121" s="427">
        <f>F123+F124+F125+F126+F127+F122+F128+F131+F130+F134+F135+F136+F137</f>
        <v>8125.5000000000009</v>
      </c>
      <c r="G121" s="73">
        <f t="shared" si="8"/>
        <v>99.670213765807915</v>
      </c>
      <c r="H121" s="20">
        <f t="shared" si="5"/>
        <v>-15656.18</v>
      </c>
    </row>
    <row r="122" spans="1:9" ht="16.5" customHeight="1" thickBot="1">
      <c r="A122" s="13" t="s">
        <v>151</v>
      </c>
      <c r="B122" s="132" t="s">
        <v>438</v>
      </c>
      <c r="C122" s="269">
        <v>220</v>
      </c>
      <c r="D122" s="269">
        <v>970</v>
      </c>
      <c r="E122" s="337">
        <v>970</v>
      </c>
      <c r="F122" s="400"/>
      <c r="G122" s="73">
        <f t="shared" si="8"/>
        <v>100</v>
      </c>
      <c r="H122" s="20">
        <f t="shared" si="5"/>
        <v>750</v>
      </c>
    </row>
    <row r="123" spans="1:9" ht="12.75" thickBot="1">
      <c r="A123" s="27" t="s">
        <v>151</v>
      </c>
      <c r="B123" s="79" t="s">
        <v>154</v>
      </c>
      <c r="C123" s="268"/>
      <c r="D123" s="268"/>
      <c r="E123" s="336"/>
      <c r="F123" s="400"/>
      <c r="G123" s="73" t="e">
        <f t="shared" si="8"/>
        <v>#DIV/0!</v>
      </c>
      <c r="H123" s="20">
        <f t="shared" si="5"/>
        <v>0</v>
      </c>
    </row>
    <row r="124" spans="1:9" ht="12.75" thickBot="1">
      <c r="A124" s="27" t="s">
        <v>151</v>
      </c>
      <c r="B124" s="67" t="s">
        <v>155</v>
      </c>
      <c r="C124" s="270"/>
      <c r="D124" s="270"/>
      <c r="E124" s="333"/>
      <c r="F124" s="393">
        <v>122</v>
      </c>
      <c r="G124" s="73" t="e">
        <f t="shared" si="8"/>
        <v>#DIV/0!</v>
      </c>
      <c r="H124" s="20">
        <f t="shared" si="5"/>
        <v>0</v>
      </c>
    </row>
    <row r="125" spans="1:9" ht="12.75" thickBot="1">
      <c r="A125" s="27" t="s">
        <v>151</v>
      </c>
      <c r="B125" s="79" t="s">
        <v>444</v>
      </c>
      <c r="C125" s="270">
        <v>4000</v>
      </c>
      <c r="D125" s="270">
        <v>4000</v>
      </c>
      <c r="E125" s="333">
        <v>4000</v>
      </c>
      <c r="F125" s="393">
        <v>2097</v>
      </c>
      <c r="G125" s="73">
        <f t="shared" si="8"/>
        <v>100</v>
      </c>
      <c r="H125" s="20">
        <f t="shared" si="5"/>
        <v>0</v>
      </c>
    </row>
    <row r="126" spans="1:9" ht="12.75" hidden="1" thickBot="1">
      <c r="A126" s="27" t="s">
        <v>151</v>
      </c>
      <c r="B126" s="79" t="s">
        <v>251</v>
      </c>
      <c r="C126" s="268"/>
      <c r="D126" s="268"/>
      <c r="E126" s="336"/>
      <c r="F126" s="400"/>
      <c r="G126" s="73" t="e">
        <f t="shared" si="8"/>
        <v>#DIV/0!</v>
      </c>
      <c r="H126" s="20">
        <f t="shared" si="5"/>
        <v>0</v>
      </c>
    </row>
    <row r="127" spans="1:9" ht="12.75" thickBot="1">
      <c r="A127" s="27" t="s">
        <v>151</v>
      </c>
      <c r="B127" s="79" t="s">
        <v>290</v>
      </c>
      <c r="C127" s="270"/>
      <c r="D127" s="270"/>
      <c r="E127" s="333"/>
      <c r="F127" s="393"/>
      <c r="G127" s="73" t="e">
        <f t="shared" si="8"/>
        <v>#DIV/0!</v>
      </c>
      <c r="H127" s="20">
        <f t="shared" si="5"/>
        <v>0</v>
      </c>
    </row>
    <row r="128" spans="1:9" ht="13.5" thickBot="1">
      <c r="A128" s="27" t="s">
        <v>151</v>
      </c>
      <c r="B128" s="229" t="s">
        <v>341</v>
      </c>
      <c r="C128" s="291">
        <v>15496.6</v>
      </c>
      <c r="D128" s="291"/>
      <c r="E128" s="336"/>
      <c r="F128" s="400">
        <v>1438.9</v>
      </c>
      <c r="G128" s="73" t="e">
        <f>E128/D128*100</f>
        <v>#DIV/0!</v>
      </c>
      <c r="H128" s="20">
        <f t="shared" si="5"/>
        <v>-15496.6</v>
      </c>
    </row>
    <row r="129" spans="1:9" ht="12.75" hidden="1" thickBot="1">
      <c r="A129" s="27" t="s">
        <v>151</v>
      </c>
      <c r="B129" s="114" t="s">
        <v>331</v>
      </c>
      <c r="C129" s="292"/>
      <c r="D129" s="292"/>
      <c r="E129" s="336"/>
      <c r="F129" s="400"/>
      <c r="G129" s="73" t="e">
        <f t="shared" si="8"/>
        <v>#DIV/0!</v>
      </c>
      <c r="H129" s="20">
        <f t="shared" si="5"/>
        <v>0</v>
      </c>
    </row>
    <row r="130" spans="1:9" ht="13.5" customHeight="1" thickBot="1">
      <c r="A130" s="27" t="s">
        <v>151</v>
      </c>
      <c r="B130" s="114" t="s">
        <v>422</v>
      </c>
      <c r="C130" s="292">
        <v>2273.9</v>
      </c>
      <c r="D130" s="292">
        <v>2273.9</v>
      </c>
      <c r="E130" s="336">
        <v>2242.3200000000002</v>
      </c>
      <c r="F130" s="400">
        <v>2294.3000000000002</v>
      </c>
      <c r="G130" s="73">
        <f t="shared" si="8"/>
        <v>98.611196622542778</v>
      </c>
      <c r="H130" s="20">
        <f t="shared" si="5"/>
        <v>-31.579999999999927</v>
      </c>
      <c r="I130" s="1"/>
    </row>
    <row r="131" spans="1:9" s="232" customFormat="1" ht="13.5" thickBot="1">
      <c r="A131" s="228" t="s">
        <v>151</v>
      </c>
      <c r="B131" s="229" t="s">
        <v>421</v>
      </c>
      <c r="C131" s="293"/>
      <c r="D131" s="293"/>
      <c r="E131" s="380"/>
      <c r="F131" s="428"/>
      <c r="G131" s="73" t="e">
        <f t="shared" si="8"/>
        <v>#DIV/0!</v>
      </c>
      <c r="H131" s="20">
        <f t="shared" si="5"/>
        <v>0</v>
      </c>
      <c r="I131" s="231"/>
    </row>
    <row r="132" spans="1:9" s="232" customFormat="1" ht="13.5" hidden="1" thickBot="1">
      <c r="A132" s="228" t="s">
        <v>151</v>
      </c>
      <c r="B132" s="164" t="s">
        <v>342</v>
      </c>
      <c r="C132" s="277"/>
      <c r="D132" s="277"/>
      <c r="E132" s="349"/>
      <c r="F132" s="429"/>
      <c r="G132" s="73" t="e">
        <f t="shared" ref="G132:G139" si="9">E132/D132*100</f>
        <v>#DIV/0!</v>
      </c>
      <c r="H132" s="20">
        <f t="shared" si="5"/>
        <v>0</v>
      </c>
      <c r="I132" s="240"/>
    </row>
    <row r="133" spans="1:9" ht="12.75" hidden="1" thickBot="1">
      <c r="A133" s="27" t="s">
        <v>151</v>
      </c>
      <c r="B133" s="79" t="s">
        <v>333</v>
      </c>
      <c r="C133" s="291"/>
      <c r="D133" s="291"/>
      <c r="E133" s="336"/>
      <c r="F133" s="395"/>
      <c r="G133" s="73" t="e">
        <f t="shared" si="9"/>
        <v>#DIV/0!</v>
      </c>
      <c r="H133" s="20">
        <f t="shared" si="5"/>
        <v>0</v>
      </c>
      <c r="I133" s="1"/>
    </row>
    <row r="134" spans="1:9" ht="12.75" thickBot="1">
      <c r="A134" s="27" t="s">
        <v>151</v>
      </c>
      <c r="B134" s="53" t="s">
        <v>439</v>
      </c>
      <c r="C134" s="262"/>
      <c r="D134" s="262"/>
      <c r="E134" s="333"/>
      <c r="F134" s="400"/>
      <c r="G134" s="73" t="e">
        <f t="shared" si="9"/>
        <v>#DIV/0!</v>
      </c>
      <c r="H134" s="20">
        <f t="shared" si="5"/>
        <v>0</v>
      </c>
      <c r="I134" s="1"/>
    </row>
    <row r="135" spans="1:9" ht="24.75" thickBot="1">
      <c r="A135" s="228" t="s">
        <v>151</v>
      </c>
      <c r="B135" s="143" t="s">
        <v>440</v>
      </c>
      <c r="C135" s="291"/>
      <c r="D135" s="291"/>
      <c r="E135" s="336"/>
      <c r="F135" s="405">
        <v>3.1</v>
      </c>
      <c r="G135" s="73" t="e">
        <f t="shared" si="9"/>
        <v>#DIV/0!</v>
      </c>
      <c r="H135" s="20">
        <f t="shared" si="5"/>
        <v>0</v>
      </c>
      <c r="I135" s="1"/>
    </row>
    <row r="136" spans="1:9" ht="24.75" thickBot="1">
      <c r="A136" s="228" t="s">
        <v>151</v>
      </c>
      <c r="B136" s="49" t="s">
        <v>446</v>
      </c>
      <c r="C136" s="262"/>
      <c r="D136" s="262"/>
      <c r="E136" s="333"/>
      <c r="F136" s="393">
        <v>700.4</v>
      </c>
      <c r="G136" s="73" t="e">
        <f t="shared" si="9"/>
        <v>#DIV/0!</v>
      </c>
      <c r="H136" s="20">
        <f t="shared" si="5"/>
        <v>0</v>
      </c>
      <c r="I136" s="1"/>
    </row>
    <row r="137" spans="1:9" ht="13.5" thickBot="1">
      <c r="A137" s="228" t="s">
        <v>151</v>
      </c>
      <c r="B137" s="143" t="s">
        <v>449</v>
      </c>
      <c r="C137" s="385">
        <v>3210</v>
      </c>
      <c r="D137" s="385">
        <v>2332</v>
      </c>
      <c r="E137" s="373">
        <v>2332</v>
      </c>
      <c r="F137" s="430">
        <v>1469.8</v>
      </c>
      <c r="G137" s="73">
        <f t="shared" si="9"/>
        <v>100</v>
      </c>
      <c r="H137" s="387">
        <f t="shared" si="5"/>
        <v>-878</v>
      </c>
      <c r="I137" s="1"/>
    </row>
    <row r="138" spans="1:9" ht="12.75" thickBot="1">
      <c r="A138" s="72" t="s">
        <v>157</v>
      </c>
      <c r="B138" s="388" t="s">
        <v>158</v>
      </c>
      <c r="C138" s="252">
        <f>C139+C144+C146+C145+C166+C168+C165+C143+C163+C161</f>
        <v>174679.00000000003</v>
      </c>
      <c r="D138" s="252">
        <f>D139+D144+D146+D145+D166+D168+D165+D143+D163+D161+D162+D167+D164</f>
        <v>177801.69999999998</v>
      </c>
      <c r="E138" s="350">
        <f>E139+E144+E146+E145+E166+E168+E165+E163+E161+E162+E167+E164+E143</f>
        <v>176952.15416999997</v>
      </c>
      <c r="F138" s="431">
        <f>F139+F144+F146+F145+F166+F168+F165+F163+F161</f>
        <v>180827.95212999999</v>
      </c>
      <c r="G138" s="73">
        <f t="shared" si="9"/>
        <v>99.522194765291886</v>
      </c>
      <c r="H138" s="20">
        <f t="shared" si="5"/>
        <v>2273.1541699999361</v>
      </c>
      <c r="I138" s="1"/>
    </row>
    <row r="139" spans="1:9" ht="12.75" thickBot="1">
      <c r="A139" s="58" t="s">
        <v>159</v>
      </c>
      <c r="B139" s="67" t="s">
        <v>430</v>
      </c>
      <c r="C139" s="270">
        <v>528</v>
      </c>
      <c r="D139" s="270">
        <v>669.5</v>
      </c>
      <c r="E139" s="342">
        <v>669.5</v>
      </c>
      <c r="F139" s="398">
        <v>546.79999999999995</v>
      </c>
      <c r="G139" s="73">
        <f t="shared" si="9"/>
        <v>100</v>
      </c>
      <c r="H139" s="20">
        <f t="shared" si="5"/>
        <v>141.5</v>
      </c>
    </row>
    <row r="140" spans="1:9" s="9" customFormat="1" ht="12" hidden="1" customHeight="1">
      <c r="A140" s="183" t="s">
        <v>4</v>
      </c>
      <c r="B140" s="314"/>
      <c r="C140" s="386" t="s">
        <v>238</v>
      </c>
      <c r="D140" s="386" t="s">
        <v>238</v>
      </c>
      <c r="E140" s="364"/>
      <c r="F140" s="432"/>
      <c r="G140" s="690"/>
      <c r="H140" s="690"/>
    </row>
    <row r="141" spans="1:9" s="9" customFormat="1" ht="12" hidden="1" customHeight="1">
      <c r="A141" s="183" t="s">
        <v>6</v>
      </c>
      <c r="B141" s="176" t="s">
        <v>7</v>
      </c>
      <c r="C141" s="386" t="s">
        <v>239</v>
      </c>
      <c r="D141" s="386" t="s">
        <v>239</v>
      </c>
      <c r="E141" s="365"/>
      <c r="F141" s="433"/>
      <c r="G141" s="173"/>
      <c r="H141" s="7"/>
    </row>
    <row r="142" spans="1:9" ht="12.75" hidden="1" customHeight="1">
      <c r="A142" s="183" t="s">
        <v>9</v>
      </c>
      <c r="B142" s="322"/>
      <c r="C142" s="386" t="s">
        <v>8</v>
      </c>
      <c r="D142" s="386" t="s">
        <v>8</v>
      </c>
      <c r="E142" s="364"/>
      <c r="F142" s="434"/>
      <c r="G142" s="14"/>
      <c r="H142" s="8"/>
    </row>
    <row r="143" spans="1:9" ht="12.75" customHeight="1" thickBot="1">
      <c r="A143" s="48" t="s">
        <v>260</v>
      </c>
      <c r="B143" s="48" t="s">
        <v>452</v>
      </c>
      <c r="C143" s="389">
        <v>3.9</v>
      </c>
      <c r="D143" s="389">
        <v>3.9</v>
      </c>
      <c r="E143" s="407">
        <v>3.9</v>
      </c>
      <c r="F143" s="393"/>
      <c r="G143" s="173"/>
      <c r="H143" s="7"/>
    </row>
    <row r="144" spans="1:9" ht="12.75" thickBot="1">
      <c r="A144" s="13" t="s">
        <v>162</v>
      </c>
      <c r="B144" s="68" t="s">
        <v>431</v>
      </c>
      <c r="C144" s="269">
        <v>1371.6</v>
      </c>
      <c r="D144" s="269">
        <v>1257.3</v>
      </c>
      <c r="E144" s="337">
        <v>1257.3</v>
      </c>
      <c r="F144" s="393">
        <v>1392.7</v>
      </c>
      <c r="G144" s="73">
        <f>E144/D144*100</f>
        <v>100</v>
      </c>
      <c r="H144" s="56">
        <f>E144-C144</f>
        <v>-114.29999999999995</v>
      </c>
      <c r="I144" s="9"/>
    </row>
    <row r="145" spans="1:10" ht="24.75" customHeight="1" thickBot="1">
      <c r="A145" s="58" t="s">
        <v>213</v>
      </c>
      <c r="B145" s="134" t="s">
        <v>382</v>
      </c>
      <c r="C145" s="295">
        <v>430.2</v>
      </c>
      <c r="D145" s="295">
        <v>160.6</v>
      </c>
      <c r="E145" s="333">
        <v>160.55595</v>
      </c>
      <c r="F145" s="393">
        <v>464.22161999999997</v>
      </c>
      <c r="G145" s="73">
        <f t="shared" ref="G145:G195" si="10">E145/D145*100</f>
        <v>99.972571606475711</v>
      </c>
      <c r="H145" s="61">
        <f t="shared" ref="H145:H195" si="11">E145-C145</f>
        <v>-269.64404999999999</v>
      </c>
      <c r="I145" s="9"/>
    </row>
    <row r="146" spans="1:10" ht="12.75" thickBot="1">
      <c r="A146" s="100" t="s">
        <v>168</v>
      </c>
      <c r="B146" s="303" t="s">
        <v>169</v>
      </c>
      <c r="C146" s="246">
        <f>C147+C148+C149+C150+C152+C154+C155+C156+C151+C157+C158+C153+C159+C160</f>
        <v>118322.8</v>
      </c>
      <c r="D146" s="246">
        <f>D147+D148+D149+D150+D152+D154+D155+D156+D151+D157+D158+D153+D159+D160</f>
        <v>119353.59999999999</v>
      </c>
      <c r="E146" s="351">
        <f>E147+E148+E149+E150+E152+E154+E155+E156+E151+E157+E158+E153+E159+E160</f>
        <v>118553.20522</v>
      </c>
      <c r="F146" s="408">
        <f>F147+F148+F149+F150+F152+F154+F155+F156+F151+F157+F158</f>
        <v>120331.13351</v>
      </c>
      <c r="G146" s="73">
        <f t="shared" si="10"/>
        <v>99.329392008284628</v>
      </c>
      <c r="H146" s="20">
        <f t="shared" si="11"/>
        <v>230.40522000000055</v>
      </c>
    </row>
    <row r="147" spans="1:10" ht="11.25" customHeight="1" thickBot="1">
      <c r="A147" s="13" t="s">
        <v>168</v>
      </c>
      <c r="B147" s="132" t="s">
        <v>224</v>
      </c>
      <c r="C147" s="295">
        <v>27</v>
      </c>
      <c r="D147" s="295">
        <v>27</v>
      </c>
      <c r="E147" s="337"/>
      <c r="F147" s="397">
        <v>27</v>
      </c>
      <c r="G147" s="73">
        <f t="shared" si="10"/>
        <v>0</v>
      </c>
      <c r="H147" s="56">
        <f t="shared" si="11"/>
        <v>-27</v>
      </c>
    </row>
    <row r="148" spans="1:10" ht="24" customHeight="1" thickBot="1">
      <c r="A148" s="13" t="s">
        <v>168</v>
      </c>
      <c r="B148" s="132" t="s">
        <v>212</v>
      </c>
      <c r="C148" s="295">
        <v>1384.2</v>
      </c>
      <c r="D148" s="295">
        <v>1384.2</v>
      </c>
      <c r="E148" s="337">
        <v>1383.8572999999999</v>
      </c>
      <c r="F148" s="405">
        <v>1973.0230799999999</v>
      </c>
      <c r="G148" s="73">
        <f t="shared" si="10"/>
        <v>99.975242017049553</v>
      </c>
      <c r="H148" s="89">
        <f t="shared" si="11"/>
        <v>-0.34270000000014988</v>
      </c>
    </row>
    <row r="149" spans="1:10" ht="12.75" thickBot="1">
      <c r="A149" s="13" t="s">
        <v>168</v>
      </c>
      <c r="B149" s="68" t="s">
        <v>170</v>
      </c>
      <c r="C149" s="269">
        <v>5444.6</v>
      </c>
      <c r="D149" s="269">
        <v>5596</v>
      </c>
      <c r="E149" s="337">
        <v>5596</v>
      </c>
      <c r="F149" s="405">
        <v>7648.8</v>
      </c>
      <c r="G149" s="73">
        <f t="shared" si="10"/>
        <v>100</v>
      </c>
      <c r="H149" s="89">
        <f t="shared" si="11"/>
        <v>151.39999999999964</v>
      </c>
    </row>
    <row r="150" spans="1:10" ht="12.75" thickBot="1">
      <c r="A150" s="58" t="s">
        <v>168</v>
      </c>
      <c r="B150" s="67" t="s">
        <v>171</v>
      </c>
      <c r="C150" s="270">
        <v>92696.4</v>
      </c>
      <c r="D150" s="270">
        <v>92696.4</v>
      </c>
      <c r="E150" s="333">
        <v>92696.4</v>
      </c>
      <c r="F150" s="393">
        <v>95394.9</v>
      </c>
      <c r="G150" s="73">
        <f t="shared" si="10"/>
        <v>100</v>
      </c>
      <c r="H150" s="89">
        <f t="shared" si="11"/>
        <v>0</v>
      </c>
    </row>
    <row r="151" spans="1:10" ht="12.75" thickBot="1">
      <c r="A151" s="58" t="s">
        <v>168</v>
      </c>
      <c r="B151" s="67" t="s">
        <v>371</v>
      </c>
      <c r="C151" s="270">
        <v>15653.6</v>
      </c>
      <c r="D151" s="270">
        <v>16795</v>
      </c>
      <c r="E151" s="333">
        <v>16325.4</v>
      </c>
      <c r="F151" s="393">
        <v>12989.4</v>
      </c>
      <c r="G151" s="73">
        <f t="shared" si="10"/>
        <v>97.20392974099434</v>
      </c>
      <c r="H151" s="89">
        <f t="shared" si="11"/>
        <v>671.79999999999927</v>
      </c>
    </row>
    <row r="152" spans="1:10" ht="12.75" thickBot="1">
      <c r="A152" s="58" t="s">
        <v>168</v>
      </c>
      <c r="B152" s="67" t="s">
        <v>173</v>
      </c>
      <c r="C152" s="270"/>
      <c r="D152" s="270"/>
      <c r="E152" s="333"/>
      <c r="F152" s="393">
        <v>419.5</v>
      </c>
      <c r="G152" s="73" t="e">
        <f t="shared" si="10"/>
        <v>#DIV/0!</v>
      </c>
      <c r="H152" s="89">
        <f t="shared" si="11"/>
        <v>0</v>
      </c>
    </row>
    <row r="153" spans="1:10" ht="12.75" thickBot="1">
      <c r="A153" s="58" t="s">
        <v>168</v>
      </c>
      <c r="B153" s="67" t="s">
        <v>453</v>
      </c>
      <c r="C153" s="270">
        <v>1185.9000000000001</v>
      </c>
      <c r="D153" s="270">
        <v>1186.7</v>
      </c>
      <c r="E153" s="333">
        <v>1186.69</v>
      </c>
      <c r="F153" s="393"/>
      <c r="G153" s="73">
        <f t="shared" si="10"/>
        <v>99.999157327041374</v>
      </c>
      <c r="H153" s="89"/>
    </row>
    <row r="154" spans="1:10" ht="12.75" thickBot="1">
      <c r="A154" s="58" t="s">
        <v>168</v>
      </c>
      <c r="B154" s="67" t="s">
        <v>174</v>
      </c>
      <c r="C154" s="270">
        <v>1151.5999999999999</v>
      </c>
      <c r="D154" s="270">
        <v>1151.5999999999999</v>
      </c>
      <c r="E154" s="333">
        <v>918.02459999999996</v>
      </c>
      <c r="F154" s="393">
        <v>1142.5</v>
      </c>
      <c r="G154" s="73">
        <f t="shared" si="10"/>
        <v>79.717315039944424</v>
      </c>
      <c r="H154" s="89">
        <f t="shared" si="11"/>
        <v>-233.57539999999995</v>
      </c>
    </row>
    <row r="155" spans="1:10" ht="12.75" thickBot="1">
      <c r="A155" s="58" t="s">
        <v>168</v>
      </c>
      <c r="B155" s="67" t="s">
        <v>372</v>
      </c>
      <c r="C155" s="270"/>
      <c r="D155" s="270"/>
      <c r="E155" s="333"/>
      <c r="F155" s="393">
        <v>289.5</v>
      </c>
      <c r="G155" s="73" t="e">
        <f t="shared" si="10"/>
        <v>#DIV/0!</v>
      </c>
      <c r="H155" s="89">
        <f t="shared" si="11"/>
        <v>0</v>
      </c>
      <c r="J155" s="1"/>
    </row>
    <row r="156" spans="1:10" ht="13.5" thickBot="1">
      <c r="A156" s="58" t="s">
        <v>168</v>
      </c>
      <c r="B156" s="162" t="s">
        <v>292</v>
      </c>
      <c r="C156" s="269"/>
      <c r="D156" s="269"/>
      <c r="E156" s="336"/>
      <c r="F156" s="400">
        <v>8.7100000000000009</v>
      </c>
      <c r="G156" s="73" t="e">
        <f t="shared" si="10"/>
        <v>#DIV/0!</v>
      </c>
      <c r="H156" s="89">
        <f t="shared" si="11"/>
        <v>0</v>
      </c>
    </row>
    <row r="157" spans="1:10" ht="26.25" thickBot="1">
      <c r="A157" s="58" t="s">
        <v>168</v>
      </c>
      <c r="B157" s="307" t="s">
        <v>383</v>
      </c>
      <c r="C157" s="269"/>
      <c r="D157" s="269"/>
      <c r="E157" s="336"/>
      <c r="F157" s="400">
        <v>324.2</v>
      </c>
      <c r="G157" s="73" t="e">
        <f t="shared" si="10"/>
        <v>#DIV/0!</v>
      </c>
      <c r="H157" s="89">
        <f t="shared" si="11"/>
        <v>0</v>
      </c>
    </row>
    <row r="158" spans="1:10" ht="26.25" thickBot="1">
      <c r="A158" s="48" t="s">
        <v>168</v>
      </c>
      <c r="B158" s="241" t="s">
        <v>423</v>
      </c>
      <c r="C158" s="262"/>
      <c r="D158" s="262"/>
      <c r="E158" s="333"/>
      <c r="F158" s="400">
        <v>113.60043</v>
      </c>
      <c r="G158" s="73" t="e">
        <f t="shared" si="10"/>
        <v>#DIV/0!</v>
      </c>
      <c r="H158" s="89">
        <f t="shared" si="11"/>
        <v>0</v>
      </c>
    </row>
    <row r="159" spans="1:10" ht="13.5" thickBot="1">
      <c r="A159" s="48" t="s">
        <v>168</v>
      </c>
      <c r="B159" s="241" t="s">
        <v>454</v>
      </c>
      <c r="C159" s="262">
        <v>679</v>
      </c>
      <c r="D159" s="262">
        <v>416.2</v>
      </c>
      <c r="E159" s="333">
        <v>346.83332000000001</v>
      </c>
      <c r="F159" s="395"/>
      <c r="G159" s="73">
        <f t="shared" si="10"/>
        <v>83.33333012974532</v>
      </c>
      <c r="H159" s="89"/>
    </row>
    <row r="160" spans="1:10" ht="26.25" thickBot="1">
      <c r="A160" s="48" t="s">
        <v>168</v>
      </c>
      <c r="B160" s="241" t="s">
        <v>455</v>
      </c>
      <c r="C160" s="262">
        <v>100.5</v>
      </c>
      <c r="D160" s="262">
        <v>100.5</v>
      </c>
      <c r="E160" s="333">
        <v>100</v>
      </c>
      <c r="F160" s="395"/>
      <c r="G160" s="73">
        <f t="shared" si="10"/>
        <v>99.50248756218906</v>
      </c>
      <c r="H160" s="89"/>
    </row>
    <row r="161" spans="1:8" ht="15" customHeight="1" thickBot="1">
      <c r="A161" s="48" t="s">
        <v>180</v>
      </c>
      <c r="B161" s="326" t="s">
        <v>425</v>
      </c>
      <c r="C161" s="259">
        <v>1207.9000000000001</v>
      </c>
      <c r="D161" s="259">
        <v>1070</v>
      </c>
      <c r="E161" s="333">
        <v>1070</v>
      </c>
      <c r="F161" s="393">
        <v>1233</v>
      </c>
      <c r="G161" s="73">
        <f t="shared" si="10"/>
        <v>100</v>
      </c>
      <c r="H161" s="89">
        <f t="shared" si="11"/>
        <v>-137.90000000000009</v>
      </c>
    </row>
    <row r="162" spans="1:8" ht="15" customHeight="1" thickBot="1">
      <c r="A162" s="13" t="s">
        <v>457</v>
      </c>
      <c r="B162" s="390" t="s">
        <v>458</v>
      </c>
      <c r="C162" s="263"/>
      <c r="D162" s="259">
        <v>4987.3</v>
      </c>
      <c r="E162" s="333">
        <v>4987.3</v>
      </c>
      <c r="F162" s="393"/>
      <c r="G162" s="73">
        <f t="shared" si="10"/>
        <v>100</v>
      </c>
      <c r="H162" s="89"/>
    </row>
    <row r="163" spans="1:8" ht="13.5" thickBot="1">
      <c r="A163" s="13" t="s">
        <v>428</v>
      </c>
      <c r="B163" s="307" t="s">
        <v>429</v>
      </c>
      <c r="C163" s="269">
        <v>3394.2</v>
      </c>
      <c r="D163" s="262">
        <v>128.30000000000001</v>
      </c>
      <c r="E163" s="333">
        <v>128.30000000000001</v>
      </c>
      <c r="F163" s="399">
        <v>220.3</v>
      </c>
      <c r="G163" s="73">
        <f t="shared" si="10"/>
        <v>100</v>
      </c>
      <c r="H163" s="89">
        <f t="shared" si="11"/>
        <v>-3265.8999999999996</v>
      </c>
    </row>
    <row r="164" spans="1:8" ht="14.25" thickBot="1">
      <c r="A164" s="13" t="s">
        <v>468</v>
      </c>
      <c r="B164" s="307" t="s">
        <v>469</v>
      </c>
      <c r="C164" s="269"/>
      <c r="D164" s="262">
        <v>68.599999999999994</v>
      </c>
      <c r="E164" s="333">
        <v>68.599999999999994</v>
      </c>
      <c r="F164" s="393"/>
      <c r="G164" s="73">
        <f t="shared" si="10"/>
        <v>100</v>
      </c>
      <c r="H164" s="89">
        <f>E164-C164</f>
        <v>68.599999999999994</v>
      </c>
    </row>
    <row r="165" spans="1:8" ht="36.75" thickBot="1">
      <c r="A165" s="48" t="s">
        <v>317</v>
      </c>
      <c r="B165" s="132" t="s">
        <v>391</v>
      </c>
      <c r="C165" s="269">
        <v>1195.0999999999999</v>
      </c>
      <c r="D165" s="262">
        <v>2214</v>
      </c>
      <c r="E165" s="333">
        <v>2214</v>
      </c>
      <c r="F165" s="400">
        <v>2925.2</v>
      </c>
      <c r="G165" s="73">
        <f t="shared" si="10"/>
        <v>100</v>
      </c>
      <c r="H165" s="89">
        <f t="shared" si="11"/>
        <v>1018.9000000000001</v>
      </c>
    </row>
    <row r="166" spans="1:8" ht="36.75" thickBot="1">
      <c r="A166" s="48" t="s">
        <v>317</v>
      </c>
      <c r="B166" s="132" t="s">
        <v>223</v>
      </c>
      <c r="C166" s="295">
        <v>3831.8</v>
      </c>
      <c r="D166" s="295">
        <v>4376</v>
      </c>
      <c r="E166" s="333">
        <v>4376</v>
      </c>
      <c r="F166" s="400">
        <v>7943.7</v>
      </c>
      <c r="G166" s="73">
        <f t="shared" si="10"/>
        <v>100</v>
      </c>
      <c r="H166" s="89">
        <f t="shared" si="11"/>
        <v>544.19999999999982</v>
      </c>
    </row>
    <row r="167" spans="1:8" ht="12.75" thickBot="1">
      <c r="A167" s="48" t="s">
        <v>459</v>
      </c>
      <c r="B167" s="103" t="s">
        <v>460</v>
      </c>
      <c r="C167" s="289"/>
      <c r="D167" s="289">
        <v>481.5</v>
      </c>
      <c r="E167" s="333">
        <v>481.44600000000003</v>
      </c>
      <c r="F167" s="393"/>
      <c r="G167" s="73">
        <f t="shared" si="10"/>
        <v>99.988785046728978</v>
      </c>
      <c r="H167" s="89"/>
    </row>
    <row r="168" spans="1:8" ht="15" customHeight="1" thickBot="1">
      <c r="A168" s="313" t="s">
        <v>182</v>
      </c>
      <c r="B168" s="303" t="s">
        <v>183</v>
      </c>
      <c r="C168" s="321">
        <f>C170+C169</f>
        <v>44393.5</v>
      </c>
      <c r="D168" s="321">
        <f>D170+D169</f>
        <v>43031.1</v>
      </c>
      <c r="E168" s="392">
        <f>E170+E169</f>
        <v>42982.046999999999</v>
      </c>
      <c r="F168" s="435">
        <f>F170+F169</f>
        <v>45770.896999999997</v>
      </c>
      <c r="G168" s="73">
        <f t="shared" si="10"/>
        <v>99.886005702852117</v>
      </c>
      <c r="H168" s="89">
        <f t="shared" si="11"/>
        <v>-1411.4530000000013</v>
      </c>
    </row>
    <row r="169" spans="1:8" ht="15" customHeight="1" thickBot="1">
      <c r="A169" s="139" t="s">
        <v>184</v>
      </c>
      <c r="B169" s="140" t="s">
        <v>424</v>
      </c>
      <c r="C169" s="259">
        <v>12756.5</v>
      </c>
      <c r="D169" s="259">
        <v>12342.3</v>
      </c>
      <c r="E169" s="333">
        <v>12294.207</v>
      </c>
      <c r="F169" s="393">
        <v>11993.897000000001</v>
      </c>
      <c r="G169" s="73">
        <f t="shared" si="10"/>
        <v>99.610340050071713</v>
      </c>
      <c r="H169" s="89">
        <f t="shared" si="11"/>
        <v>-462.29299999999967</v>
      </c>
    </row>
    <row r="170" spans="1:8" ht="15" customHeight="1" thickBot="1">
      <c r="A170" s="139" t="s">
        <v>184</v>
      </c>
      <c r="B170" s="140" t="s">
        <v>393</v>
      </c>
      <c r="C170" s="291">
        <v>31637</v>
      </c>
      <c r="D170" s="291">
        <v>30688.799999999999</v>
      </c>
      <c r="E170" s="336">
        <v>30687.84</v>
      </c>
      <c r="F170" s="400">
        <v>33777</v>
      </c>
      <c r="G170" s="73">
        <f t="shared" si="10"/>
        <v>99.996871822945181</v>
      </c>
      <c r="H170" s="61">
        <f t="shared" si="11"/>
        <v>-949.15999999999985</v>
      </c>
    </row>
    <row r="171" spans="1:8" ht="12.75" thickBot="1">
      <c r="A171" s="72" t="s">
        <v>186</v>
      </c>
      <c r="B171" s="303" t="s">
        <v>206</v>
      </c>
      <c r="C171" s="252">
        <f>C172+C183</f>
        <v>12222.300000000001</v>
      </c>
      <c r="D171" s="252">
        <f>D172+D183+D179+D180+D177+D178</f>
        <v>14568.1</v>
      </c>
      <c r="E171" s="330">
        <f>E172+E183+E177+E179+E180+E182+E173+E174+E181+E178+E175+E176</f>
        <v>11716.88905</v>
      </c>
      <c r="F171" s="403">
        <f>F172+F183+F177+F179+F180+F182+F173+F175+F178+F181+F174</f>
        <v>16454.9853</v>
      </c>
      <c r="G171" s="73">
        <f t="shared" si="10"/>
        <v>80.428395260878219</v>
      </c>
      <c r="H171" s="391">
        <f t="shared" si="11"/>
        <v>-505.41095000000132</v>
      </c>
    </row>
    <row r="172" spans="1:8" ht="12.75" thickBot="1">
      <c r="A172" s="34" t="s">
        <v>188</v>
      </c>
      <c r="B172" s="75" t="s">
        <v>407</v>
      </c>
      <c r="C172" s="267">
        <v>1479.2</v>
      </c>
      <c r="D172" s="267">
        <v>1479.2</v>
      </c>
      <c r="E172" s="332">
        <v>1479.2</v>
      </c>
      <c r="F172" s="399">
        <v>1504</v>
      </c>
      <c r="G172" s="73">
        <f t="shared" si="10"/>
        <v>100</v>
      </c>
      <c r="H172" s="56">
        <f t="shared" si="11"/>
        <v>0</v>
      </c>
    </row>
    <row r="173" spans="1:8" ht="24.75" thickBot="1">
      <c r="A173" s="48" t="s">
        <v>188</v>
      </c>
      <c r="B173" s="49" t="s">
        <v>392</v>
      </c>
      <c r="C173" s="262"/>
      <c r="D173" s="262"/>
      <c r="E173" s="333"/>
      <c r="F173" s="398"/>
      <c r="G173" s="73" t="e">
        <f t="shared" si="10"/>
        <v>#DIV/0!</v>
      </c>
      <c r="H173" s="89">
        <f t="shared" si="11"/>
        <v>0</v>
      </c>
    </row>
    <row r="174" spans="1:8" ht="12.75" thickBot="1">
      <c r="A174" s="48" t="s">
        <v>188</v>
      </c>
      <c r="B174" s="132" t="s">
        <v>447</v>
      </c>
      <c r="C174" s="262"/>
      <c r="D174" s="262"/>
      <c r="E174" s="333"/>
      <c r="F174" s="393">
        <v>525.69000000000005</v>
      </c>
      <c r="G174" s="73" t="e">
        <f t="shared" si="10"/>
        <v>#DIV/0!</v>
      </c>
      <c r="H174" s="89">
        <f t="shared" si="11"/>
        <v>0</v>
      </c>
    </row>
    <row r="175" spans="1:8" ht="12.75" thickBot="1">
      <c r="A175" s="48" t="s">
        <v>188</v>
      </c>
      <c r="B175" s="132" t="s">
        <v>448</v>
      </c>
      <c r="C175" s="262"/>
      <c r="D175" s="262"/>
      <c r="E175" s="333"/>
      <c r="F175" s="398"/>
      <c r="G175" s="73" t="e">
        <f t="shared" si="10"/>
        <v>#DIV/0!</v>
      </c>
      <c r="H175" s="89">
        <f t="shared" si="11"/>
        <v>0</v>
      </c>
    </row>
    <row r="176" spans="1:8" ht="12.75" thickBot="1">
      <c r="A176" s="48" t="s">
        <v>466</v>
      </c>
      <c r="B176" s="132" t="s">
        <v>467</v>
      </c>
      <c r="C176" s="262"/>
      <c r="D176" s="262"/>
      <c r="E176" s="333"/>
      <c r="F176" s="398"/>
      <c r="G176" s="73" t="e">
        <f t="shared" si="10"/>
        <v>#DIV/0!</v>
      </c>
      <c r="H176" s="89"/>
    </row>
    <row r="177" spans="1:10" ht="12.75" thickBot="1">
      <c r="A177" s="34" t="s">
        <v>281</v>
      </c>
      <c r="B177" s="132" t="s">
        <v>432</v>
      </c>
      <c r="C177" s="285"/>
      <c r="D177" s="285">
        <v>13.6</v>
      </c>
      <c r="E177" s="333">
        <v>13.590059999999999</v>
      </c>
      <c r="F177" s="393">
        <v>15.2</v>
      </c>
      <c r="G177" s="73">
        <f t="shared" si="10"/>
        <v>99.926911764705878</v>
      </c>
      <c r="H177" s="89">
        <f t="shared" si="11"/>
        <v>13.590059999999999</v>
      </c>
    </row>
    <row r="178" spans="1:10" ht="12.75" thickBot="1">
      <c r="A178" s="34" t="s">
        <v>357</v>
      </c>
      <c r="B178" s="132" t="s">
        <v>441</v>
      </c>
      <c r="C178" s="285"/>
      <c r="D178" s="285">
        <v>60.8</v>
      </c>
      <c r="E178" s="333">
        <v>60.8</v>
      </c>
      <c r="F178" s="398">
        <v>66.7</v>
      </c>
      <c r="G178" s="73">
        <f t="shared" si="10"/>
        <v>100</v>
      </c>
      <c r="H178" s="89">
        <f>E178-C178</f>
        <v>60.8</v>
      </c>
    </row>
    <row r="179" spans="1:10" ht="12.75" thickBot="1">
      <c r="A179" s="48" t="s">
        <v>352</v>
      </c>
      <c r="B179" s="49" t="s">
        <v>354</v>
      </c>
      <c r="C179" s="285"/>
      <c r="D179" s="285">
        <v>100</v>
      </c>
      <c r="E179" s="333">
        <v>100</v>
      </c>
      <c r="F179" s="393">
        <v>100</v>
      </c>
      <c r="G179" s="73">
        <f t="shared" si="10"/>
        <v>100</v>
      </c>
      <c r="H179" s="89">
        <f t="shared" si="11"/>
        <v>100</v>
      </c>
    </row>
    <row r="180" spans="1:10" ht="12.75" thickBot="1">
      <c r="A180" s="48" t="s">
        <v>353</v>
      </c>
      <c r="B180" s="49" t="s">
        <v>433</v>
      </c>
      <c r="C180" s="285"/>
      <c r="D180" s="285">
        <v>100</v>
      </c>
      <c r="E180" s="333">
        <v>100</v>
      </c>
      <c r="F180" s="393">
        <v>50</v>
      </c>
      <c r="G180" s="73">
        <f t="shared" si="10"/>
        <v>100</v>
      </c>
      <c r="H180" s="89">
        <f t="shared" si="11"/>
        <v>100</v>
      </c>
    </row>
    <row r="181" spans="1:10" ht="12.75" thickBot="1">
      <c r="A181" s="48" t="s">
        <v>416</v>
      </c>
      <c r="B181" s="103" t="s">
        <v>442</v>
      </c>
      <c r="C181" s="297"/>
      <c r="D181" s="297"/>
      <c r="E181" s="332"/>
      <c r="F181" s="399">
        <v>2555</v>
      </c>
      <c r="G181" s="73" t="e">
        <f t="shared" si="10"/>
        <v>#DIV/0!</v>
      </c>
      <c r="H181" s="89">
        <f t="shared" si="11"/>
        <v>0</v>
      </c>
    </row>
    <row r="182" spans="1:10" ht="12.75" thickBot="1">
      <c r="A182" s="48" t="s">
        <v>417</v>
      </c>
      <c r="B182" s="103" t="s">
        <v>418</v>
      </c>
      <c r="C182" s="297"/>
      <c r="D182" s="297"/>
      <c r="E182" s="332"/>
      <c r="F182" s="394"/>
      <c r="G182" s="73" t="e">
        <f t="shared" si="10"/>
        <v>#DIV/0!</v>
      </c>
      <c r="H182" s="89">
        <f t="shared" si="11"/>
        <v>0</v>
      </c>
    </row>
    <row r="183" spans="1:10" ht="12.75" thickBot="1">
      <c r="A183" s="100" t="s">
        <v>189</v>
      </c>
      <c r="B183" s="303" t="s">
        <v>346</v>
      </c>
      <c r="C183" s="245">
        <f>C184+C185</f>
        <v>10743.1</v>
      </c>
      <c r="D183" s="245">
        <f>D184+D185+D188</f>
        <v>12814.5</v>
      </c>
      <c r="E183" s="330">
        <f>E184+E185+E188</f>
        <v>9963.2989899999993</v>
      </c>
      <c r="F183" s="425">
        <f>F186+F184+F187+F185+F188</f>
        <v>11638.3953</v>
      </c>
      <c r="G183" s="73">
        <f t="shared" si="10"/>
        <v>77.750196964376286</v>
      </c>
      <c r="H183" s="89">
        <f t="shared" si="11"/>
        <v>-779.80101000000104</v>
      </c>
    </row>
    <row r="184" spans="1:10" ht="12.75" thickBot="1">
      <c r="A184" s="48" t="s">
        <v>190</v>
      </c>
      <c r="B184" s="132" t="s">
        <v>408</v>
      </c>
      <c r="C184" s="295">
        <v>147.4</v>
      </c>
      <c r="D184" s="295">
        <v>18.399999999999999</v>
      </c>
      <c r="E184" s="136">
        <v>16.319050000000001</v>
      </c>
      <c r="F184" s="405">
        <v>82.4953</v>
      </c>
      <c r="G184" s="73">
        <f t="shared" si="10"/>
        <v>88.690489130434784</v>
      </c>
      <c r="H184" s="89">
        <f t="shared" si="11"/>
        <v>-131.08095</v>
      </c>
    </row>
    <row r="185" spans="1:10" ht="24.75" thickBot="1">
      <c r="A185" s="48" t="s">
        <v>190</v>
      </c>
      <c r="B185" s="174" t="s">
        <v>426</v>
      </c>
      <c r="C185" s="294">
        <v>10595.7</v>
      </c>
      <c r="D185" s="294">
        <v>11627.1</v>
      </c>
      <c r="E185" s="337">
        <v>8777.9799399999993</v>
      </c>
      <c r="F185" s="405">
        <v>10386.9</v>
      </c>
      <c r="G185" s="73">
        <f t="shared" si="10"/>
        <v>75.495866897162657</v>
      </c>
      <c r="H185" s="89">
        <f t="shared" si="11"/>
        <v>-1817.7200600000015</v>
      </c>
    </row>
    <row r="186" spans="1:10" ht="13.5" thickBot="1">
      <c r="A186" s="13" t="s">
        <v>190</v>
      </c>
      <c r="B186" s="241" t="s">
        <v>400</v>
      </c>
      <c r="C186" s="295"/>
      <c r="D186" s="295"/>
      <c r="E186" s="337"/>
      <c r="F186" s="405"/>
      <c r="G186" s="73" t="e">
        <f t="shared" si="10"/>
        <v>#DIV/0!</v>
      </c>
      <c r="H186" s="89">
        <f t="shared" si="11"/>
        <v>0</v>
      </c>
    </row>
    <row r="187" spans="1:10" ht="12.75" thickBot="1">
      <c r="A187" s="34" t="s">
        <v>270</v>
      </c>
      <c r="B187" s="103" t="s">
        <v>443</v>
      </c>
      <c r="C187" s="289"/>
      <c r="D187" s="289"/>
      <c r="E187" s="332"/>
      <c r="F187" s="399"/>
      <c r="G187" s="73" t="e">
        <f t="shared" si="10"/>
        <v>#DIV/0!</v>
      </c>
      <c r="H187" s="89">
        <f t="shared" si="11"/>
        <v>0</v>
      </c>
    </row>
    <row r="188" spans="1:10" ht="12.75" thickBot="1">
      <c r="A188" s="13" t="s">
        <v>190</v>
      </c>
      <c r="B188" s="103" t="s">
        <v>450</v>
      </c>
      <c r="C188" s="289"/>
      <c r="D188" s="289">
        <v>1169</v>
      </c>
      <c r="E188" s="334">
        <v>1169</v>
      </c>
      <c r="F188" s="394">
        <v>1169</v>
      </c>
      <c r="G188" s="73">
        <f t="shared" si="10"/>
        <v>100</v>
      </c>
      <c r="H188" s="89">
        <f t="shared" si="11"/>
        <v>1169</v>
      </c>
    </row>
    <row r="189" spans="1:10" ht="12.75" thickBot="1">
      <c r="A189" s="72" t="s">
        <v>320</v>
      </c>
      <c r="B189" s="312" t="s">
        <v>256</v>
      </c>
      <c r="C189" s="284"/>
      <c r="D189" s="284">
        <v>4208</v>
      </c>
      <c r="E189" s="341">
        <v>4206.3544499999998</v>
      </c>
      <c r="F189" s="403">
        <v>3167.34</v>
      </c>
      <c r="G189" s="73">
        <f t="shared" si="10"/>
        <v>99.960894724334594</v>
      </c>
      <c r="H189" s="89">
        <f t="shared" si="11"/>
        <v>4206.3544499999998</v>
      </c>
    </row>
    <row r="190" spans="1:10" ht="12.75" thickBot="1">
      <c r="A190" s="72" t="s">
        <v>320</v>
      </c>
      <c r="B190" s="312"/>
      <c r="C190" s="284"/>
      <c r="D190" s="284"/>
      <c r="E190" s="330"/>
      <c r="F190" s="436"/>
      <c r="G190" s="73" t="e">
        <f t="shared" si="10"/>
        <v>#DIV/0!</v>
      </c>
      <c r="H190" s="89">
        <f t="shared" si="11"/>
        <v>0</v>
      </c>
    </row>
    <row r="191" spans="1:10" ht="12.75" thickBot="1">
      <c r="A191" s="40" t="s">
        <v>228</v>
      </c>
      <c r="B191" s="303" t="s">
        <v>131</v>
      </c>
      <c r="C191" s="284"/>
      <c r="D191" s="284"/>
      <c r="E191" s="330"/>
      <c r="F191" s="341">
        <f>F192</f>
        <v>3.6</v>
      </c>
      <c r="G191" s="73" t="e">
        <f t="shared" si="10"/>
        <v>#DIV/0!</v>
      </c>
      <c r="H191" s="89">
        <f t="shared" si="11"/>
        <v>0</v>
      </c>
    </row>
    <row r="192" spans="1:10" ht="12.75" thickBot="1">
      <c r="A192" s="34" t="s">
        <v>229</v>
      </c>
      <c r="B192" s="34" t="s">
        <v>211</v>
      </c>
      <c r="C192" s="260"/>
      <c r="D192" s="260"/>
      <c r="E192" s="332">
        <v>27.3398</v>
      </c>
      <c r="F192" s="332">
        <v>3.6</v>
      </c>
      <c r="G192" s="73" t="e">
        <f t="shared" si="10"/>
        <v>#DIV/0!</v>
      </c>
      <c r="H192" s="89">
        <f t="shared" si="11"/>
        <v>27.3398</v>
      </c>
      <c r="J192" s="308"/>
    </row>
    <row r="193" spans="1:8" ht="12.75" thickBot="1">
      <c r="A193" s="40" t="s">
        <v>230</v>
      </c>
      <c r="B193" s="303" t="s">
        <v>132</v>
      </c>
      <c r="C193" s="284"/>
      <c r="D193" s="284"/>
      <c r="E193" s="330">
        <f>E194</f>
        <v>-39.339799999999997</v>
      </c>
      <c r="F193" s="341">
        <f>F194</f>
        <v>-1269.8970899999999</v>
      </c>
      <c r="G193" s="73" t="e">
        <f t="shared" si="10"/>
        <v>#DIV/0!</v>
      </c>
      <c r="H193" s="89">
        <f t="shared" si="11"/>
        <v>-39.339799999999997</v>
      </c>
    </row>
    <row r="194" spans="1:8" ht="12.75" thickBot="1">
      <c r="A194" s="92" t="s">
        <v>231</v>
      </c>
      <c r="B194" s="92" t="s">
        <v>133</v>
      </c>
      <c r="C194" s="136"/>
      <c r="D194" s="136"/>
      <c r="E194" s="337">
        <v>-39.339799999999997</v>
      </c>
      <c r="F194" s="337">
        <v>-1269.8970899999999</v>
      </c>
      <c r="G194" s="73" t="e">
        <f t="shared" si="10"/>
        <v>#DIV/0!</v>
      </c>
      <c r="H194" s="89">
        <f t="shared" si="11"/>
        <v>-39.339799999999997</v>
      </c>
    </row>
    <row r="195" spans="1:8" ht="12.75" thickBot="1">
      <c r="A195" s="72"/>
      <c r="B195" s="137" t="s">
        <v>191</v>
      </c>
      <c r="C195" s="252">
        <f>C107+C8+C189</f>
        <v>424240.00823000004</v>
      </c>
      <c r="D195" s="252">
        <f>D8+D106</f>
        <v>445031.93039999995</v>
      </c>
      <c r="E195" s="350">
        <f>E8+E106</f>
        <v>427741.95798999997</v>
      </c>
      <c r="F195" s="350">
        <f>F8+F106</f>
        <v>514489.00261000003</v>
      </c>
      <c r="G195" s="73">
        <f t="shared" si="10"/>
        <v>96.114891712498121</v>
      </c>
      <c r="H195" s="89">
        <f t="shared" si="11"/>
        <v>3501.9497599999304</v>
      </c>
    </row>
    <row r="196" spans="1:8">
      <c r="A196" s="5"/>
      <c r="B196" s="5"/>
      <c r="C196" s="316"/>
      <c r="D196" s="316"/>
      <c r="E196" s="366"/>
      <c r="F196" s="366"/>
      <c r="G196" s="317"/>
      <c r="H196" s="148"/>
    </row>
    <row r="197" spans="1:8" ht="12.75">
      <c r="A197" s="240" t="s">
        <v>434</v>
      </c>
      <c r="B197" s="240"/>
      <c r="C197" s="319"/>
      <c r="D197" s="319"/>
      <c r="E197" s="367"/>
      <c r="F197" s="367"/>
      <c r="G197" s="317"/>
      <c r="H197" s="148"/>
    </row>
    <row r="198" spans="1:8" ht="12.75">
      <c r="A198" s="240" t="s">
        <v>397</v>
      </c>
      <c r="B198" s="320"/>
      <c r="C198" s="320"/>
      <c r="D198" s="320"/>
      <c r="E198" s="368"/>
      <c r="F198" s="368" t="s">
        <v>435</v>
      </c>
      <c r="G198" s="148"/>
    </row>
    <row r="199" spans="1:8" ht="12.75">
      <c r="A199" s="240"/>
      <c r="B199" s="320"/>
      <c r="C199" s="320"/>
      <c r="D199" s="320"/>
      <c r="E199" s="368"/>
      <c r="F199" s="368"/>
      <c r="G199" s="148"/>
    </row>
    <row r="200" spans="1:8" hidden="1">
      <c r="A200" s="1"/>
      <c r="B200" s="146"/>
      <c r="C200" s="146"/>
      <c r="D200" s="146"/>
      <c r="E200" s="369"/>
      <c r="F200" s="369"/>
      <c r="G200" s="148"/>
    </row>
    <row r="201" spans="1:8">
      <c r="A201" s="318" t="s">
        <v>398</v>
      </c>
      <c r="B201" s="5"/>
      <c r="C201" s="5"/>
      <c r="D201" s="5"/>
      <c r="E201" s="370"/>
      <c r="F201" s="370"/>
    </row>
    <row r="202" spans="1:8">
      <c r="A202" s="318" t="s">
        <v>399</v>
      </c>
      <c r="C202" s="5"/>
      <c r="D202" s="5"/>
      <c r="E202" s="371"/>
      <c r="F202" s="371"/>
      <c r="G202" s="4"/>
    </row>
    <row r="203" spans="1:8">
      <c r="A203" s="1"/>
    </row>
    <row r="204" spans="1:8" customFormat="1" ht="12.75">
      <c r="E204" s="353"/>
      <c r="F204" s="353"/>
    </row>
    <row r="205" spans="1:8" customFormat="1" ht="12.75">
      <c r="E205" s="372"/>
      <c r="F205" s="372"/>
    </row>
    <row r="206" spans="1:8" customFormat="1" ht="12.75">
      <c r="E206" s="353"/>
      <c r="F206" s="353"/>
    </row>
    <row r="207" spans="1:8" customFormat="1" ht="12.75">
      <c r="E207" s="353"/>
      <c r="F207" s="353"/>
    </row>
    <row r="208" spans="1:8" customFormat="1" ht="12.75">
      <c r="E208" s="353"/>
      <c r="F208" s="353"/>
    </row>
    <row r="209" spans="5:6" customFormat="1" ht="12.75">
      <c r="E209" s="353"/>
      <c r="F209" s="353"/>
    </row>
    <row r="210" spans="5:6" customFormat="1" ht="12.75">
      <c r="E210" s="353"/>
      <c r="F210" s="353"/>
    </row>
    <row r="211" spans="5:6" customFormat="1" ht="12.75">
      <c r="E211" s="353"/>
      <c r="F211" s="353"/>
    </row>
    <row r="212" spans="5:6" customFormat="1" ht="12.75">
      <c r="E212" s="353"/>
      <c r="F212" s="353"/>
    </row>
    <row r="213" spans="5:6" customFormat="1" ht="12.75">
      <c r="E213" s="353"/>
      <c r="F213" s="353"/>
    </row>
    <row r="214" spans="5:6" customFormat="1" ht="12.75">
      <c r="E214" s="353"/>
      <c r="F214" s="353"/>
    </row>
    <row r="215" spans="5:6" customFormat="1" ht="12.75">
      <c r="E215" s="353"/>
      <c r="F215" s="353"/>
    </row>
    <row r="216" spans="5:6" customFormat="1" ht="12.75">
      <c r="E216" s="353"/>
      <c r="F216" s="353"/>
    </row>
    <row r="217" spans="5:6" customFormat="1" ht="12.75">
      <c r="E217" s="353"/>
      <c r="F217" s="353"/>
    </row>
    <row r="218" spans="5:6" customFormat="1" ht="12.75">
      <c r="E218" s="353"/>
      <c r="F218" s="353"/>
    </row>
    <row r="219" spans="5:6" customFormat="1" ht="12.75">
      <c r="E219" s="353"/>
      <c r="F219" s="353"/>
    </row>
    <row r="220" spans="5:6" customFormat="1" ht="12.75">
      <c r="E220" s="353"/>
      <c r="F220" s="353"/>
    </row>
    <row r="221" spans="5:6" customFormat="1" ht="12.75">
      <c r="E221" s="353"/>
      <c r="F221" s="353"/>
    </row>
    <row r="222" spans="5:6" customFormat="1" ht="12.75">
      <c r="E222" s="353"/>
      <c r="F222" s="353"/>
    </row>
    <row r="223" spans="5:6" customFormat="1" ht="12.75">
      <c r="E223" s="353"/>
      <c r="F223" s="353"/>
    </row>
    <row r="224" spans="5:6" customFormat="1" ht="12.75">
      <c r="E224" s="353"/>
      <c r="F224" s="353"/>
    </row>
    <row r="225" spans="5:6" customFormat="1" ht="12.75">
      <c r="E225" s="353"/>
      <c r="F225" s="353"/>
    </row>
    <row r="226" spans="5:6" customFormat="1" ht="12.75">
      <c r="E226" s="353"/>
      <c r="F226" s="353"/>
    </row>
    <row r="227" spans="5:6" customFormat="1" ht="12.75">
      <c r="E227" s="353"/>
      <c r="F227" s="353"/>
    </row>
    <row r="228" spans="5:6" customFormat="1" ht="12.75">
      <c r="E228" s="353"/>
      <c r="F228" s="353"/>
    </row>
    <row r="229" spans="5:6" customFormat="1" ht="12.75">
      <c r="E229" s="353"/>
      <c r="F229" s="353"/>
    </row>
    <row r="230" spans="5:6" customFormat="1" ht="12.75">
      <c r="E230" s="353"/>
      <c r="F230" s="353"/>
    </row>
    <row r="231" spans="5:6" customFormat="1" ht="12.75">
      <c r="E231" s="353"/>
      <c r="F231" s="353"/>
    </row>
    <row r="232" spans="5:6" customFormat="1" ht="12.75">
      <c r="E232" s="353"/>
      <c r="F232" s="353"/>
    </row>
    <row r="233" spans="5:6" customFormat="1" ht="12.75">
      <c r="E233" s="353"/>
      <c r="F233" s="353"/>
    </row>
    <row r="234" spans="5:6" customFormat="1" ht="12.75">
      <c r="E234" s="353"/>
      <c r="F234" s="353"/>
    </row>
    <row r="235" spans="5:6" customFormat="1" ht="12.75">
      <c r="E235" s="353"/>
      <c r="F235" s="353"/>
    </row>
    <row r="236" spans="5:6" customFormat="1" ht="12.75">
      <c r="E236" s="353"/>
      <c r="F236" s="353"/>
    </row>
    <row r="237" spans="5:6" customFormat="1" ht="12.75">
      <c r="E237" s="353"/>
      <c r="F237" s="353"/>
    </row>
    <row r="238" spans="5:6" customFormat="1" ht="12.75">
      <c r="E238" s="353"/>
      <c r="F238" s="353"/>
    </row>
    <row r="239" spans="5:6" customFormat="1" ht="12.75">
      <c r="E239" s="353"/>
      <c r="F239" s="353"/>
    </row>
    <row r="240" spans="5:6" customFormat="1" ht="12.75">
      <c r="E240" s="353"/>
      <c r="F240" s="353"/>
    </row>
    <row r="241" spans="5:6" customFormat="1" ht="12.75">
      <c r="E241" s="353"/>
      <c r="F241" s="353"/>
    </row>
    <row r="242" spans="5:6" customFormat="1" ht="12.75">
      <c r="E242" s="353"/>
      <c r="F242" s="353"/>
    </row>
    <row r="243" spans="5:6" customFormat="1" ht="12.75">
      <c r="E243" s="353"/>
      <c r="F243" s="353"/>
    </row>
    <row r="244" spans="5:6" customFormat="1" ht="12.75">
      <c r="E244" s="353"/>
      <c r="F244" s="353"/>
    </row>
    <row r="245" spans="5:6" customFormat="1" ht="12.75">
      <c r="E245" s="353"/>
      <c r="F245" s="353"/>
    </row>
    <row r="246" spans="5:6" customFormat="1" ht="12.75">
      <c r="E246" s="353"/>
      <c r="F246" s="353"/>
    </row>
    <row r="247" spans="5:6" customFormat="1" ht="12.75">
      <c r="E247" s="353"/>
      <c r="F247" s="353"/>
    </row>
    <row r="248" spans="5:6" customFormat="1" ht="12.75">
      <c r="E248" s="353"/>
      <c r="F248" s="353"/>
    </row>
    <row r="249" spans="5:6" customFormat="1" ht="12.75">
      <c r="E249" s="353"/>
      <c r="F249" s="353"/>
    </row>
    <row r="250" spans="5:6" customFormat="1" ht="12.75">
      <c r="E250" s="353"/>
      <c r="F250" s="353"/>
    </row>
    <row r="251" spans="5:6" customFormat="1" ht="12.75">
      <c r="E251" s="353"/>
      <c r="F251" s="353"/>
    </row>
    <row r="252" spans="5:6" customFormat="1" ht="12.75">
      <c r="E252" s="353"/>
      <c r="F252" s="353"/>
    </row>
    <row r="253" spans="5:6" customFormat="1" ht="12.75">
      <c r="E253" s="353"/>
      <c r="F253" s="353"/>
    </row>
    <row r="254" spans="5:6" customFormat="1" ht="12.75">
      <c r="E254" s="353"/>
      <c r="F254" s="353"/>
    </row>
    <row r="255" spans="5:6" customFormat="1" ht="12.75">
      <c r="E255" s="353"/>
      <c r="F255" s="353"/>
    </row>
    <row r="256" spans="5:6" customFormat="1" ht="12.75">
      <c r="E256" s="353"/>
      <c r="F256" s="353"/>
    </row>
    <row r="257" spans="5:6" customFormat="1" ht="12.75">
      <c r="E257" s="353"/>
      <c r="F257" s="353"/>
    </row>
    <row r="258" spans="5:6" customFormat="1" ht="12.75">
      <c r="E258" s="353"/>
      <c r="F258" s="353"/>
    </row>
    <row r="259" spans="5:6" customFormat="1" ht="12.75">
      <c r="E259" s="353"/>
      <c r="F259" s="353"/>
    </row>
    <row r="260" spans="5:6" customFormat="1" ht="12.75">
      <c r="E260" s="353"/>
      <c r="F260" s="353"/>
    </row>
    <row r="261" spans="5:6" customFormat="1" ht="12.75">
      <c r="E261" s="353"/>
      <c r="F261" s="353"/>
    </row>
    <row r="262" spans="5:6" customFormat="1" ht="12.75">
      <c r="E262" s="353"/>
      <c r="F262" s="353"/>
    </row>
    <row r="263" spans="5:6" customFormat="1" ht="12.75">
      <c r="E263" s="353"/>
      <c r="F263" s="353"/>
    </row>
    <row r="264" spans="5:6" customFormat="1" ht="12.75">
      <c r="E264" s="353"/>
      <c r="F264" s="353"/>
    </row>
    <row r="265" spans="5:6" customFormat="1" ht="12.75">
      <c r="E265" s="353"/>
      <c r="F265" s="353"/>
    </row>
    <row r="266" spans="5:6" customFormat="1" ht="12.75">
      <c r="E266" s="353"/>
      <c r="F266" s="353"/>
    </row>
    <row r="267" spans="5:6" customFormat="1" ht="12.75">
      <c r="E267" s="353"/>
      <c r="F267" s="353"/>
    </row>
    <row r="268" spans="5:6" customFormat="1" ht="12.75">
      <c r="E268" s="353"/>
      <c r="F268" s="353"/>
    </row>
    <row r="269" spans="5:6" customFormat="1" ht="12.75">
      <c r="E269" s="353"/>
      <c r="F269" s="353"/>
    </row>
    <row r="270" spans="5:6" customFormat="1" ht="12.75">
      <c r="E270" s="353"/>
      <c r="F270" s="353"/>
    </row>
    <row r="271" spans="5:6" customFormat="1" ht="12.75">
      <c r="E271" s="353"/>
      <c r="F271" s="353"/>
    </row>
    <row r="272" spans="5:6" customFormat="1" ht="12.75">
      <c r="E272" s="353"/>
      <c r="F272" s="353"/>
    </row>
    <row r="273" spans="5:6" customFormat="1" ht="12.75">
      <c r="E273" s="353"/>
      <c r="F273" s="353"/>
    </row>
    <row r="274" spans="5:6" customFormat="1" ht="12.75">
      <c r="E274" s="353"/>
      <c r="F274" s="353"/>
    </row>
    <row r="275" spans="5:6" customFormat="1" ht="12.75">
      <c r="E275" s="353"/>
      <c r="F275" s="353"/>
    </row>
    <row r="276" spans="5:6" customFormat="1" ht="12.75">
      <c r="E276" s="353"/>
      <c r="F276" s="353"/>
    </row>
    <row r="277" spans="5:6" customFormat="1" ht="12.75">
      <c r="E277" s="353"/>
      <c r="F277" s="353"/>
    </row>
    <row r="278" spans="5:6" customFormat="1" ht="12.75">
      <c r="E278" s="353"/>
      <c r="F278" s="353"/>
    </row>
    <row r="279" spans="5:6" customFormat="1" ht="12.75">
      <c r="E279" s="353"/>
      <c r="F279" s="353"/>
    </row>
    <row r="280" spans="5:6" customFormat="1" ht="12.75">
      <c r="E280" s="353"/>
      <c r="F280" s="353"/>
    </row>
    <row r="281" spans="5:6" customFormat="1" ht="12.75">
      <c r="E281" s="353"/>
      <c r="F281" s="353"/>
    </row>
    <row r="282" spans="5:6" customFormat="1" ht="12.75">
      <c r="E282" s="353"/>
      <c r="F282" s="353"/>
    </row>
    <row r="283" spans="5:6" customFormat="1" ht="12.75">
      <c r="E283" s="353"/>
      <c r="F283" s="353"/>
    </row>
    <row r="284" spans="5:6" customFormat="1" ht="12.75">
      <c r="E284" s="353"/>
      <c r="F284" s="353"/>
    </row>
    <row r="285" spans="5:6" customFormat="1" ht="12.75">
      <c r="E285" s="353"/>
      <c r="F285" s="353"/>
    </row>
    <row r="286" spans="5:6" customFormat="1" ht="12.75">
      <c r="E286" s="353"/>
      <c r="F286" s="353"/>
    </row>
    <row r="287" spans="5:6" customFormat="1" ht="12.75">
      <c r="E287" s="353"/>
      <c r="F287" s="353"/>
    </row>
    <row r="288" spans="5:6" customFormat="1" ht="12.75">
      <c r="E288" s="353"/>
      <c r="F288" s="353"/>
    </row>
    <row r="289" spans="5:6" customFormat="1" ht="12.75">
      <c r="E289" s="353"/>
      <c r="F289" s="353"/>
    </row>
    <row r="290" spans="5:6" customFormat="1" ht="12.75">
      <c r="E290" s="353"/>
      <c r="F290" s="353"/>
    </row>
    <row r="291" spans="5:6" customFormat="1" ht="12.75">
      <c r="E291" s="353"/>
      <c r="F291" s="353"/>
    </row>
    <row r="292" spans="5:6" customFormat="1" ht="12.75">
      <c r="E292" s="353"/>
      <c r="F292" s="353"/>
    </row>
    <row r="293" spans="5:6" customFormat="1" ht="12.75">
      <c r="E293" s="353"/>
      <c r="F293" s="353"/>
    </row>
    <row r="294" spans="5:6" customFormat="1" ht="12.75">
      <c r="E294" s="353"/>
      <c r="F294" s="353"/>
    </row>
    <row r="295" spans="5:6" customFormat="1" ht="12.75">
      <c r="E295" s="353"/>
      <c r="F295" s="353"/>
    </row>
    <row r="296" spans="5:6" customFormat="1" ht="12.75">
      <c r="E296" s="353"/>
      <c r="F296" s="353"/>
    </row>
    <row r="297" spans="5:6" customFormat="1" ht="12.75">
      <c r="E297" s="353"/>
      <c r="F297" s="353"/>
    </row>
    <row r="298" spans="5:6" customFormat="1" ht="12.75">
      <c r="E298" s="353"/>
      <c r="F298" s="353"/>
    </row>
    <row r="299" spans="5:6" customFormat="1" ht="12.75">
      <c r="E299" s="353"/>
      <c r="F299" s="353"/>
    </row>
    <row r="300" spans="5:6" customFormat="1" ht="12.75">
      <c r="E300" s="353"/>
      <c r="F300" s="353"/>
    </row>
    <row r="301" spans="5:6" customFormat="1" ht="12.75">
      <c r="E301" s="353"/>
      <c r="F301" s="353"/>
    </row>
    <row r="302" spans="5:6" customFormat="1" ht="12.75">
      <c r="E302" s="353"/>
      <c r="F302" s="353"/>
    </row>
    <row r="303" spans="5:6" customFormat="1" ht="12.75">
      <c r="E303" s="353"/>
      <c r="F303" s="353"/>
    </row>
    <row r="304" spans="5:6" customFormat="1" ht="12.75">
      <c r="E304" s="353"/>
      <c r="F304" s="353"/>
    </row>
    <row r="305" spans="5:6" customFormat="1" ht="12.75">
      <c r="E305" s="353"/>
      <c r="F305" s="353"/>
    </row>
    <row r="306" spans="5:6" customFormat="1" ht="12.75">
      <c r="E306" s="353"/>
      <c r="F306" s="353"/>
    </row>
    <row r="307" spans="5:6" customFormat="1" ht="12.75">
      <c r="E307" s="353"/>
      <c r="F307" s="353"/>
    </row>
    <row r="308" spans="5:6" customFormat="1" ht="12.75">
      <c r="E308" s="353"/>
      <c r="F308" s="353"/>
    </row>
    <row r="309" spans="5:6" customFormat="1" ht="12.75">
      <c r="E309" s="353"/>
      <c r="F309" s="353"/>
    </row>
    <row r="310" spans="5:6" customFormat="1" ht="12.75">
      <c r="E310" s="353"/>
      <c r="F310" s="353"/>
    </row>
    <row r="311" spans="5:6" customFormat="1" ht="12.75">
      <c r="E311" s="353"/>
      <c r="F311" s="353"/>
    </row>
    <row r="312" spans="5:6" customFormat="1" ht="12.75">
      <c r="E312" s="353"/>
      <c r="F312" s="353"/>
    </row>
    <row r="313" spans="5:6" customFormat="1" ht="12.75">
      <c r="E313" s="353"/>
      <c r="F313" s="353"/>
    </row>
    <row r="314" spans="5:6" customFormat="1" ht="12.75">
      <c r="E314" s="353"/>
      <c r="F314" s="353"/>
    </row>
    <row r="315" spans="5:6" customFormat="1" ht="12.75">
      <c r="E315" s="353"/>
      <c r="F315" s="353"/>
    </row>
    <row r="316" spans="5:6" customFormat="1" ht="12.75">
      <c r="E316" s="353"/>
      <c r="F316" s="353"/>
    </row>
    <row r="317" spans="5:6" customFormat="1" ht="12.75">
      <c r="E317" s="353"/>
      <c r="F317" s="353"/>
    </row>
    <row r="318" spans="5:6" customFormat="1" ht="12.75">
      <c r="E318" s="353"/>
      <c r="F318" s="353"/>
    </row>
    <row r="319" spans="5:6" customFormat="1" ht="12.75">
      <c r="E319" s="353"/>
      <c r="F319" s="353"/>
    </row>
    <row r="320" spans="5:6" customFormat="1" ht="12.75">
      <c r="E320" s="353"/>
      <c r="F320" s="353"/>
    </row>
    <row r="321" spans="5:6" customFormat="1" ht="12.75">
      <c r="E321" s="353"/>
      <c r="F321" s="353"/>
    </row>
    <row r="322" spans="5:6" customFormat="1" ht="12.75">
      <c r="E322" s="353"/>
      <c r="F322" s="353"/>
    </row>
    <row r="323" spans="5:6" customFormat="1" ht="12.75">
      <c r="E323" s="353"/>
      <c r="F323" s="353"/>
    </row>
    <row r="324" spans="5:6" customFormat="1" ht="12.75">
      <c r="E324" s="353"/>
      <c r="F324" s="353"/>
    </row>
    <row r="325" spans="5:6" customFormat="1" ht="12.75">
      <c r="E325" s="353"/>
      <c r="F325" s="353"/>
    </row>
    <row r="326" spans="5:6" customFormat="1" ht="12.75">
      <c r="E326" s="353"/>
      <c r="F326" s="353"/>
    </row>
    <row r="327" spans="5:6" customFormat="1" ht="12.75">
      <c r="E327" s="353"/>
      <c r="F327" s="353"/>
    </row>
    <row r="328" spans="5:6" customFormat="1" ht="12.75">
      <c r="E328" s="353"/>
      <c r="F328" s="353"/>
    </row>
    <row r="329" spans="5:6" customFormat="1" ht="12.75">
      <c r="E329" s="353"/>
      <c r="F329" s="353"/>
    </row>
    <row r="330" spans="5:6" customFormat="1" ht="12.75">
      <c r="E330" s="353"/>
      <c r="F330" s="353"/>
    </row>
    <row r="331" spans="5:6" customFormat="1" ht="12.75">
      <c r="E331" s="353"/>
      <c r="F331" s="353"/>
    </row>
    <row r="332" spans="5:6" customFormat="1" ht="12.75">
      <c r="E332" s="353"/>
      <c r="F332" s="353"/>
    </row>
    <row r="333" spans="5:6" customFormat="1" ht="12.75">
      <c r="E333" s="353"/>
      <c r="F333" s="353"/>
    </row>
    <row r="334" spans="5:6" customFormat="1" ht="12.75">
      <c r="E334" s="353"/>
      <c r="F334" s="353"/>
    </row>
    <row r="335" spans="5:6" customFormat="1" ht="12.75">
      <c r="E335" s="353"/>
      <c r="F335" s="353"/>
    </row>
    <row r="336" spans="5:6" customFormat="1" ht="12.75">
      <c r="E336" s="353"/>
      <c r="F336" s="353"/>
    </row>
    <row r="337" spans="5:6" customFormat="1" ht="12.75">
      <c r="E337" s="353"/>
      <c r="F337" s="353"/>
    </row>
    <row r="338" spans="5:6" customFormat="1" ht="12.75">
      <c r="E338" s="353"/>
      <c r="F338" s="353"/>
    </row>
    <row r="339" spans="5:6" customFormat="1" ht="12.75">
      <c r="E339" s="353"/>
      <c r="F339" s="353"/>
    </row>
    <row r="340" spans="5:6" customFormat="1" ht="12.75">
      <c r="E340" s="353"/>
      <c r="F340" s="353"/>
    </row>
    <row r="341" spans="5:6" customFormat="1" ht="12.75">
      <c r="E341" s="353"/>
      <c r="F341" s="353"/>
    </row>
    <row r="342" spans="5:6" customFormat="1" ht="12.75">
      <c r="E342" s="353"/>
      <c r="F342" s="353"/>
    </row>
    <row r="343" spans="5:6" customFormat="1" ht="12.75">
      <c r="E343" s="353"/>
      <c r="F343" s="353"/>
    </row>
    <row r="344" spans="5:6" customFormat="1" ht="12.75">
      <c r="E344" s="353"/>
      <c r="F344" s="353"/>
    </row>
    <row r="345" spans="5:6" customFormat="1" ht="12.75">
      <c r="E345" s="353"/>
      <c r="F345" s="353"/>
    </row>
    <row r="346" spans="5:6" customFormat="1" ht="12.75">
      <c r="E346" s="353"/>
      <c r="F346" s="353"/>
    </row>
    <row r="347" spans="5:6" customFormat="1" ht="12.75">
      <c r="E347" s="353"/>
      <c r="F347" s="353"/>
    </row>
    <row r="348" spans="5:6" customFormat="1" ht="12.75">
      <c r="E348" s="353"/>
      <c r="F348" s="353"/>
    </row>
    <row r="349" spans="5:6" customFormat="1" ht="12.75">
      <c r="E349" s="353"/>
      <c r="F349" s="353"/>
    </row>
    <row r="350" spans="5:6" customFormat="1" ht="12.75">
      <c r="E350" s="353"/>
      <c r="F350" s="353"/>
    </row>
    <row r="351" spans="5:6" customFormat="1" ht="12.75">
      <c r="E351" s="353"/>
      <c r="F351" s="353"/>
    </row>
    <row r="352" spans="5:6" customFormat="1" ht="12.75">
      <c r="E352" s="353"/>
      <c r="F352" s="353"/>
    </row>
    <row r="353" spans="5:6" customFormat="1" ht="12.75">
      <c r="E353" s="353"/>
      <c r="F353" s="353"/>
    </row>
    <row r="354" spans="5:6" customFormat="1" ht="12.75">
      <c r="E354" s="353"/>
      <c r="F354" s="353"/>
    </row>
    <row r="355" spans="5:6" customFormat="1" ht="12.75">
      <c r="E355" s="353"/>
      <c r="F355" s="353"/>
    </row>
    <row r="356" spans="5:6" customFormat="1" ht="12.75">
      <c r="E356" s="353"/>
      <c r="F356" s="353"/>
    </row>
    <row r="357" spans="5:6" customFormat="1" ht="12.75">
      <c r="E357" s="353"/>
      <c r="F357" s="353"/>
    </row>
    <row r="358" spans="5:6" customFormat="1" ht="12.75">
      <c r="E358" s="353"/>
      <c r="F358" s="353"/>
    </row>
    <row r="359" spans="5:6" customFormat="1" ht="12.75">
      <c r="E359" s="353"/>
      <c r="F359" s="353"/>
    </row>
    <row r="360" spans="5:6" customFormat="1" ht="12.75">
      <c r="E360" s="353"/>
      <c r="F360" s="353"/>
    </row>
    <row r="361" spans="5:6" customFormat="1" ht="12.75">
      <c r="E361" s="353"/>
      <c r="F361" s="353"/>
    </row>
    <row r="362" spans="5:6" customFormat="1" ht="12.75">
      <c r="E362" s="353"/>
      <c r="F362" s="353"/>
    </row>
    <row r="363" spans="5:6" customFormat="1" ht="12.75">
      <c r="E363" s="353"/>
      <c r="F363" s="353"/>
    </row>
    <row r="364" spans="5:6" customFormat="1" ht="12.75">
      <c r="E364" s="353"/>
      <c r="F364" s="353"/>
    </row>
    <row r="365" spans="5:6" customFormat="1" ht="12.75">
      <c r="E365" s="353"/>
      <c r="F365" s="353"/>
    </row>
    <row r="366" spans="5:6" customFormat="1" ht="12.75">
      <c r="E366" s="353"/>
      <c r="F366" s="353"/>
    </row>
    <row r="367" spans="5:6" customFormat="1" ht="12.75">
      <c r="E367" s="353"/>
      <c r="F367" s="353"/>
    </row>
    <row r="368" spans="5:6" customFormat="1" ht="12.75">
      <c r="E368" s="353"/>
      <c r="F368" s="353"/>
    </row>
    <row r="369" spans="5:6" customFormat="1" ht="12.75">
      <c r="E369" s="353"/>
      <c r="F369" s="353"/>
    </row>
    <row r="370" spans="5:6" customFormat="1" ht="12.75">
      <c r="E370" s="353"/>
      <c r="F370" s="353"/>
    </row>
    <row r="371" spans="5:6" customFormat="1" ht="12.75">
      <c r="E371" s="353"/>
      <c r="F371" s="353"/>
    </row>
    <row r="372" spans="5:6" customFormat="1" ht="12.75">
      <c r="E372" s="353"/>
      <c r="F372" s="353"/>
    </row>
    <row r="373" spans="5:6" customFormat="1" ht="12.75">
      <c r="E373" s="353"/>
      <c r="F373" s="353"/>
    </row>
    <row r="374" spans="5:6" customFormat="1" ht="12.75">
      <c r="E374" s="353"/>
      <c r="F374" s="353"/>
    </row>
    <row r="375" spans="5:6" customFormat="1" ht="12.75">
      <c r="E375" s="353"/>
      <c r="F375" s="353"/>
    </row>
    <row r="376" spans="5:6" customFormat="1" ht="12.75">
      <c r="E376" s="353"/>
      <c r="F376" s="353"/>
    </row>
    <row r="377" spans="5:6" customFormat="1" ht="12.75">
      <c r="E377" s="353"/>
      <c r="F377" s="353"/>
    </row>
    <row r="378" spans="5:6" customFormat="1" ht="12.75">
      <c r="E378" s="353"/>
      <c r="F378" s="353"/>
    </row>
    <row r="379" spans="5:6" customFormat="1" ht="12.75">
      <c r="E379" s="353"/>
      <c r="F379" s="353"/>
    </row>
    <row r="380" spans="5:6" customFormat="1" ht="12.75">
      <c r="E380" s="353"/>
      <c r="F380" s="353"/>
    </row>
    <row r="381" spans="5:6" customFormat="1" ht="12.75">
      <c r="E381" s="353"/>
      <c r="F381" s="353"/>
    </row>
    <row r="382" spans="5:6" customFormat="1" ht="12.75">
      <c r="E382" s="353"/>
      <c r="F382" s="353"/>
    </row>
    <row r="383" spans="5:6" customFormat="1" ht="12.75">
      <c r="E383" s="353"/>
      <c r="F383" s="353"/>
    </row>
    <row r="384" spans="5:6" customFormat="1" ht="12.75">
      <c r="E384" s="353"/>
      <c r="F384" s="353"/>
    </row>
    <row r="385" spans="5:6" customFormat="1" ht="12.75">
      <c r="E385" s="353"/>
      <c r="F385" s="353"/>
    </row>
    <row r="386" spans="5:6" customFormat="1" ht="12.75">
      <c r="E386" s="353"/>
      <c r="F386" s="353"/>
    </row>
    <row r="387" spans="5:6" customFormat="1" ht="12.75">
      <c r="E387" s="353"/>
      <c r="F387" s="353"/>
    </row>
    <row r="388" spans="5:6" customFormat="1" ht="12.75">
      <c r="E388" s="353"/>
      <c r="F388" s="353"/>
    </row>
    <row r="389" spans="5:6" customFormat="1" ht="12.75">
      <c r="E389" s="353"/>
      <c r="F389" s="353"/>
    </row>
    <row r="390" spans="5:6" customFormat="1" ht="12.75">
      <c r="E390" s="353"/>
      <c r="F390" s="353"/>
    </row>
    <row r="391" spans="5:6" customFormat="1" ht="12.75">
      <c r="E391" s="353"/>
      <c r="F391" s="353"/>
    </row>
    <row r="392" spans="5:6" customFormat="1" ht="12.75">
      <c r="E392" s="353"/>
      <c r="F392" s="353"/>
    </row>
    <row r="393" spans="5:6" customFormat="1" ht="12.75">
      <c r="E393" s="353"/>
      <c r="F393" s="353"/>
    </row>
    <row r="394" spans="5:6" customFormat="1" ht="12.75">
      <c r="E394" s="353"/>
      <c r="F394" s="353"/>
    </row>
    <row r="395" spans="5:6" customFormat="1" ht="12.75">
      <c r="E395" s="353"/>
      <c r="F395" s="353"/>
    </row>
    <row r="396" spans="5:6" customFormat="1" ht="12.75">
      <c r="E396" s="353"/>
      <c r="F396" s="353"/>
    </row>
    <row r="397" spans="5:6" customFormat="1" ht="12.75">
      <c r="E397" s="353"/>
      <c r="F397" s="353"/>
    </row>
    <row r="398" spans="5:6" customFormat="1" ht="12.75">
      <c r="E398" s="353"/>
      <c r="F398" s="353"/>
    </row>
    <row r="399" spans="5:6" customFormat="1" ht="12.75">
      <c r="E399" s="353"/>
      <c r="F399" s="353"/>
    </row>
    <row r="400" spans="5:6" customFormat="1" ht="12.75">
      <c r="E400" s="353"/>
      <c r="F400" s="353"/>
    </row>
    <row r="401" spans="5:6" customFormat="1" ht="12.75">
      <c r="E401" s="353"/>
      <c r="F401" s="353"/>
    </row>
    <row r="402" spans="5:6" customFormat="1" ht="12.75">
      <c r="E402" s="353"/>
      <c r="F402" s="353"/>
    </row>
    <row r="403" spans="5:6" customFormat="1" ht="12.75">
      <c r="E403" s="353"/>
      <c r="F403" s="353"/>
    </row>
    <row r="404" spans="5:6" customFormat="1" ht="12.75">
      <c r="E404" s="353"/>
      <c r="F404" s="353"/>
    </row>
    <row r="405" spans="5:6" customFormat="1" ht="12.75">
      <c r="E405" s="353"/>
      <c r="F405" s="353"/>
    </row>
    <row r="406" spans="5:6" customFormat="1" ht="12.75">
      <c r="E406" s="353"/>
      <c r="F406" s="353"/>
    </row>
    <row r="407" spans="5:6" customFormat="1" ht="12.75">
      <c r="E407" s="353"/>
      <c r="F407" s="353"/>
    </row>
    <row r="408" spans="5:6" customFormat="1" ht="12.75">
      <c r="E408" s="353"/>
      <c r="F408" s="353"/>
    </row>
    <row r="409" spans="5:6" customFormat="1" ht="12.75">
      <c r="E409" s="353"/>
      <c r="F409" s="353"/>
    </row>
    <row r="410" spans="5:6" customFormat="1" ht="12.75">
      <c r="E410" s="353"/>
      <c r="F410" s="353"/>
    </row>
    <row r="411" spans="5:6" customFormat="1" ht="12.75">
      <c r="E411" s="353"/>
      <c r="F411" s="353"/>
    </row>
    <row r="412" spans="5:6" customFormat="1" ht="12.75">
      <c r="E412" s="353"/>
      <c r="F412" s="353"/>
    </row>
    <row r="413" spans="5:6" customFormat="1" ht="12.75">
      <c r="E413" s="353"/>
      <c r="F413" s="353"/>
    </row>
    <row r="414" spans="5:6" customFormat="1" ht="12.75">
      <c r="E414" s="353"/>
      <c r="F414" s="353"/>
    </row>
    <row r="415" spans="5:6" customFormat="1" ht="12.75">
      <c r="E415" s="353"/>
      <c r="F415" s="353"/>
    </row>
    <row r="416" spans="5:6" customFormat="1" ht="12.75">
      <c r="E416" s="353"/>
      <c r="F416" s="353"/>
    </row>
    <row r="417" spans="5:6" customFormat="1" ht="12.75">
      <c r="E417" s="353"/>
      <c r="F417" s="353"/>
    </row>
    <row r="418" spans="5:6" customFormat="1" ht="12.75">
      <c r="E418" s="353"/>
      <c r="F418" s="353"/>
    </row>
    <row r="419" spans="5:6" customFormat="1" ht="12.75">
      <c r="E419" s="353"/>
      <c r="F419" s="353"/>
    </row>
    <row r="420" spans="5:6" customFormat="1" ht="12.75">
      <c r="E420" s="353"/>
      <c r="F420" s="353"/>
    </row>
    <row r="421" spans="5:6" customFormat="1" ht="12.75">
      <c r="E421" s="353"/>
      <c r="F421" s="353"/>
    </row>
    <row r="422" spans="5:6" customFormat="1" ht="12.75">
      <c r="E422" s="353"/>
      <c r="F422" s="353"/>
    </row>
    <row r="423" spans="5:6" customFormat="1" ht="12.75">
      <c r="E423" s="353"/>
      <c r="F423" s="353"/>
    </row>
    <row r="424" spans="5:6" customFormat="1" ht="12.75">
      <c r="E424" s="353"/>
      <c r="F424" s="353"/>
    </row>
    <row r="425" spans="5:6" customFormat="1" ht="12.75">
      <c r="E425" s="353"/>
      <c r="F425" s="353"/>
    </row>
    <row r="426" spans="5:6" customFormat="1" ht="12.75">
      <c r="E426" s="353"/>
      <c r="F426" s="353"/>
    </row>
    <row r="427" spans="5:6" customFormat="1" ht="12.75">
      <c r="E427" s="353"/>
      <c r="F427" s="353"/>
    </row>
    <row r="428" spans="5:6" customFormat="1" ht="12.75">
      <c r="E428" s="353"/>
      <c r="F428" s="353"/>
    </row>
    <row r="429" spans="5:6" customFormat="1" ht="12.75">
      <c r="E429" s="353"/>
      <c r="F429" s="353"/>
    </row>
    <row r="430" spans="5:6" customFormat="1" ht="12.75">
      <c r="E430" s="353"/>
      <c r="F430" s="353"/>
    </row>
    <row r="431" spans="5:6" customFormat="1" ht="12.75">
      <c r="E431" s="353"/>
      <c r="F431" s="353"/>
    </row>
    <row r="432" spans="5:6" customFormat="1" ht="12.75">
      <c r="E432" s="353"/>
      <c r="F432" s="353"/>
    </row>
    <row r="433" spans="5:6" customFormat="1" ht="12.75">
      <c r="E433" s="353"/>
      <c r="F433" s="353"/>
    </row>
    <row r="434" spans="5:6" customFormat="1" ht="12.75">
      <c r="E434" s="353"/>
      <c r="F434" s="353"/>
    </row>
    <row r="435" spans="5:6" customFormat="1" ht="12.75">
      <c r="E435" s="353"/>
      <c r="F435" s="353"/>
    </row>
    <row r="436" spans="5:6" customFormat="1" ht="12.75">
      <c r="E436" s="353"/>
      <c r="F436" s="353"/>
    </row>
    <row r="437" spans="5:6" customFormat="1" ht="12.75">
      <c r="E437" s="353"/>
      <c r="F437" s="353"/>
    </row>
    <row r="438" spans="5:6" customFormat="1" ht="12.75">
      <c r="E438" s="353"/>
      <c r="F438" s="353"/>
    </row>
    <row r="439" spans="5:6" customFormat="1" ht="12.75">
      <c r="E439" s="353"/>
      <c r="F439" s="353"/>
    </row>
    <row r="440" spans="5:6" customFormat="1" ht="12.75">
      <c r="E440" s="353"/>
      <c r="F440" s="353"/>
    </row>
    <row r="441" spans="5:6" customFormat="1" ht="12.75">
      <c r="E441" s="353"/>
      <c r="F441" s="353"/>
    </row>
    <row r="442" spans="5:6" customFormat="1" ht="12.75">
      <c r="E442" s="353"/>
      <c r="F442" s="353"/>
    </row>
    <row r="443" spans="5:6" customFormat="1" ht="12.75">
      <c r="E443" s="353"/>
      <c r="F443" s="353"/>
    </row>
    <row r="444" spans="5:6" customFormat="1" ht="12.75">
      <c r="E444" s="353"/>
      <c r="F444" s="353"/>
    </row>
    <row r="445" spans="5:6" customFormat="1" ht="12.75">
      <c r="E445" s="353"/>
      <c r="F445" s="353"/>
    </row>
    <row r="446" spans="5:6" customFormat="1" ht="12.75">
      <c r="E446" s="353"/>
      <c r="F446" s="353"/>
    </row>
    <row r="447" spans="5:6" customFormat="1" ht="12.75">
      <c r="E447" s="353"/>
      <c r="F447" s="353"/>
    </row>
    <row r="448" spans="5:6" customFormat="1" ht="12.75">
      <c r="E448" s="353"/>
      <c r="F448" s="353"/>
    </row>
    <row r="449" spans="5:6" customFormat="1" ht="12.75">
      <c r="E449" s="353"/>
      <c r="F449" s="353"/>
    </row>
    <row r="450" spans="5:6" customFormat="1" ht="12.75">
      <c r="E450" s="353"/>
      <c r="F450" s="353"/>
    </row>
    <row r="451" spans="5:6" customFormat="1" ht="12.75">
      <c r="E451" s="353"/>
      <c r="F451" s="353"/>
    </row>
    <row r="452" spans="5:6" customFormat="1" ht="12.75">
      <c r="E452" s="353"/>
      <c r="F452" s="353"/>
    </row>
    <row r="453" spans="5:6" customFormat="1" ht="12.75">
      <c r="E453" s="353"/>
      <c r="F453" s="353"/>
    </row>
    <row r="454" spans="5:6" customFormat="1" ht="12.75">
      <c r="E454" s="353"/>
      <c r="F454" s="353"/>
    </row>
    <row r="455" spans="5:6" customFormat="1" ht="12.75">
      <c r="E455" s="353"/>
      <c r="F455" s="353"/>
    </row>
    <row r="456" spans="5:6" customFormat="1" ht="12.75">
      <c r="E456" s="353"/>
      <c r="F456" s="353"/>
    </row>
    <row r="457" spans="5:6" customFormat="1" ht="12.75">
      <c r="E457" s="353"/>
      <c r="F457" s="353"/>
    </row>
    <row r="458" spans="5:6" customFormat="1" ht="12.75">
      <c r="E458" s="353"/>
      <c r="F458" s="353"/>
    </row>
    <row r="459" spans="5:6" customFormat="1" ht="12.75">
      <c r="E459" s="353"/>
      <c r="F459" s="353"/>
    </row>
    <row r="460" spans="5:6" customFormat="1" ht="12.75">
      <c r="E460" s="353"/>
      <c r="F460" s="353"/>
    </row>
    <row r="461" spans="5:6" customFormat="1" ht="12.75">
      <c r="E461" s="353"/>
      <c r="F461" s="353"/>
    </row>
    <row r="462" spans="5:6" customFormat="1" ht="12.75">
      <c r="E462" s="353"/>
      <c r="F462" s="353"/>
    </row>
    <row r="463" spans="5:6" customFormat="1" ht="12.75">
      <c r="E463" s="353"/>
      <c r="F463" s="353"/>
    </row>
    <row r="464" spans="5:6" customFormat="1" ht="12.75">
      <c r="E464" s="353"/>
      <c r="F464" s="353"/>
    </row>
    <row r="465" spans="5:6" customFormat="1" ht="12.75">
      <c r="E465" s="353"/>
      <c r="F465" s="353"/>
    </row>
    <row r="466" spans="5:6" customFormat="1" ht="12.75">
      <c r="E466" s="353"/>
      <c r="F466" s="353"/>
    </row>
    <row r="467" spans="5:6" customFormat="1" ht="12.75">
      <c r="E467" s="353"/>
      <c r="F467" s="353"/>
    </row>
    <row r="468" spans="5:6" customFormat="1" ht="12.75">
      <c r="E468" s="353"/>
      <c r="F468" s="353"/>
    </row>
    <row r="469" spans="5:6" customFormat="1" ht="12.75">
      <c r="E469" s="353"/>
      <c r="F469" s="353"/>
    </row>
    <row r="470" spans="5:6" customFormat="1" ht="12.75">
      <c r="E470" s="353"/>
      <c r="F470" s="353"/>
    </row>
    <row r="471" spans="5:6" customFormat="1" ht="12.75">
      <c r="E471" s="353"/>
      <c r="F471" s="353"/>
    </row>
    <row r="472" spans="5:6" customFormat="1" ht="12.75">
      <c r="E472" s="353"/>
      <c r="F472" s="353"/>
    </row>
    <row r="473" spans="5:6" customFormat="1" ht="12.75">
      <c r="E473" s="353"/>
      <c r="F473" s="353"/>
    </row>
    <row r="474" spans="5:6" customFormat="1" ht="12.75">
      <c r="E474" s="353"/>
      <c r="F474" s="353"/>
    </row>
    <row r="475" spans="5:6" customFormat="1" ht="12.75">
      <c r="E475" s="353"/>
      <c r="F475" s="353"/>
    </row>
    <row r="476" spans="5:6" customFormat="1" ht="12.75">
      <c r="E476" s="353"/>
      <c r="F476" s="353"/>
    </row>
    <row r="477" spans="5:6" customFormat="1" ht="12.75">
      <c r="E477" s="353"/>
      <c r="F477" s="353"/>
    </row>
    <row r="478" spans="5:6" customFormat="1" ht="12.75">
      <c r="E478" s="353"/>
      <c r="F478" s="353"/>
    </row>
    <row r="479" spans="5:6" customFormat="1" ht="12.75">
      <c r="E479" s="353"/>
      <c r="F479" s="353"/>
    </row>
    <row r="480" spans="5:6" customFormat="1" ht="12.75">
      <c r="E480" s="353"/>
      <c r="F480" s="353"/>
    </row>
    <row r="481" spans="5:6" customFormat="1" ht="12.75">
      <c r="E481" s="353"/>
      <c r="F481" s="353"/>
    </row>
    <row r="482" spans="5:6" customFormat="1" ht="12.75">
      <c r="E482" s="353"/>
      <c r="F482" s="353"/>
    </row>
    <row r="483" spans="5:6" customFormat="1" ht="12.75">
      <c r="E483" s="353"/>
      <c r="F483" s="353"/>
    </row>
    <row r="484" spans="5:6" customFormat="1" ht="12.75">
      <c r="E484" s="353"/>
      <c r="F484" s="353"/>
    </row>
    <row r="485" spans="5:6" customFormat="1" ht="12.75">
      <c r="E485" s="353"/>
      <c r="F485" s="353"/>
    </row>
    <row r="486" spans="5:6" customFormat="1" ht="12.75">
      <c r="E486" s="353"/>
      <c r="F486" s="353"/>
    </row>
    <row r="487" spans="5:6" customFormat="1" ht="12.75">
      <c r="E487" s="353"/>
      <c r="F487" s="353"/>
    </row>
    <row r="488" spans="5:6" customFormat="1" ht="12.75">
      <c r="E488" s="353"/>
      <c r="F488" s="353"/>
    </row>
    <row r="489" spans="5:6" customFormat="1" ht="12.75">
      <c r="E489" s="353"/>
      <c r="F489" s="353"/>
    </row>
    <row r="490" spans="5:6" customFormat="1" ht="12.75">
      <c r="E490" s="353"/>
      <c r="F490" s="353"/>
    </row>
    <row r="491" spans="5:6" customFormat="1" ht="12.75">
      <c r="E491" s="353"/>
      <c r="F491" s="353"/>
    </row>
    <row r="492" spans="5:6" customFormat="1" ht="12.75">
      <c r="E492" s="353"/>
      <c r="F492" s="353"/>
    </row>
    <row r="493" spans="5:6" customFormat="1" ht="12.75">
      <c r="E493" s="353"/>
      <c r="F493" s="353"/>
    </row>
    <row r="494" spans="5:6" customFormat="1" ht="12.75">
      <c r="E494" s="353"/>
      <c r="F494" s="353"/>
    </row>
    <row r="495" spans="5:6" customFormat="1" ht="12.75">
      <c r="E495" s="353"/>
      <c r="F495" s="353"/>
    </row>
    <row r="496" spans="5:6" customFormat="1" ht="12.75">
      <c r="E496" s="353"/>
      <c r="F496" s="353"/>
    </row>
    <row r="497" spans="5:6" customFormat="1" ht="12.75">
      <c r="E497" s="353"/>
      <c r="F497" s="353"/>
    </row>
    <row r="498" spans="5:6" customFormat="1" ht="12.75">
      <c r="E498" s="353"/>
      <c r="F498" s="353"/>
    </row>
    <row r="499" spans="5:6" customFormat="1" ht="12.75">
      <c r="E499" s="353"/>
      <c r="F499" s="353"/>
    </row>
    <row r="500" spans="5:6" customFormat="1" ht="12.75">
      <c r="E500" s="353"/>
      <c r="F500" s="353"/>
    </row>
    <row r="501" spans="5:6" customFormat="1" ht="12.75">
      <c r="E501" s="353"/>
      <c r="F501" s="353"/>
    </row>
    <row r="502" spans="5:6" customFormat="1" ht="12.75">
      <c r="E502" s="353"/>
      <c r="F502" s="353"/>
    </row>
    <row r="503" spans="5:6" customFormat="1" ht="12.75">
      <c r="E503" s="353"/>
      <c r="F503" s="353"/>
    </row>
    <row r="504" spans="5:6" customFormat="1" ht="12.75">
      <c r="E504" s="353"/>
      <c r="F504" s="353"/>
    </row>
    <row r="505" spans="5:6" customFormat="1" ht="12.75">
      <c r="E505" s="353"/>
      <c r="F505" s="353"/>
    </row>
    <row r="506" spans="5:6" customFormat="1" ht="12.75">
      <c r="E506" s="353"/>
      <c r="F506" s="353"/>
    </row>
    <row r="507" spans="5:6" customFormat="1" ht="12.75">
      <c r="E507" s="353"/>
      <c r="F507" s="353"/>
    </row>
    <row r="508" spans="5:6" customFormat="1" ht="12.75">
      <c r="E508" s="353"/>
      <c r="F508" s="353"/>
    </row>
    <row r="509" spans="5:6" customFormat="1" ht="12.75">
      <c r="E509" s="353"/>
      <c r="F509" s="353"/>
    </row>
    <row r="510" spans="5:6" customFormat="1" ht="12.75">
      <c r="E510" s="353"/>
      <c r="F510" s="353"/>
    </row>
    <row r="511" spans="5:6" customFormat="1" ht="12.75">
      <c r="E511" s="353"/>
      <c r="F511" s="353"/>
    </row>
    <row r="512" spans="5:6" customFormat="1" ht="12.75">
      <c r="E512" s="353"/>
      <c r="F512" s="353"/>
    </row>
    <row r="513" spans="5:6" customFormat="1" ht="12.75">
      <c r="E513" s="353"/>
      <c r="F513" s="353"/>
    </row>
    <row r="514" spans="5:6" customFormat="1" ht="12.75">
      <c r="E514" s="353"/>
      <c r="F514" s="353"/>
    </row>
    <row r="515" spans="5:6" customFormat="1" ht="12.75">
      <c r="E515" s="353"/>
      <c r="F515" s="353"/>
    </row>
    <row r="516" spans="5:6" customFormat="1" ht="12.75">
      <c r="E516" s="353"/>
      <c r="F516" s="353"/>
    </row>
    <row r="517" spans="5:6" customFormat="1" ht="12.75">
      <c r="E517" s="353"/>
      <c r="F517" s="353"/>
    </row>
    <row r="518" spans="5:6" customFormat="1" ht="12.75">
      <c r="E518" s="353"/>
      <c r="F518" s="353"/>
    </row>
    <row r="519" spans="5:6" customFormat="1" ht="12.75">
      <c r="E519" s="353"/>
      <c r="F519" s="353"/>
    </row>
    <row r="520" spans="5:6" customFormat="1" ht="12.75">
      <c r="E520" s="353"/>
      <c r="F520" s="353"/>
    </row>
    <row r="521" spans="5:6" customFormat="1" ht="12.75">
      <c r="E521" s="353"/>
      <c r="F521" s="353"/>
    </row>
    <row r="522" spans="5:6" customFormat="1" ht="12.75">
      <c r="E522" s="353"/>
      <c r="F522" s="353"/>
    </row>
    <row r="523" spans="5:6" customFormat="1" ht="12.75">
      <c r="E523" s="353"/>
      <c r="F523" s="353"/>
    </row>
    <row r="524" spans="5:6" customFormat="1" ht="12.75">
      <c r="E524" s="353"/>
      <c r="F524" s="353"/>
    </row>
    <row r="525" spans="5:6" customFormat="1" ht="12.75">
      <c r="E525" s="353"/>
      <c r="F525" s="353"/>
    </row>
    <row r="526" spans="5:6" customFormat="1" ht="12.75">
      <c r="E526" s="353"/>
      <c r="F526" s="353"/>
    </row>
    <row r="527" spans="5:6" customFormat="1" ht="12.75">
      <c r="E527" s="353"/>
      <c r="F527" s="353"/>
    </row>
    <row r="528" spans="5:6" customFormat="1" ht="12.75">
      <c r="E528" s="353"/>
      <c r="F528" s="353"/>
    </row>
    <row r="529" spans="5:6" customFormat="1" ht="12.75">
      <c r="E529" s="353"/>
      <c r="F529" s="353"/>
    </row>
    <row r="530" spans="5:6" customFormat="1" ht="12.75">
      <c r="E530" s="353"/>
      <c r="F530" s="353"/>
    </row>
    <row r="531" spans="5:6" customFormat="1" ht="12.75">
      <c r="E531" s="353"/>
      <c r="F531" s="353"/>
    </row>
    <row r="532" spans="5:6" customFormat="1" ht="12.75">
      <c r="E532" s="353"/>
      <c r="F532" s="353"/>
    </row>
    <row r="533" spans="5:6" customFormat="1" ht="12.75">
      <c r="E533" s="353"/>
      <c r="F533" s="353"/>
    </row>
    <row r="534" spans="5:6" customFormat="1" ht="12.75">
      <c r="E534" s="353"/>
      <c r="F534" s="353"/>
    </row>
    <row r="535" spans="5:6" customFormat="1" ht="12.75">
      <c r="E535" s="353"/>
      <c r="F535" s="353"/>
    </row>
    <row r="536" spans="5:6" customFormat="1" ht="12.75">
      <c r="E536" s="353"/>
      <c r="F536" s="353"/>
    </row>
    <row r="537" spans="5:6" customFormat="1" ht="12.75">
      <c r="E537" s="353"/>
      <c r="F537" s="353"/>
    </row>
    <row r="538" spans="5:6" customFormat="1" ht="12.75">
      <c r="E538" s="353"/>
      <c r="F538" s="353"/>
    </row>
    <row r="539" spans="5:6" customFormat="1" ht="12.75">
      <c r="E539" s="353"/>
      <c r="F539" s="353"/>
    </row>
    <row r="540" spans="5:6" customFormat="1" ht="12.75">
      <c r="E540" s="353"/>
      <c r="F540" s="353"/>
    </row>
    <row r="541" spans="5:6" customFormat="1" ht="12.75">
      <c r="E541" s="353"/>
      <c r="F541" s="353"/>
    </row>
    <row r="542" spans="5:6" customFormat="1" ht="12.75">
      <c r="E542" s="353"/>
      <c r="F542" s="353"/>
    </row>
    <row r="543" spans="5:6" customFormat="1" ht="12.75">
      <c r="E543" s="353"/>
      <c r="F543" s="353"/>
    </row>
    <row r="544" spans="5:6" customFormat="1" ht="12.75">
      <c r="E544" s="353"/>
      <c r="F544" s="353"/>
    </row>
    <row r="545" spans="5:6" customFormat="1" ht="12.75">
      <c r="E545" s="353"/>
      <c r="F545" s="353"/>
    </row>
    <row r="546" spans="5:6" customFormat="1" ht="12.75">
      <c r="E546" s="353"/>
      <c r="F546" s="353"/>
    </row>
    <row r="547" spans="5:6" customFormat="1" ht="12.75">
      <c r="E547" s="353"/>
      <c r="F547" s="353"/>
    </row>
    <row r="548" spans="5:6" customFormat="1" ht="12.75">
      <c r="E548" s="353"/>
      <c r="F548" s="353"/>
    </row>
    <row r="549" spans="5:6" customFormat="1" ht="12.75">
      <c r="E549" s="353"/>
      <c r="F549" s="353"/>
    </row>
    <row r="550" spans="5:6" customFormat="1" ht="12.75">
      <c r="E550" s="353"/>
      <c r="F550" s="353"/>
    </row>
    <row r="551" spans="5:6" customFormat="1" ht="12.75">
      <c r="E551" s="353"/>
      <c r="F551" s="353"/>
    </row>
    <row r="552" spans="5:6" customFormat="1" ht="12.75">
      <c r="E552" s="353"/>
      <c r="F552" s="353"/>
    </row>
    <row r="553" spans="5:6" customFormat="1" ht="12.75">
      <c r="E553" s="353"/>
      <c r="F553" s="353"/>
    </row>
    <row r="554" spans="5:6" customFormat="1" ht="12.75">
      <c r="E554" s="353"/>
      <c r="F554" s="353"/>
    </row>
    <row r="555" spans="5:6" customFormat="1" ht="12.75">
      <c r="E555" s="353"/>
      <c r="F555" s="353"/>
    </row>
    <row r="556" spans="5:6" customFormat="1" ht="12.75">
      <c r="E556" s="353"/>
      <c r="F556" s="353"/>
    </row>
    <row r="557" spans="5:6" customFormat="1" ht="12.75">
      <c r="E557" s="353"/>
      <c r="F557" s="353"/>
    </row>
    <row r="558" spans="5:6" customFormat="1" ht="12.75">
      <c r="E558" s="353"/>
      <c r="F558" s="353"/>
    </row>
    <row r="559" spans="5:6" customFormat="1" ht="12.75">
      <c r="E559" s="353"/>
      <c r="F559" s="353"/>
    </row>
    <row r="560" spans="5:6" customFormat="1" ht="12.75">
      <c r="E560" s="353"/>
      <c r="F560" s="353"/>
    </row>
    <row r="561" spans="5:6" customFormat="1" ht="12.75">
      <c r="E561" s="353"/>
      <c r="F561" s="353"/>
    </row>
    <row r="562" spans="5:6" customFormat="1" ht="12.75">
      <c r="E562" s="353"/>
      <c r="F562" s="353"/>
    </row>
    <row r="563" spans="5:6" customFormat="1" ht="12.75">
      <c r="E563" s="353"/>
      <c r="F563" s="353"/>
    </row>
    <row r="564" spans="5:6" customFormat="1" ht="12.75">
      <c r="E564" s="353"/>
      <c r="F564" s="353"/>
    </row>
    <row r="565" spans="5:6" customFormat="1" ht="12.75">
      <c r="E565" s="353"/>
      <c r="F565" s="353"/>
    </row>
    <row r="566" spans="5:6" customFormat="1" ht="12.75">
      <c r="E566" s="353"/>
      <c r="F566" s="353"/>
    </row>
    <row r="567" spans="5:6" customFormat="1" ht="12.75">
      <c r="E567" s="353"/>
      <c r="F567" s="353"/>
    </row>
    <row r="568" spans="5:6" customFormat="1" ht="12.75">
      <c r="E568" s="353"/>
      <c r="F568" s="353"/>
    </row>
    <row r="569" spans="5:6" customFormat="1" ht="12.75">
      <c r="E569" s="353"/>
      <c r="F569" s="353"/>
    </row>
    <row r="570" spans="5:6" customFormat="1" ht="12.75">
      <c r="E570" s="353"/>
      <c r="F570" s="353"/>
    </row>
    <row r="571" spans="5:6" customFormat="1" ht="12.75">
      <c r="E571" s="353"/>
      <c r="F571" s="353"/>
    </row>
    <row r="572" spans="5:6" customFormat="1" ht="12.75">
      <c r="E572" s="353"/>
      <c r="F572" s="353"/>
    </row>
    <row r="573" spans="5:6" customFormat="1" ht="12.75">
      <c r="E573" s="353"/>
      <c r="F573" s="353"/>
    </row>
    <row r="574" spans="5:6" customFormat="1" ht="12.75">
      <c r="E574" s="353"/>
      <c r="F574" s="353"/>
    </row>
    <row r="575" spans="5:6" customFormat="1" ht="12.75">
      <c r="E575" s="353"/>
      <c r="F575" s="353"/>
    </row>
    <row r="576" spans="5:6" customFormat="1" ht="12.75">
      <c r="E576" s="353"/>
      <c r="F576" s="353"/>
    </row>
    <row r="577" spans="5:6" customFormat="1" ht="12.75">
      <c r="E577" s="353"/>
      <c r="F577" s="353"/>
    </row>
    <row r="578" spans="5:6" customFormat="1" ht="12.75">
      <c r="E578" s="353"/>
      <c r="F578" s="353"/>
    </row>
    <row r="579" spans="5:6" customFormat="1" ht="12.75">
      <c r="E579" s="353"/>
      <c r="F579" s="353"/>
    </row>
    <row r="580" spans="5:6" customFormat="1" ht="12.75">
      <c r="E580" s="353"/>
      <c r="F580" s="353"/>
    </row>
    <row r="581" spans="5:6" customFormat="1" ht="12.75">
      <c r="E581" s="353"/>
      <c r="F581" s="353"/>
    </row>
    <row r="582" spans="5:6" customFormat="1" ht="12.75">
      <c r="E582" s="353"/>
      <c r="F582" s="353"/>
    </row>
    <row r="583" spans="5:6" customFormat="1" ht="12.75">
      <c r="E583" s="353"/>
      <c r="F583" s="353"/>
    </row>
    <row r="584" spans="5:6" customFormat="1" ht="12.75">
      <c r="E584" s="353"/>
      <c r="F584" s="353"/>
    </row>
    <row r="585" spans="5:6" customFormat="1" ht="12.75">
      <c r="E585" s="353"/>
      <c r="F585" s="353"/>
    </row>
    <row r="586" spans="5:6" customFormat="1" ht="12.75">
      <c r="E586" s="353"/>
      <c r="F586" s="353"/>
    </row>
    <row r="587" spans="5:6" customFormat="1" ht="12.75">
      <c r="E587" s="353"/>
      <c r="F587" s="353"/>
    </row>
    <row r="588" spans="5:6" customFormat="1" ht="12.75">
      <c r="E588" s="353"/>
      <c r="F588" s="353"/>
    </row>
    <row r="589" spans="5:6" customFormat="1" ht="12.75">
      <c r="E589" s="353"/>
      <c r="F589" s="353"/>
    </row>
    <row r="590" spans="5:6" customFormat="1" ht="12.75">
      <c r="E590" s="353"/>
      <c r="F590" s="353"/>
    </row>
    <row r="591" spans="5:6" customFormat="1" ht="12.75">
      <c r="E591" s="353"/>
      <c r="F591" s="353"/>
    </row>
    <row r="592" spans="5:6" customFormat="1" ht="12.75">
      <c r="E592" s="353"/>
      <c r="F592" s="353"/>
    </row>
    <row r="593" spans="5:6" customFormat="1" ht="12.75">
      <c r="E593" s="353"/>
      <c r="F593" s="353"/>
    </row>
    <row r="594" spans="5:6" customFormat="1" ht="12.75">
      <c r="E594" s="353"/>
      <c r="F594" s="353"/>
    </row>
    <row r="595" spans="5:6" customFormat="1" ht="12.75">
      <c r="E595" s="353"/>
      <c r="F595" s="353"/>
    </row>
    <row r="596" spans="5:6" customFormat="1" ht="12.75">
      <c r="E596" s="353"/>
      <c r="F596" s="353"/>
    </row>
    <row r="597" spans="5:6" customFormat="1" ht="12.75">
      <c r="E597" s="353"/>
      <c r="F597" s="353"/>
    </row>
    <row r="598" spans="5:6" customFormat="1" ht="12.75">
      <c r="E598" s="353"/>
      <c r="F598" s="353"/>
    </row>
    <row r="599" spans="5:6" customFormat="1" ht="12.75">
      <c r="E599" s="353"/>
      <c r="F599" s="353"/>
    </row>
    <row r="600" spans="5:6" customFormat="1" ht="12.75">
      <c r="E600" s="353"/>
      <c r="F600" s="353"/>
    </row>
    <row r="601" spans="5:6" customFormat="1" ht="12.75">
      <c r="E601" s="353"/>
      <c r="F601" s="353"/>
    </row>
    <row r="602" spans="5:6" customFormat="1" ht="12.75">
      <c r="E602" s="353"/>
      <c r="F602" s="353"/>
    </row>
    <row r="603" spans="5:6" customFormat="1" ht="12.75">
      <c r="E603" s="353"/>
      <c r="F603" s="353"/>
    </row>
    <row r="604" spans="5:6" customFormat="1" ht="12.75">
      <c r="E604" s="353"/>
      <c r="F604" s="353"/>
    </row>
    <row r="605" spans="5:6" customFormat="1" ht="12.75">
      <c r="E605" s="353"/>
      <c r="F605" s="353"/>
    </row>
    <row r="606" spans="5:6" customFormat="1" ht="12.75">
      <c r="E606" s="353"/>
      <c r="F606" s="353"/>
    </row>
    <row r="607" spans="5:6" customFormat="1" ht="12.75">
      <c r="E607" s="353"/>
      <c r="F607" s="353"/>
    </row>
    <row r="608" spans="5:6" customFormat="1" ht="12.75">
      <c r="E608" s="353"/>
      <c r="F608" s="353"/>
    </row>
    <row r="609" spans="5:6" customFormat="1" ht="12.75">
      <c r="E609" s="353"/>
      <c r="F609" s="353"/>
    </row>
    <row r="610" spans="5:6" customFormat="1" ht="12.75">
      <c r="E610" s="353"/>
      <c r="F610" s="353"/>
    </row>
    <row r="611" spans="5:6" customFormat="1" ht="12.75">
      <c r="E611" s="353"/>
      <c r="F611" s="353"/>
    </row>
    <row r="612" spans="5:6" customFormat="1" ht="12.75">
      <c r="E612" s="353"/>
      <c r="F612" s="353"/>
    </row>
    <row r="613" spans="5:6" customFormat="1" ht="12.75">
      <c r="E613" s="353"/>
      <c r="F613" s="353"/>
    </row>
    <row r="614" spans="5:6" customFormat="1" ht="12.75">
      <c r="E614" s="353"/>
      <c r="F614" s="353"/>
    </row>
    <row r="615" spans="5:6" customFormat="1" ht="12.75">
      <c r="E615" s="353"/>
      <c r="F615" s="353"/>
    </row>
    <row r="616" spans="5:6" customFormat="1" ht="12.75">
      <c r="E616" s="353"/>
      <c r="F616" s="353"/>
    </row>
    <row r="617" spans="5:6" customFormat="1" ht="12.75">
      <c r="E617" s="353"/>
      <c r="F617" s="353"/>
    </row>
    <row r="618" spans="5:6" customFormat="1" ht="12.75">
      <c r="E618" s="353"/>
      <c r="F618" s="353"/>
    </row>
    <row r="619" spans="5:6" customFormat="1" ht="12.75">
      <c r="E619" s="353"/>
      <c r="F619" s="353"/>
    </row>
    <row r="620" spans="5:6" customFormat="1" ht="12.75">
      <c r="E620" s="353"/>
      <c r="F620" s="353"/>
    </row>
    <row r="621" spans="5:6" customFormat="1" ht="12.75">
      <c r="E621" s="353"/>
      <c r="F621" s="353"/>
    </row>
    <row r="622" spans="5:6" customFormat="1" ht="12.75">
      <c r="E622" s="353"/>
      <c r="F622" s="353"/>
    </row>
    <row r="623" spans="5:6" customFormat="1" ht="12.75">
      <c r="E623" s="353"/>
      <c r="F623" s="353"/>
    </row>
    <row r="624" spans="5:6" customFormat="1" ht="12.75">
      <c r="E624" s="353"/>
      <c r="F624" s="353"/>
    </row>
    <row r="625" spans="5:6" customFormat="1" ht="12.75">
      <c r="E625" s="353"/>
      <c r="F625" s="353"/>
    </row>
    <row r="626" spans="5:6" customFormat="1" ht="12.75">
      <c r="E626" s="353"/>
      <c r="F626" s="353"/>
    </row>
    <row r="627" spans="5:6" customFormat="1" ht="12.75">
      <c r="E627" s="353"/>
      <c r="F627" s="353"/>
    </row>
    <row r="628" spans="5:6" customFormat="1" ht="12.75">
      <c r="E628" s="353"/>
      <c r="F628" s="353"/>
    </row>
    <row r="629" spans="5:6" customFormat="1" ht="12.75">
      <c r="E629" s="353"/>
      <c r="F629" s="353"/>
    </row>
    <row r="630" spans="5:6" customFormat="1" ht="12.75">
      <c r="E630" s="353"/>
      <c r="F630" s="353"/>
    </row>
    <row r="631" spans="5:6" customFormat="1" ht="12.75">
      <c r="E631" s="353"/>
      <c r="F631" s="353"/>
    </row>
    <row r="632" spans="5:6" customFormat="1" ht="12.75">
      <c r="E632" s="353"/>
      <c r="F632" s="353"/>
    </row>
    <row r="633" spans="5:6" customFormat="1" ht="12.75">
      <c r="E633" s="353"/>
      <c r="F633" s="353"/>
    </row>
    <row r="634" spans="5:6" customFormat="1" ht="12.75">
      <c r="E634" s="353"/>
      <c r="F634" s="353"/>
    </row>
    <row r="635" spans="5:6" customFormat="1" ht="12.75">
      <c r="E635" s="353"/>
      <c r="F635" s="353"/>
    </row>
    <row r="636" spans="5:6" customFormat="1" ht="12.75">
      <c r="E636" s="353"/>
      <c r="F636" s="353"/>
    </row>
    <row r="637" spans="5:6" customFormat="1" ht="12.75">
      <c r="E637" s="353"/>
      <c r="F637" s="353"/>
    </row>
    <row r="638" spans="5:6" customFormat="1" ht="12.75">
      <c r="E638" s="353"/>
      <c r="F638" s="353"/>
    </row>
    <row r="639" spans="5:6" customFormat="1" ht="12.75">
      <c r="E639" s="353"/>
      <c r="F639" s="353"/>
    </row>
    <row r="640" spans="5:6" customFormat="1" ht="12.75">
      <c r="E640" s="353"/>
      <c r="F640" s="353"/>
    </row>
    <row r="641" spans="5:6" customFormat="1" ht="12.75">
      <c r="E641" s="353"/>
      <c r="F641" s="353"/>
    </row>
    <row r="642" spans="5:6" customFormat="1" ht="12.75">
      <c r="E642" s="353"/>
      <c r="F642" s="353"/>
    </row>
    <row r="643" spans="5:6" customFormat="1" ht="12.75">
      <c r="E643" s="353"/>
      <c r="F643" s="353"/>
    </row>
    <row r="644" spans="5:6" customFormat="1" ht="12.75">
      <c r="E644" s="353"/>
      <c r="F644" s="353"/>
    </row>
    <row r="645" spans="5:6" customFormat="1" ht="12.75">
      <c r="E645" s="353"/>
      <c r="F645" s="353"/>
    </row>
    <row r="646" spans="5:6" customFormat="1" ht="12.75">
      <c r="E646" s="353"/>
      <c r="F646" s="353"/>
    </row>
    <row r="647" spans="5:6" customFormat="1" ht="12.75">
      <c r="E647" s="353"/>
      <c r="F647" s="353"/>
    </row>
    <row r="648" spans="5:6" customFormat="1" ht="12.75">
      <c r="E648" s="353"/>
      <c r="F648" s="353"/>
    </row>
    <row r="649" spans="5:6" customFormat="1" ht="12.75">
      <c r="E649" s="353"/>
      <c r="F649" s="353"/>
    </row>
    <row r="650" spans="5:6" customFormat="1" ht="12.75">
      <c r="E650" s="353"/>
      <c r="F650" s="353"/>
    </row>
    <row r="651" spans="5:6" customFormat="1" ht="12.75">
      <c r="E651" s="353"/>
      <c r="F651" s="353"/>
    </row>
    <row r="652" spans="5:6" customFormat="1" ht="12.75">
      <c r="E652" s="353"/>
      <c r="F652" s="353"/>
    </row>
    <row r="653" spans="5:6" customFormat="1" ht="12.75">
      <c r="E653" s="353"/>
      <c r="F653" s="353"/>
    </row>
    <row r="654" spans="5:6" customFormat="1" ht="12.75">
      <c r="E654" s="353"/>
      <c r="F654" s="353"/>
    </row>
    <row r="655" spans="5:6" customFormat="1" ht="12.75">
      <c r="E655" s="353"/>
      <c r="F655" s="353"/>
    </row>
    <row r="656" spans="5:6" customFormat="1" ht="12.75">
      <c r="E656" s="353"/>
      <c r="F656" s="353"/>
    </row>
    <row r="657" spans="5:6" customFormat="1" ht="12.75">
      <c r="E657" s="353"/>
      <c r="F657" s="353"/>
    </row>
    <row r="658" spans="5:6" customFormat="1" ht="12.75">
      <c r="E658" s="353"/>
      <c r="F658" s="353"/>
    </row>
    <row r="659" spans="5:6" customFormat="1" ht="12.75">
      <c r="E659" s="353"/>
      <c r="F659" s="353"/>
    </row>
    <row r="660" spans="5:6" customFormat="1" ht="12.75">
      <c r="E660" s="353"/>
      <c r="F660" s="353"/>
    </row>
    <row r="661" spans="5:6" customFormat="1" ht="12.75">
      <c r="E661" s="353"/>
      <c r="F661" s="353"/>
    </row>
    <row r="662" spans="5:6" customFormat="1" ht="12.75">
      <c r="E662" s="353"/>
      <c r="F662" s="353"/>
    </row>
    <row r="663" spans="5:6" customFormat="1" ht="12.75">
      <c r="E663" s="353"/>
      <c r="F663" s="353"/>
    </row>
    <row r="664" spans="5:6" customFormat="1" ht="12.75">
      <c r="E664" s="353"/>
      <c r="F664" s="353"/>
    </row>
    <row r="665" spans="5:6" customFormat="1" ht="12.75">
      <c r="E665" s="353"/>
      <c r="F665" s="353"/>
    </row>
    <row r="666" spans="5:6" customFormat="1" ht="12.75">
      <c r="E666" s="353"/>
      <c r="F666" s="353"/>
    </row>
    <row r="667" spans="5:6" customFormat="1" ht="12.75">
      <c r="E667" s="353"/>
      <c r="F667" s="353"/>
    </row>
    <row r="668" spans="5:6" customFormat="1" ht="12.75">
      <c r="E668" s="353"/>
      <c r="F668" s="353"/>
    </row>
    <row r="669" spans="5:6" customFormat="1" ht="12.75">
      <c r="E669" s="353"/>
      <c r="F669" s="353"/>
    </row>
    <row r="670" spans="5:6" customFormat="1" ht="12.75">
      <c r="E670" s="353"/>
      <c r="F670" s="353"/>
    </row>
    <row r="671" spans="5:6" customFormat="1" ht="12.75">
      <c r="E671" s="353"/>
      <c r="F671" s="353"/>
    </row>
    <row r="672" spans="5:6" customFormat="1" ht="12.75">
      <c r="E672" s="353"/>
      <c r="F672" s="353"/>
    </row>
    <row r="673" spans="5:6" customFormat="1" ht="12.75">
      <c r="E673" s="353"/>
      <c r="F673" s="353"/>
    </row>
    <row r="674" spans="5:6" customFormat="1" ht="12.75">
      <c r="E674" s="353"/>
      <c r="F674" s="353"/>
    </row>
    <row r="675" spans="5:6" customFormat="1" ht="12.75">
      <c r="E675" s="353"/>
      <c r="F675" s="353"/>
    </row>
    <row r="676" spans="5:6" customFormat="1" ht="12.75">
      <c r="E676" s="353"/>
      <c r="F676" s="353"/>
    </row>
    <row r="677" spans="5:6" customFormat="1" ht="12.75">
      <c r="E677" s="353"/>
      <c r="F677" s="353"/>
    </row>
    <row r="678" spans="5:6" customFormat="1" ht="12.75">
      <c r="E678" s="353"/>
      <c r="F678" s="353"/>
    </row>
    <row r="679" spans="5:6" customFormat="1" ht="12.75">
      <c r="E679" s="353"/>
      <c r="F679" s="353"/>
    </row>
    <row r="680" spans="5:6" customFormat="1" ht="12.75">
      <c r="E680" s="353"/>
      <c r="F680" s="353"/>
    </row>
    <row r="681" spans="5:6" customFormat="1" ht="12.75">
      <c r="E681" s="353"/>
      <c r="F681" s="353"/>
    </row>
    <row r="682" spans="5:6" customFormat="1" ht="12.75">
      <c r="E682" s="353"/>
      <c r="F682" s="353"/>
    </row>
    <row r="683" spans="5:6" customFormat="1" ht="12.75">
      <c r="E683" s="353"/>
      <c r="F683" s="353"/>
    </row>
    <row r="684" spans="5:6" customFormat="1" ht="12.75">
      <c r="E684" s="353"/>
      <c r="F684" s="353"/>
    </row>
    <row r="685" spans="5:6" customFormat="1" ht="12.75">
      <c r="E685" s="353"/>
      <c r="F685" s="353"/>
    </row>
    <row r="686" spans="5:6" customFormat="1" ht="12.75">
      <c r="E686" s="353"/>
      <c r="F686" s="353"/>
    </row>
    <row r="687" spans="5:6" customFormat="1" ht="12.75">
      <c r="E687" s="353"/>
      <c r="F687" s="353"/>
    </row>
    <row r="688" spans="5:6" customFormat="1" ht="12.75">
      <c r="E688" s="353"/>
      <c r="F688" s="353"/>
    </row>
    <row r="689" spans="5:6" customFormat="1" ht="12.75">
      <c r="E689" s="353"/>
      <c r="F689" s="353"/>
    </row>
    <row r="690" spans="5:6" customFormat="1" ht="12.75">
      <c r="E690" s="353"/>
      <c r="F690" s="353"/>
    </row>
    <row r="691" spans="5:6" customFormat="1" ht="12.75">
      <c r="E691" s="353"/>
      <c r="F691" s="353"/>
    </row>
    <row r="692" spans="5:6" customFormat="1" ht="12.75">
      <c r="E692" s="353"/>
      <c r="F692" s="353"/>
    </row>
    <row r="693" spans="5:6" customFormat="1" ht="12.75">
      <c r="E693" s="353"/>
      <c r="F693" s="353"/>
    </row>
    <row r="694" spans="5:6" customFormat="1" ht="12.75">
      <c r="E694" s="353"/>
      <c r="F694" s="353"/>
    </row>
    <row r="695" spans="5:6" customFormat="1" ht="12.75">
      <c r="E695" s="353"/>
      <c r="F695" s="353"/>
    </row>
    <row r="696" spans="5:6" customFormat="1" ht="12.75">
      <c r="E696" s="353"/>
      <c r="F696" s="353"/>
    </row>
    <row r="697" spans="5:6" customFormat="1" ht="12.75">
      <c r="E697" s="353"/>
      <c r="F697" s="353"/>
    </row>
    <row r="698" spans="5:6" customFormat="1" ht="12.75">
      <c r="E698" s="353"/>
      <c r="F698" s="353"/>
    </row>
    <row r="699" spans="5:6" customFormat="1" ht="12.75">
      <c r="E699" s="353"/>
      <c r="F699" s="353"/>
    </row>
    <row r="700" spans="5:6" customFormat="1" ht="12.75">
      <c r="E700" s="353"/>
      <c r="F700" s="353"/>
    </row>
    <row r="701" spans="5:6" customFormat="1" ht="12.75">
      <c r="E701" s="353"/>
      <c r="F701" s="353"/>
    </row>
    <row r="702" spans="5:6" customFormat="1" ht="12.75">
      <c r="E702" s="353"/>
      <c r="F702" s="353"/>
    </row>
    <row r="703" spans="5:6" customFormat="1" ht="12.75">
      <c r="E703" s="353"/>
      <c r="F703" s="353"/>
    </row>
    <row r="704" spans="5:6" customFormat="1" ht="12.75">
      <c r="E704" s="353"/>
      <c r="F704" s="353"/>
    </row>
    <row r="705" spans="5:6" customFormat="1" ht="12.75">
      <c r="E705" s="353"/>
      <c r="F705" s="353"/>
    </row>
    <row r="706" spans="5:6" customFormat="1" ht="12.75">
      <c r="E706" s="353"/>
      <c r="F706" s="353"/>
    </row>
    <row r="707" spans="5:6" customFormat="1" ht="12.75">
      <c r="E707" s="353"/>
      <c r="F707" s="353"/>
    </row>
    <row r="708" spans="5:6" customFormat="1" ht="12.75">
      <c r="E708" s="353"/>
      <c r="F708" s="353"/>
    </row>
    <row r="709" spans="5:6" customFormat="1" ht="12.75">
      <c r="E709" s="353"/>
      <c r="F709" s="353"/>
    </row>
    <row r="710" spans="5:6" customFormat="1" ht="12.75">
      <c r="E710" s="353"/>
      <c r="F710" s="353"/>
    </row>
    <row r="711" spans="5:6" customFormat="1" ht="12.75">
      <c r="E711" s="353"/>
      <c r="F711" s="353"/>
    </row>
    <row r="712" spans="5:6" customFormat="1" ht="12.75">
      <c r="E712" s="353"/>
      <c r="F712" s="353"/>
    </row>
    <row r="713" spans="5:6" customFormat="1" ht="12.75">
      <c r="E713" s="353"/>
      <c r="F713" s="353"/>
    </row>
    <row r="714" spans="5:6" customFormat="1" ht="12.75">
      <c r="E714" s="353"/>
      <c r="F714" s="353"/>
    </row>
    <row r="715" spans="5:6" customFormat="1" ht="12.75">
      <c r="E715" s="353"/>
      <c r="F715" s="353"/>
    </row>
    <row r="716" spans="5:6" customFormat="1" ht="12.75">
      <c r="E716" s="353"/>
      <c r="F716" s="353"/>
    </row>
    <row r="717" spans="5:6" customFormat="1" ht="12.75">
      <c r="E717" s="353"/>
      <c r="F717" s="353"/>
    </row>
    <row r="718" spans="5:6" customFormat="1" ht="12.75">
      <c r="E718" s="353"/>
      <c r="F718" s="353"/>
    </row>
    <row r="719" spans="5:6" customFormat="1" ht="12.75">
      <c r="E719" s="353"/>
      <c r="F719" s="353"/>
    </row>
    <row r="720" spans="5:6" customFormat="1" ht="12.75">
      <c r="E720" s="353"/>
      <c r="F720" s="353"/>
    </row>
    <row r="721" spans="5:6" customFormat="1" ht="12.75">
      <c r="E721" s="353"/>
      <c r="F721" s="353"/>
    </row>
    <row r="722" spans="5:6" customFormat="1" ht="12.75">
      <c r="E722" s="353"/>
      <c r="F722" s="353"/>
    </row>
    <row r="723" spans="5:6" customFormat="1" ht="12.75">
      <c r="E723" s="353"/>
      <c r="F723" s="353"/>
    </row>
    <row r="724" spans="5:6" customFormat="1" ht="12.75">
      <c r="E724" s="353"/>
      <c r="F724" s="353"/>
    </row>
    <row r="725" spans="5:6" customFormat="1" ht="12.75">
      <c r="E725" s="353"/>
      <c r="F725" s="353"/>
    </row>
    <row r="726" spans="5:6" customFormat="1" ht="12.75">
      <c r="E726" s="353"/>
      <c r="F726" s="353"/>
    </row>
    <row r="727" spans="5:6" customFormat="1" ht="12.75">
      <c r="E727" s="353"/>
      <c r="F727" s="353"/>
    </row>
    <row r="728" spans="5:6" customFormat="1" ht="12.75">
      <c r="E728" s="353"/>
      <c r="F728" s="353"/>
    </row>
    <row r="729" spans="5:6" customFormat="1" ht="12.75">
      <c r="E729" s="353"/>
      <c r="F729" s="353"/>
    </row>
    <row r="730" spans="5:6" customFormat="1" ht="12.75">
      <c r="E730" s="353"/>
      <c r="F730" s="353"/>
    </row>
    <row r="731" spans="5:6" customFormat="1" ht="12.75">
      <c r="E731" s="353"/>
      <c r="F731" s="353"/>
    </row>
    <row r="732" spans="5:6" customFormat="1" ht="12.75">
      <c r="E732" s="353"/>
      <c r="F732" s="353"/>
    </row>
    <row r="733" spans="5:6" customFormat="1" ht="12.75">
      <c r="E733" s="353"/>
      <c r="F733" s="353"/>
    </row>
    <row r="734" spans="5:6" customFormat="1" ht="12.75">
      <c r="E734" s="353"/>
      <c r="F734" s="353"/>
    </row>
    <row r="735" spans="5:6" customFormat="1" ht="12.75">
      <c r="E735" s="353"/>
      <c r="F735" s="353"/>
    </row>
    <row r="736" spans="5:6" customFormat="1" ht="12.75">
      <c r="E736" s="353"/>
      <c r="F736" s="353"/>
    </row>
    <row r="737" spans="5:6" customFormat="1" ht="12.75">
      <c r="E737" s="353"/>
      <c r="F737" s="353"/>
    </row>
    <row r="738" spans="5:6" customFormat="1" ht="12.75">
      <c r="E738" s="353"/>
      <c r="F738" s="353"/>
    </row>
    <row r="739" spans="5:6" customFormat="1" ht="12.75">
      <c r="E739" s="353"/>
      <c r="F739" s="353"/>
    </row>
    <row r="740" spans="5:6" customFormat="1" ht="12.75">
      <c r="E740" s="353"/>
      <c r="F740" s="353"/>
    </row>
    <row r="741" spans="5:6" customFormat="1" ht="12.75">
      <c r="E741" s="353"/>
      <c r="F741" s="353"/>
    </row>
    <row r="742" spans="5:6" customFormat="1" ht="12.75">
      <c r="E742" s="353"/>
      <c r="F742" s="353"/>
    </row>
    <row r="743" spans="5:6" customFormat="1" ht="12.75">
      <c r="E743" s="353"/>
      <c r="F743" s="353"/>
    </row>
    <row r="744" spans="5:6" customFormat="1" ht="12.75">
      <c r="E744" s="353"/>
      <c r="F744" s="353"/>
    </row>
    <row r="745" spans="5:6" customFormat="1" ht="12.75">
      <c r="E745" s="353"/>
      <c r="F745" s="353"/>
    </row>
    <row r="746" spans="5:6" customFormat="1" ht="12.75">
      <c r="E746" s="353"/>
      <c r="F746" s="353"/>
    </row>
    <row r="747" spans="5:6" customFormat="1" ht="12.75">
      <c r="E747" s="353"/>
      <c r="F747" s="353"/>
    </row>
    <row r="748" spans="5:6" customFormat="1" ht="12.75">
      <c r="E748" s="353"/>
      <c r="F748" s="353"/>
    </row>
    <row r="749" spans="5:6" customFormat="1" ht="12.75">
      <c r="E749" s="353"/>
      <c r="F749" s="353"/>
    </row>
    <row r="750" spans="5:6" customFormat="1" ht="12.75">
      <c r="E750" s="353"/>
      <c r="F750" s="353"/>
    </row>
    <row r="751" spans="5:6" customFormat="1" ht="12.75">
      <c r="E751" s="353"/>
      <c r="F751" s="353"/>
    </row>
    <row r="752" spans="5:6" customFormat="1" ht="12.75">
      <c r="E752" s="353"/>
      <c r="F752" s="353"/>
    </row>
    <row r="753" spans="5:6" customFormat="1" ht="12.75">
      <c r="E753" s="353"/>
      <c r="F753" s="353"/>
    </row>
    <row r="754" spans="5:6" customFormat="1" ht="12.75">
      <c r="E754" s="353"/>
      <c r="F754" s="353"/>
    </row>
    <row r="755" spans="5:6" customFormat="1" ht="12.75">
      <c r="E755" s="353"/>
      <c r="F755" s="353"/>
    </row>
    <row r="756" spans="5:6" customFormat="1" ht="12.75">
      <c r="E756" s="353"/>
      <c r="F756" s="353"/>
    </row>
    <row r="757" spans="5:6" customFormat="1" ht="12.75">
      <c r="E757" s="353"/>
      <c r="F757" s="353"/>
    </row>
    <row r="758" spans="5:6" customFormat="1" ht="12.75">
      <c r="E758" s="353"/>
      <c r="F758" s="353"/>
    </row>
    <row r="759" spans="5:6" customFormat="1" ht="12.75">
      <c r="E759" s="353"/>
      <c r="F759" s="353"/>
    </row>
    <row r="760" spans="5:6" customFormat="1" ht="12.75">
      <c r="E760" s="353"/>
      <c r="F760" s="353"/>
    </row>
    <row r="761" spans="5:6" customFormat="1" ht="12.75">
      <c r="E761" s="353"/>
      <c r="F761" s="353"/>
    </row>
    <row r="762" spans="5:6" customFormat="1" ht="12.75">
      <c r="E762" s="353"/>
      <c r="F762" s="353"/>
    </row>
    <row r="763" spans="5:6" customFormat="1" ht="12.75">
      <c r="E763" s="353"/>
      <c r="F763" s="353"/>
    </row>
    <row r="764" spans="5:6" customFormat="1" ht="12.75">
      <c r="E764" s="353"/>
      <c r="F764" s="353"/>
    </row>
    <row r="765" spans="5:6" customFormat="1" ht="12.75">
      <c r="E765" s="353"/>
      <c r="F765" s="353"/>
    </row>
    <row r="766" spans="5:6" customFormat="1" ht="12.75">
      <c r="E766" s="353"/>
      <c r="F766" s="353"/>
    </row>
    <row r="767" spans="5:6" customFormat="1" ht="12.75">
      <c r="E767" s="353"/>
      <c r="F767" s="353"/>
    </row>
    <row r="768" spans="5:6" customFormat="1" ht="12.75">
      <c r="E768" s="353"/>
      <c r="F768" s="353"/>
    </row>
    <row r="769" spans="5:6" customFormat="1" ht="12.75">
      <c r="E769" s="353"/>
      <c r="F769" s="353"/>
    </row>
    <row r="770" spans="5:6" customFormat="1" ht="12.75">
      <c r="E770" s="353"/>
      <c r="F770" s="353"/>
    </row>
    <row r="771" spans="5:6" customFormat="1" ht="12.75">
      <c r="E771" s="353"/>
      <c r="F771" s="353"/>
    </row>
    <row r="772" spans="5:6" customFormat="1" ht="12.75">
      <c r="E772" s="353"/>
      <c r="F772" s="353"/>
    </row>
    <row r="773" spans="5:6" customFormat="1" ht="12.75">
      <c r="E773" s="353"/>
      <c r="F773" s="353"/>
    </row>
    <row r="774" spans="5:6" customFormat="1" ht="12.75">
      <c r="E774" s="353"/>
      <c r="F774" s="353"/>
    </row>
    <row r="775" spans="5:6" customFormat="1" ht="12.75">
      <c r="E775" s="353"/>
      <c r="F775" s="353"/>
    </row>
    <row r="776" spans="5:6" customFormat="1" ht="12.75">
      <c r="E776" s="353"/>
      <c r="F776" s="353"/>
    </row>
    <row r="777" spans="5:6" customFormat="1" ht="12.75">
      <c r="E777" s="353"/>
      <c r="F777" s="353"/>
    </row>
    <row r="778" spans="5:6" customFormat="1" ht="12.75">
      <c r="E778" s="353"/>
      <c r="F778" s="353"/>
    </row>
    <row r="779" spans="5:6" customFormat="1" ht="12.75">
      <c r="E779" s="353"/>
      <c r="F779" s="353"/>
    </row>
    <row r="780" spans="5:6" customFormat="1" ht="12.75">
      <c r="E780" s="353"/>
      <c r="F780" s="353"/>
    </row>
    <row r="781" spans="5:6" customFormat="1" ht="12.75">
      <c r="E781" s="353"/>
      <c r="F781" s="353"/>
    </row>
    <row r="782" spans="5:6" customFormat="1" ht="12.75">
      <c r="E782" s="353"/>
      <c r="F782" s="353"/>
    </row>
    <row r="783" spans="5:6" customFormat="1" ht="12.75">
      <c r="E783" s="353"/>
      <c r="F783" s="353"/>
    </row>
    <row r="784" spans="5:6" customFormat="1" ht="12.75">
      <c r="E784" s="353"/>
      <c r="F784" s="353"/>
    </row>
    <row r="785" spans="5:6" customFormat="1" ht="12.75">
      <c r="E785" s="353"/>
      <c r="F785" s="353"/>
    </row>
    <row r="786" spans="5:6" customFormat="1" ht="12.75">
      <c r="E786" s="353"/>
      <c r="F786" s="353"/>
    </row>
    <row r="787" spans="5:6" customFormat="1" ht="12.75">
      <c r="E787" s="353"/>
      <c r="F787" s="353"/>
    </row>
    <row r="788" spans="5:6" customFormat="1" ht="12.75">
      <c r="E788" s="353"/>
      <c r="F788" s="353"/>
    </row>
    <row r="789" spans="5:6" customFormat="1" ht="12.75">
      <c r="E789" s="353"/>
      <c r="F789" s="353"/>
    </row>
    <row r="790" spans="5:6" customFormat="1" ht="12.75">
      <c r="E790" s="353"/>
      <c r="F790" s="353"/>
    </row>
    <row r="791" spans="5:6" customFormat="1" ht="12.75">
      <c r="E791" s="353"/>
      <c r="F791" s="353"/>
    </row>
    <row r="792" spans="5:6" customFormat="1" ht="12.75">
      <c r="E792" s="353"/>
      <c r="F792" s="353"/>
    </row>
    <row r="793" spans="5:6" customFormat="1" ht="12.75">
      <c r="E793" s="353"/>
      <c r="F793" s="353"/>
    </row>
    <row r="794" spans="5:6" customFormat="1" ht="12.75">
      <c r="E794" s="353"/>
      <c r="F794" s="353"/>
    </row>
    <row r="795" spans="5:6" customFormat="1" ht="12.75">
      <c r="E795" s="353"/>
      <c r="F795" s="353"/>
    </row>
    <row r="796" spans="5:6" customFormat="1" ht="12.75">
      <c r="E796" s="353"/>
      <c r="F796" s="353"/>
    </row>
    <row r="797" spans="5:6" customFormat="1" ht="12.75">
      <c r="E797" s="353"/>
      <c r="F797" s="353"/>
    </row>
    <row r="798" spans="5:6" customFormat="1" ht="12.75">
      <c r="E798" s="353"/>
      <c r="F798" s="353"/>
    </row>
    <row r="799" spans="5:6" customFormat="1" ht="12.75">
      <c r="E799" s="353"/>
      <c r="F799" s="353"/>
    </row>
    <row r="800" spans="5:6" customFormat="1" ht="12.75">
      <c r="E800" s="353"/>
      <c r="F800" s="353"/>
    </row>
    <row r="801" spans="5:6" customFormat="1" ht="12.75">
      <c r="E801" s="353"/>
      <c r="F801" s="353"/>
    </row>
    <row r="802" spans="5:6" customFormat="1" ht="12.75">
      <c r="E802" s="353"/>
      <c r="F802" s="353"/>
    </row>
    <row r="803" spans="5:6" customFormat="1" ht="12.75">
      <c r="E803" s="353"/>
      <c r="F803" s="353"/>
    </row>
    <row r="804" spans="5:6" customFormat="1" ht="12.75">
      <c r="E804" s="353"/>
      <c r="F804" s="353"/>
    </row>
    <row r="805" spans="5:6" customFormat="1" ht="12.75">
      <c r="E805" s="353"/>
      <c r="F805" s="353"/>
    </row>
    <row r="806" spans="5:6" customFormat="1" ht="12.75">
      <c r="E806" s="353"/>
      <c r="F806" s="353"/>
    </row>
    <row r="807" spans="5:6" customFormat="1" ht="12.75">
      <c r="E807" s="353"/>
      <c r="F807" s="353"/>
    </row>
    <row r="808" spans="5:6" customFormat="1" ht="12.75">
      <c r="E808" s="353"/>
      <c r="F808" s="353"/>
    </row>
    <row r="809" spans="5:6" customFormat="1" ht="12.75">
      <c r="E809" s="353"/>
      <c r="F809" s="353"/>
    </row>
    <row r="810" spans="5:6" customFormat="1" ht="12.75">
      <c r="E810" s="353"/>
      <c r="F810" s="353"/>
    </row>
    <row r="811" spans="5:6" customFormat="1" ht="12.75">
      <c r="E811" s="353"/>
      <c r="F811" s="353"/>
    </row>
    <row r="812" spans="5:6" customFormat="1" ht="12.75">
      <c r="E812" s="353"/>
      <c r="F812" s="353"/>
    </row>
    <row r="813" spans="5:6" customFormat="1" ht="12.75">
      <c r="E813" s="353"/>
      <c r="F813" s="353"/>
    </row>
    <row r="814" spans="5:6" customFormat="1" ht="12.75">
      <c r="E814" s="353"/>
      <c r="F814" s="353"/>
    </row>
    <row r="815" spans="5:6" customFormat="1" ht="12.75">
      <c r="E815" s="353"/>
      <c r="F815" s="353"/>
    </row>
    <row r="816" spans="5:6" customFormat="1" ht="12.75">
      <c r="E816" s="353"/>
      <c r="F816" s="353"/>
    </row>
    <row r="817" spans="5:6" customFormat="1" ht="12.75">
      <c r="E817" s="353"/>
      <c r="F817" s="353"/>
    </row>
    <row r="818" spans="5:6" customFormat="1" ht="12.75">
      <c r="E818" s="353"/>
      <c r="F818" s="353"/>
    </row>
    <row r="819" spans="5:6" customFormat="1" ht="12.75">
      <c r="E819" s="353"/>
      <c r="F819" s="353"/>
    </row>
    <row r="820" spans="5:6" customFormat="1" ht="12.75">
      <c r="E820" s="353"/>
      <c r="F820" s="353"/>
    </row>
    <row r="821" spans="5:6" customFormat="1" ht="12.75">
      <c r="E821" s="353"/>
      <c r="F821" s="353"/>
    </row>
    <row r="822" spans="5:6" customFormat="1" ht="12.75">
      <c r="E822" s="353"/>
      <c r="F822" s="353"/>
    </row>
    <row r="823" spans="5:6" customFormat="1" ht="12.75">
      <c r="E823" s="353"/>
      <c r="F823" s="353"/>
    </row>
    <row r="824" spans="5:6" customFormat="1" ht="12.75">
      <c r="E824" s="353"/>
      <c r="F824" s="353"/>
    </row>
    <row r="825" spans="5:6" customFormat="1" ht="12.75">
      <c r="E825" s="353"/>
      <c r="F825" s="353"/>
    </row>
    <row r="826" spans="5:6" customFormat="1" ht="12.75">
      <c r="E826" s="353"/>
      <c r="F826" s="353"/>
    </row>
    <row r="827" spans="5:6" customFormat="1" ht="12.75">
      <c r="E827" s="353"/>
      <c r="F827" s="353"/>
    </row>
    <row r="828" spans="5:6" customFormat="1" ht="12.75">
      <c r="E828" s="353"/>
      <c r="F828" s="353"/>
    </row>
    <row r="829" spans="5:6" customFormat="1" ht="12.75">
      <c r="E829" s="353"/>
      <c r="F829" s="353"/>
    </row>
    <row r="830" spans="5:6" customFormat="1" ht="12.75">
      <c r="E830" s="353"/>
      <c r="F830" s="353"/>
    </row>
    <row r="831" spans="5:6" customFormat="1" ht="12.75">
      <c r="E831" s="353"/>
      <c r="F831" s="353"/>
    </row>
    <row r="832" spans="5:6" customFormat="1" ht="12.75">
      <c r="E832" s="353"/>
      <c r="F832" s="353"/>
    </row>
    <row r="833" spans="5:6" customFormat="1" ht="12.75">
      <c r="E833" s="353"/>
      <c r="F833" s="353"/>
    </row>
    <row r="834" spans="5:6" customFormat="1" ht="12.75">
      <c r="E834" s="353"/>
      <c r="F834" s="353"/>
    </row>
    <row r="835" spans="5:6" customFormat="1" ht="12.75">
      <c r="E835" s="353"/>
      <c r="F835" s="353"/>
    </row>
    <row r="836" spans="5:6" customFormat="1" ht="12.75">
      <c r="E836" s="353"/>
      <c r="F836" s="353"/>
    </row>
    <row r="837" spans="5:6" customFormat="1" ht="12.75">
      <c r="E837" s="353"/>
      <c r="F837" s="353"/>
    </row>
    <row r="838" spans="5:6" customFormat="1" ht="12.75">
      <c r="E838" s="353"/>
      <c r="F838" s="353"/>
    </row>
    <row r="839" spans="5:6" customFormat="1" ht="12.75">
      <c r="E839" s="353"/>
      <c r="F839" s="353"/>
    </row>
    <row r="840" spans="5:6" customFormat="1" ht="12.75">
      <c r="E840" s="353"/>
      <c r="F840" s="353"/>
    </row>
    <row r="841" spans="5:6" customFormat="1" ht="12.75">
      <c r="E841" s="353"/>
      <c r="F841" s="353"/>
    </row>
    <row r="842" spans="5:6" customFormat="1" ht="12.75">
      <c r="E842" s="353"/>
      <c r="F842" s="353"/>
    </row>
    <row r="843" spans="5:6" customFormat="1" ht="12.75">
      <c r="E843" s="353"/>
      <c r="F843" s="353"/>
    </row>
    <row r="844" spans="5:6" customFormat="1" ht="12.75">
      <c r="E844" s="353"/>
      <c r="F844" s="353"/>
    </row>
    <row r="845" spans="5:6" customFormat="1" ht="12.75">
      <c r="E845" s="353"/>
      <c r="F845" s="353"/>
    </row>
    <row r="846" spans="5:6" customFormat="1" ht="12.75">
      <c r="E846" s="353"/>
      <c r="F846" s="353"/>
    </row>
    <row r="847" spans="5:6" customFormat="1" ht="12.75">
      <c r="E847" s="353"/>
      <c r="F847" s="353"/>
    </row>
    <row r="848" spans="5:6" customFormat="1" ht="12.75">
      <c r="E848" s="353"/>
      <c r="F848" s="353"/>
    </row>
    <row r="849" spans="5:6" customFormat="1" ht="12.75">
      <c r="E849" s="353"/>
      <c r="F849" s="353"/>
    </row>
    <row r="850" spans="5:6" customFormat="1" ht="12.75">
      <c r="E850" s="353"/>
      <c r="F850" s="353"/>
    </row>
    <row r="851" spans="5:6" customFormat="1" ht="12.75">
      <c r="E851" s="353"/>
      <c r="F851" s="353"/>
    </row>
    <row r="852" spans="5:6" customFormat="1" ht="12.75">
      <c r="E852" s="353"/>
      <c r="F852" s="353"/>
    </row>
    <row r="853" spans="5:6" customFormat="1" ht="12.75">
      <c r="E853" s="353"/>
      <c r="F853" s="353"/>
    </row>
    <row r="854" spans="5:6" customFormat="1" ht="12.75">
      <c r="E854" s="353"/>
      <c r="F854" s="353"/>
    </row>
    <row r="855" spans="5:6" customFormat="1" ht="12.75">
      <c r="E855" s="353"/>
      <c r="F855" s="353"/>
    </row>
    <row r="856" spans="5:6" customFormat="1" ht="12.75">
      <c r="E856" s="353"/>
      <c r="F856" s="353"/>
    </row>
    <row r="857" spans="5:6" customFormat="1" ht="12.75">
      <c r="E857" s="353"/>
      <c r="F857" s="353"/>
    </row>
    <row r="858" spans="5:6" customFormat="1" ht="12.75">
      <c r="E858" s="353"/>
      <c r="F858" s="353"/>
    </row>
    <row r="859" spans="5:6" customFormat="1" ht="12.75">
      <c r="E859" s="353"/>
      <c r="F859" s="353"/>
    </row>
    <row r="860" spans="5:6" customFormat="1" ht="12.75">
      <c r="E860" s="353"/>
      <c r="F860" s="353"/>
    </row>
    <row r="861" spans="5:6" customFormat="1" ht="12.75">
      <c r="E861" s="353"/>
      <c r="F861" s="353"/>
    </row>
    <row r="862" spans="5:6" customFormat="1" ht="12.75">
      <c r="E862" s="353"/>
      <c r="F862" s="353"/>
    </row>
    <row r="863" spans="5:6" customFormat="1" ht="12.75">
      <c r="E863" s="353"/>
      <c r="F863" s="353"/>
    </row>
    <row r="864" spans="5:6" customFormat="1" ht="12.75">
      <c r="E864" s="353"/>
      <c r="F864" s="353"/>
    </row>
    <row r="865" spans="5:6" customFormat="1" ht="12.75">
      <c r="E865" s="353"/>
      <c r="F865" s="353"/>
    </row>
    <row r="866" spans="5:6" customFormat="1" ht="12.75">
      <c r="E866" s="353"/>
      <c r="F866" s="353"/>
    </row>
    <row r="867" spans="5:6" customFormat="1" ht="12.75">
      <c r="E867" s="353"/>
      <c r="F867" s="353"/>
    </row>
    <row r="868" spans="5:6" customFormat="1" ht="12.75">
      <c r="E868" s="353"/>
      <c r="F868" s="353"/>
    </row>
    <row r="869" spans="5:6" customFormat="1" ht="12.75">
      <c r="E869" s="353"/>
      <c r="F869" s="353"/>
    </row>
    <row r="870" spans="5:6" customFormat="1" ht="12.75">
      <c r="E870" s="353"/>
      <c r="F870" s="353"/>
    </row>
    <row r="871" spans="5:6" customFormat="1" ht="12.75">
      <c r="E871" s="353"/>
      <c r="F871" s="353"/>
    </row>
    <row r="872" spans="5:6" customFormat="1" ht="12.75">
      <c r="E872" s="353"/>
      <c r="F872" s="353"/>
    </row>
    <row r="873" spans="5:6" customFormat="1" ht="12.75">
      <c r="E873" s="353"/>
      <c r="F873" s="353"/>
    </row>
    <row r="874" spans="5:6" customFormat="1" ht="12.75">
      <c r="E874" s="353"/>
      <c r="F874" s="353"/>
    </row>
    <row r="875" spans="5:6" customFormat="1" ht="12.75">
      <c r="E875" s="353"/>
      <c r="F875" s="353"/>
    </row>
    <row r="876" spans="5:6" customFormat="1" ht="12.75">
      <c r="E876" s="353"/>
      <c r="F876" s="353"/>
    </row>
    <row r="877" spans="5:6" customFormat="1" ht="12.75">
      <c r="E877" s="353"/>
      <c r="F877" s="353"/>
    </row>
    <row r="878" spans="5:6" customFormat="1" ht="12.75">
      <c r="E878" s="353"/>
      <c r="F878" s="353"/>
    </row>
    <row r="879" spans="5:6" customFormat="1" ht="12.75">
      <c r="E879" s="353"/>
      <c r="F879" s="353"/>
    </row>
    <row r="880" spans="5:6" customFormat="1" ht="12.75">
      <c r="E880" s="353"/>
      <c r="F880" s="353"/>
    </row>
    <row r="881" spans="5:6" customFormat="1" ht="12.75">
      <c r="E881" s="353"/>
      <c r="F881" s="353"/>
    </row>
    <row r="882" spans="5:6" customFormat="1" ht="12.75">
      <c r="E882" s="353"/>
      <c r="F882" s="353"/>
    </row>
    <row r="883" spans="5:6" customFormat="1" ht="12.75">
      <c r="E883" s="353"/>
      <c r="F883" s="353"/>
    </row>
    <row r="884" spans="5:6" customFormat="1" ht="12.75">
      <c r="E884" s="353"/>
      <c r="F884" s="353"/>
    </row>
    <row r="885" spans="5:6" customFormat="1" ht="12.75">
      <c r="E885" s="353"/>
      <c r="F885" s="353"/>
    </row>
    <row r="886" spans="5:6" customFormat="1" ht="12.75">
      <c r="E886" s="353"/>
      <c r="F886" s="353"/>
    </row>
    <row r="887" spans="5:6" customFormat="1" ht="12.75">
      <c r="E887" s="353"/>
      <c r="F887" s="353"/>
    </row>
    <row r="888" spans="5:6" customFormat="1" ht="12.75">
      <c r="E888" s="353"/>
      <c r="F888" s="353"/>
    </row>
    <row r="889" spans="5:6" customFormat="1" ht="12.75">
      <c r="E889" s="353"/>
      <c r="F889" s="353"/>
    </row>
    <row r="890" spans="5:6" customFormat="1" ht="12.75">
      <c r="E890" s="353"/>
      <c r="F890" s="353"/>
    </row>
    <row r="891" spans="5:6" customFormat="1" ht="12.75">
      <c r="E891" s="353"/>
      <c r="F891" s="353"/>
    </row>
    <row r="892" spans="5:6" customFormat="1" ht="12.75">
      <c r="E892" s="353"/>
      <c r="F892" s="353"/>
    </row>
    <row r="893" spans="5:6" customFormat="1" ht="12.75">
      <c r="E893" s="353"/>
      <c r="F893" s="353"/>
    </row>
    <row r="894" spans="5:6" customFormat="1" ht="12.75">
      <c r="E894" s="353"/>
      <c r="F894" s="353"/>
    </row>
    <row r="895" spans="5:6" customFormat="1" ht="12.75">
      <c r="E895" s="353"/>
      <c r="F895" s="353"/>
    </row>
    <row r="896" spans="5:6" customFormat="1" ht="12.75">
      <c r="E896" s="353"/>
      <c r="F896" s="353"/>
    </row>
    <row r="897" spans="5:6" customFormat="1" ht="12.75">
      <c r="E897" s="353"/>
      <c r="F897" s="353"/>
    </row>
    <row r="898" spans="5:6" customFormat="1" ht="12.75">
      <c r="E898" s="353"/>
      <c r="F898" s="353"/>
    </row>
    <row r="899" spans="5:6" customFormat="1" ht="12.75">
      <c r="E899" s="353"/>
      <c r="F899" s="353"/>
    </row>
    <row r="900" spans="5:6" customFormat="1" ht="12.75">
      <c r="E900" s="353"/>
      <c r="F900" s="353"/>
    </row>
    <row r="901" spans="5:6" customFormat="1" ht="12.75">
      <c r="E901" s="353"/>
      <c r="F901" s="353"/>
    </row>
    <row r="902" spans="5:6" customFormat="1" ht="12.75">
      <c r="E902" s="353"/>
      <c r="F902" s="353"/>
    </row>
    <row r="903" spans="5:6" customFormat="1" ht="12.75">
      <c r="E903" s="353"/>
      <c r="F903" s="353"/>
    </row>
    <row r="904" spans="5:6" customFormat="1" ht="12.75">
      <c r="E904" s="353"/>
      <c r="F904" s="353"/>
    </row>
    <row r="905" spans="5:6" customFormat="1" ht="12.75">
      <c r="E905" s="353"/>
      <c r="F905" s="353"/>
    </row>
    <row r="906" spans="5:6" customFormat="1" ht="12.75">
      <c r="E906" s="353"/>
      <c r="F906" s="353"/>
    </row>
    <row r="907" spans="5:6" customFormat="1" ht="12.75">
      <c r="E907" s="353"/>
      <c r="F907" s="353"/>
    </row>
    <row r="908" spans="5:6" customFormat="1" ht="12.75">
      <c r="E908" s="353"/>
      <c r="F908" s="353"/>
    </row>
    <row r="909" spans="5:6" customFormat="1" ht="12.75">
      <c r="E909" s="353"/>
      <c r="F909" s="353"/>
    </row>
    <row r="910" spans="5:6" customFormat="1" ht="12.75">
      <c r="E910" s="353"/>
      <c r="F910" s="353"/>
    </row>
    <row r="911" spans="5:6" customFormat="1" ht="12.75">
      <c r="E911" s="353"/>
      <c r="F911" s="353"/>
    </row>
    <row r="912" spans="5:6" customFormat="1" ht="12.75">
      <c r="E912" s="353"/>
      <c r="F912" s="353"/>
    </row>
    <row r="913" spans="5:6" customFormat="1" ht="12.75">
      <c r="E913" s="353"/>
      <c r="F913" s="353"/>
    </row>
    <row r="914" spans="5:6" customFormat="1" ht="12.75">
      <c r="E914" s="353"/>
      <c r="F914" s="353"/>
    </row>
    <row r="915" spans="5:6" customFormat="1" ht="12.75">
      <c r="E915" s="353"/>
      <c r="F915" s="353"/>
    </row>
    <row r="916" spans="5:6" customFormat="1" ht="12.75">
      <c r="E916" s="353"/>
      <c r="F916" s="353"/>
    </row>
    <row r="917" spans="5:6" customFormat="1" ht="12.75">
      <c r="E917" s="353"/>
      <c r="F917" s="353"/>
    </row>
    <row r="918" spans="5:6" customFormat="1" ht="12.75">
      <c r="E918" s="353"/>
      <c r="F918" s="353"/>
    </row>
    <row r="919" spans="5:6" customFormat="1" ht="12.75">
      <c r="E919" s="353"/>
      <c r="F919" s="353"/>
    </row>
    <row r="920" spans="5:6" customFormat="1" ht="12.75">
      <c r="E920" s="353"/>
      <c r="F920" s="353"/>
    </row>
    <row r="921" spans="5:6" customFormat="1" ht="12.75">
      <c r="E921" s="353"/>
      <c r="F921" s="353"/>
    </row>
    <row r="922" spans="5:6" customFormat="1" ht="12.75">
      <c r="E922" s="353"/>
      <c r="F922" s="353"/>
    </row>
    <row r="923" spans="5:6" customFormat="1" ht="12.75">
      <c r="E923" s="353"/>
      <c r="F923" s="353"/>
    </row>
    <row r="924" spans="5:6" customFormat="1" ht="12.75">
      <c r="E924" s="353"/>
      <c r="F924" s="353"/>
    </row>
    <row r="925" spans="5:6" customFormat="1" ht="12.75">
      <c r="E925" s="353"/>
      <c r="F925" s="353"/>
    </row>
    <row r="926" spans="5:6" customFormat="1" ht="12.75">
      <c r="E926" s="353"/>
      <c r="F926" s="353"/>
    </row>
    <row r="927" spans="5:6" customFormat="1" ht="12.75">
      <c r="E927" s="353"/>
      <c r="F927" s="353"/>
    </row>
    <row r="928" spans="5:6" customFormat="1" ht="12.75">
      <c r="E928" s="353"/>
      <c r="F928" s="353"/>
    </row>
    <row r="929" spans="5:6" customFormat="1" ht="12.75">
      <c r="E929" s="353"/>
      <c r="F929" s="353"/>
    </row>
    <row r="930" spans="5:6" customFormat="1" ht="12.75">
      <c r="E930" s="353"/>
      <c r="F930" s="353"/>
    </row>
    <row r="931" spans="5:6" customFormat="1" ht="12.75">
      <c r="E931" s="353"/>
      <c r="F931" s="353"/>
    </row>
    <row r="932" spans="5:6" customFormat="1" ht="12.75">
      <c r="E932" s="353"/>
      <c r="F932" s="353"/>
    </row>
    <row r="933" spans="5:6" customFormat="1" ht="12.75">
      <c r="E933" s="353"/>
      <c r="F933" s="353"/>
    </row>
    <row r="934" spans="5:6" customFormat="1" ht="12.75">
      <c r="E934" s="353"/>
      <c r="F934" s="353"/>
    </row>
    <row r="935" spans="5:6" customFormat="1" ht="12.75">
      <c r="E935" s="353"/>
      <c r="F935" s="353"/>
    </row>
    <row r="936" spans="5:6" customFormat="1" ht="12.75">
      <c r="E936" s="353"/>
      <c r="F936" s="353"/>
    </row>
    <row r="937" spans="5:6" customFormat="1" ht="12.75">
      <c r="E937" s="353"/>
      <c r="F937" s="353"/>
    </row>
    <row r="938" spans="5:6" customFormat="1" ht="12.75">
      <c r="E938" s="353"/>
      <c r="F938" s="353"/>
    </row>
    <row r="939" spans="5:6" customFormat="1" ht="12.75">
      <c r="E939" s="353"/>
      <c r="F939" s="353"/>
    </row>
    <row r="940" spans="5:6" customFormat="1" ht="12.75">
      <c r="E940" s="353"/>
      <c r="F940" s="353"/>
    </row>
    <row r="941" spans="5:6" customFormat="1" ht="12.75">
      <c r="E941" s="353"/>
      <c r="F941" s="353"/>
    </row>
    <row r="942" spans="5:6" customFormat="1" ht="12.75">
      <c r="E942" s="353"/>
      <c r="F942" s="353"/>
    </row>
    <row r="943" spans="5:6" customFormat="1" ht="12.75">
      <c r="E943" s="353"/>
      <c r="F943" s="353"/>
    </row>
    <row r="944" spans="5:6" customFormat="1" ht="12.75">
      <c r="E944" s="353"/>
      <c r="F944" s="353"/>
    </row>
    <row r="945" spans="5:6" customFormat="1" ht="12.75">
      <c r="E945" s="353"/>
      <c r="F945" s="353"/>
    </row>
    <row r="946" spans="5:6" customFormat="1" ht="12.75">
      <c r="E946" s="353"/>
      <c r="F946" s="353"/>
    </row>
    <row r="947" spans="5:6" customFormat="1" ht="12.75">
      <c r="E947" s="353"/>
      <c r="F947" s="353"/>
    </row>
    <row r="948" spans="5:6" customFormat="1" ht="12.75">
      <c r="E948" s="353"/>
      <c r="F948" s="353"/>
    </row>
    <row r="949" spans="5:6" customFormat="1" ht="12.75">
      <c r="E949" s="353"/>
      <c r="F949" s="353"/>
    </row>
    <row r="950" spans="5:6" customFormat="1" ht="12.75">
      <c r="E950" s="353"/>
      <c r="F950" s="353"/>
    </row>
    <row r="951" spans="5:6" customFormat="1" ht="12.75">
      <c r="E951" s="353"/>
      <c r="F951" s="353"/>
    </row>
    <row r="952" spans="5:6" customFormat="1" ht="12.75">
      <c r="E952" s="353"/>
      <c r="F952" s="353"/>
    </row>
    <row r="953" spans="5:6" customFormat="1" ht="12.75">
      <c r="E953" s="353"/>
      <c r="F953" s="353"/>
    </row>
    <row r="954" spans="5:6" customFormat="1" ht="12.75">
      <c r="E954" s="353"/>
      <c r="F954" s="353"/>
    </row>
    <row r="955" spans="5:6" customFormat="1" ht="12.75">
      <c r="E955" s="353"/>
      <c r="F955" s="353"/>
    </row>
    <row r="956" spans="5:6" customFormat="1" ht="12.75">
      <c r="E956" s="353"/>
      <c r="F956" s="353"/>
    </row>
    <row r="957" spans="5:6" customFormat="1" ht="12.75">
      <c r="E957" s="353"/>
      <c r="F957" s="353"/>
    </row>
    <row r="958" spans="5:6" customFormat="1" ht="12.75">
      <c r="E958" s="353"/>
      <c r="F958" s="353"/>
    </row>
    <row r="959" spans="5:6" customFormat="1" ht="12.75">
      <c r="E959" s="353"/>
      <c r="F959" s="353"/>
    </row>
    <row r="960" spans="5:6" customFormat="1" ht="12.75">
      <c r="E960" s="353"/>
      <c r="F960" s="353"/>
    </row>
    <row r="961" spans="5:6" customFormat="1" ht="12.75">
      <c r="E961" s="353"/>
      <c r="F961" s="353"/>
    </row>
    <row r="962" spans="5:6" customFormat="1" ht="12.75">
      <c r="E962" s="353"/>
      <c r="F962" s="353"/>
    </row>
    <row r="963" spans="5:6" customFormat="1" ht="12.75">
      <c r="E963" s="353"/>
      <c r="F963" s="353"/>
    </row>
    <row r="964" spans="5:6" customFormat="1" ht="12.75">
      <c r="E964" s="353"/>
      <c r="F964" s="353"/>
    </row>
    <row r="965" spans="5:6" customFormat="1" ht="12.75">
      <c r="E965" s="353"/>
      <c r="F965" s="353"/>
    </row>
    <row r="966" spans="5:6" customFormat="1" ht="12.75">
      <c r="E966" s="353"/>
      <c r="F966" s="353"/>
    </row>
    <row r="967" spans="5:6" customFormat="1" ht="12.75">
      <c r="E967" s="353"/>
      <c r="F967" s="353"/>
    </row>
    <row r="968" spans="5:6" customFormat="1" ht="12.75">
      <c r="E968" s="353"/>
      <c r="F968" s="353"/>
    </row>
    <row r="969" spans="5:6" customFormat="1" ht="12.75">
      <c r="E969" s="353"/>
      <c r="F969" s="353"/>
    </row>
    <row r="970" spans="5:6" customFormat="1" ht="12.75">
      <c r="E970" s="353"/>
      <c r="F970" s="353"/>
    </row>
    <row r="971" spans="5:6" customFormat="1" ht="12.75">
      <c r="E971" s="353"/>
      <c r="F971" s="353"/>
    </row>
    <row r="972" spans="5:6" customFormat="1" ht="12.75">
      <c r="E972" s="353"/>
      <c r="F972" s="353"/>
    </row>
    <row r="973" spans="5:6" customFormat="1" ht="12.75">
      <c r="E973" s="353"/>
      <c r="F973" s="353"/>
    </row>
    <row r="974" spans="5:6" customFormat="1" ht="12.75">
      <c r="E974" s="353"/>
      <c r="F974" s="353"/>
    </row>
    <row r="975" spans="5:6" customFormat="1" ht="12.75">
      <c r="E975" s="353"/>
      <c r="F975" s="353"/>
    </row>
    <row r="976" spans="5:6" customFormat="1" ht="12.75">
      <c r="E976" s="353"/>
      <c r="F976" s="353"/>
    </row>
    <row r="977" spans="5:6" customFormat="1" ht="12.75">
      <c r="E977" s="353"/>
      <c r="F977" s="353"/>
    </row>
    <row r="978" spans="5:6" customFormat="1" ht="12.75">
      <c r="E978" s="353"/>
      <c r="F978" s="353"/>
    </row>
    <row r="979" spans="5:6" customFormat="1" ht="12.75">
      <c r="E979" s="353"/>
      <c r="F979" s="353"/>
    </row>
    <row r="980" spans="5:6" customFormat="1" ht="12.75">
      <c r="E980" s="353"/>
      <c r="F980" s="353"/>
    </row>
    <row r="981" spans="5:6" customFormat="1" ht="12.75">
      <c r="E981" s="353"/>
      <c r="F981" s="353"/>
    </row>
    <row r="982" spans="5:6" customFormat="1" ht="12.75">
      <c r="E982" s="353"/>
      <c r="F982" s="353"/>
    </row>
    <row r="983" spans="5:6" customFormat="1" ht="12.75">
      <c r="E983" s="353"/>
      <c r="F983" s="353"/>
    </row>
    <row r="984" spans="5:6" customFormat="1" ht="12.75">
      <c r="E984" s="353"/>
      <c r="F984" s="353"/>
    </row>
    <row r="985" spans="5:6" customFormat="1" ht="12.75">
      <c r="E985" s="353"/>
      <c r="F985" s="353"/>
    </row>
    <row r="986" spans="5:6" customFormat="1" ht="12.75">
      <c r="E986" s="353"/>
      <c r="F986" s="353"/>
    </row>
    <row r="987" spans="5:6" customFormat="1" ht="12.75">
      <c r="E987" s="353"/>
      <c r="F987" s="353"/>
    </row>
    <row r="988" spans="5:6" customFormat="1" ht="12.75">
      <c r="E988" s="353"/>
      <c r="F988" s="353"/>
    </row>
    <row r="989" spans="5:6" customFormat="1" ht="12.75">
      <c r="E989" s="353"/>
      <c r="F989" s="353"/>
    </row>
    <row r="990" spans="5:6" customFormat="1" ht="12.75">
      <c r="E990" s="353"/>
      <c r="F990" s="353"/>
    </row>
    <row r="991" spans="5:6" customFormat="1" ht="12.75">
      <c r="E991" s="353"/>
      <c r="F991" s="353"/>
    </row>
    <row r="992" spans="5:6" customFormat="1" ht="12.75">
      <c r="E992" s="353"/>
      <c r="F992" s="353"/>
    </row>
    <row r="993" spans="5:6" customFormat="1" ht="12.75">
      <c r="E993" s="353"/>
      <c r="F993" s="353"/>
    </row>
    <row r="994" spans="5:6" customFormat="1" ht="12.75">
      <c r="E994" s="353"/>
      <c r="F994" s="353"/>
    </row>
    <row r="995" spans="5:6" customFormat="1" ht="12.75">
      <c r="E995" s="353"/>
      <c r="F995" s="353"/>
    </row>
    <row r="996" spans="5:6" customFormat="1" ht="12.75">
      <c r="E996" s="353"/>
      <c r="F996" s="353"/>
    </row>
    <row r="997" spans="5:6" customFormat="1" ht="12.75">
      <c r="E997" s="353"/>
      <c r="F997" s="353"/>
    </row>
    <row r="998" spans="5:6" customFormat="1" ht="12.75">
      <c r="E998" s="353"/>
      <c r="F998" s="353"/>
    </row>
    <row r="999" spans="5:6" customFormat="1" ht="12.75">
      <c r="E999" s="353"/>
      <c r="F999" s="353"/>
    </row>
    <row r="1000" spans="5:6" customFormat="1" ht="12.75">
      <c r="E1000" s="353"/>
      <c r="F1000" s="353"/>
    </row>
    <row r="1001" spans="5:6" customFormat="1" ht="12.75">
      <c r="E1001" s="353"/>
      <c r="F1001" s="353"/>
    </row>
    <row r="1002" spans="5:6" customFormat="1" ht="12.75">
      <c r="E1002" s="353"/>
      <c r="F1002" s="353"/>
    </row>
    <row r="1003" spans="5:6" customFormat="1" ht="12.75">
      <c r="E1003" s="353"/>
      <c r="F1003" s="353"/>
    </row>
    <row r="1004" spans="5:6" customFormat="1" ht="12.75">
      <c r="E1004" s="353"/>
      <c r="F1004" s="353"/>
    </row>
    <row r="1005" spans="5:6" customFormat="1" ht="12.75">
      <c r="E1005" s="353"/>
      <c r="F1005" s="353"/>
    </row>
    <row r="1006" spans="5:6" customFormat="1" ht="12.75">
      <c r="E1006" s="353"/>
      <c r="F1006" s="353"/>
    </row>
    <row r="1007" spans="5:6" customFormat="1" ht="12.75">
      <c r="E1007" s="353"/>
      <c r="F1007" s="353"/>
    </row>
    <row r="1008" spans="5:6" customFormat="1" ht="12.75">
      <c r="E1008" s="353"/>
      <c r="F1008" s="353"/>
    </row>
    <row r="1009" spans="5:6" customFormat="1" ht="12.75">
      <c r="E1009" s="353"/>
      <c r="F1009" s="353"/>
    </row>
    <row r="1010" spans="5:6" customFormat="1" ht="12.75">
      <c r="E1010" s="353"/>
      <c r="F1010" s="353"/>
    </row>
    <row r="1011" spans="5:6" customFormat="1" ht="12.75">
      <c r="E1011" s="353"/>
      <c r="F1011" s="353"/>
    </row>
    <row r="1012" spans="5:6" customFormat="1" ht="12.75">
      <c r="E1012" s="353"/>
      <c r="F1012" s="353"/>
    </row>
    <row r="1013" spans="5:6" customFormat="1" ht="12.75">
      <c r="E1013" s="353"/>
      <c r="F1013" s="353"/>
    </row>
    <row r="1014" spans="5:6" customFormat="1" ht="12.75">
      <c r="E1014" s="353"/>
      <c r="F1014" s="353"/>
    </row>
    <row r="1015" spans="5:6" customFormat="1" ht="12.75">
      <c r="E1015" s="353"/>
      <c r="F1015" s="353"/>
    </row>
    <row r="1016" spans="5:6" customFormat="1" ht="12.75">
      <c r="E1016" s="353"/>
      <c r="F1016" s="353"/>
    </row>
    <row r="1017" spans="5:6" customFormat="1" ht="12.75">
      <c r="E1017" s="353"/>
      <c r="F1017" s="353"/>
    </row>
    <row r="1018" spans="5:6" customFormat="1" ht="12.75">
      <c r="E1018" s="353"/>
      <c r="F1018" s="353"/>
    </row>
    <row r="1019" spans="5:6" customFormat="1" ht="12.75">
      <c r="E1019" s="353"/>
      <c r="F1019" s="353"/>
    </row>
    <row r="1020" spans="5:6" customFormat="1" ht="12.75">
      <c r="E1020" s="353"/>
      <c r="F1020" s="353"/>
    </row>
    <row r="1021" spans="5:6" customFormat="1" ht="12.75">
      <c r="E1021" s="353"/>
      <c r="F1021" s="353"/>
    </row>
    <row r="1022" spans="5:6" customFormat="1" ht="12.75">
      <c r="E1022" s="353"/>
      <c r="F1022" s="353"/>
    </row>
    <row r="1023" spans="5:6" customFormat="1" ht="12.75">
      <c r="E1023" s="353"/>
      <c r="F1023" s="353"/>
    </row>
    <row r="1024" spans="5:6" customFormat="1" ht="12.75">
      <c r="E1024" s="353"/>
      <c r="F1024" s="353"/>
    </row>
    <row r="1025" spans="5:6" customFormat="1" ht="12.75">
      <c r="E1025" s="353"/>
      <c r="F1025" s="353"/>
    </row>
    <row r="1026" spans="5:6" customFormat="1" ht="12.75">
      <c r="E1026" s="353"/>
      <c r="F1026" s="353"/>
    </row>
    <row r="1027" spans="5:6" customFormat="1" ht="12.75">
      <c r="E1027" s="353"/>
      <c r="F1027" s="353"/>
    </row>
    <row r="1028" spans="5:6" customFormat="1" ht="12.75">
      <c r="E1028" s="353"/>
      <c r="F1028" s="353"/>
    </row>
    <row r="1029" spans="5:6" customFormat="1" ht="12.75">
      <c r="E1029" s="353"/>
      <c r="F1029" s="353"/>
    </row>
    <row r="1030" spans="5:6" customFormat="1" ht="12.75">
      <c r="E1030" s="353"/>
      <c r="F1030" s="353"/>
    </row>
    <row r="1031" spans="5:6" customFormat="1" ht="12.75">
      <c r="E1031" s="353"/>
      <c r="F1031" s="353"/>
    </row>
    <row r="1032" spans="5:6" customFormat="1" ht="12.75">
      <c r="E1032" s="353"/>
      <c r="F1032" s="353"/>
    </row>
    <row r="1033" spans="5:6" customFormat="1" ht="12.75">
      <c r="E1033" s="353"/>
      <c r="F1033" s="353"/>
    </row>
    <row r="1034" spans="5:6" customFormat="1" ht="12.75">
      <c r="E1034" s="353"/>
      <c r="F1034" s="353"/>
    </row>
    <row r="1035" spans="5:6" customFormat="1" ht="12.75">
      <c r="E1035" s="353"/>
      <c r="F1035" s="353"/>
    </row>
    <row r="1036" spans="5:6" customFormat="1" ht="12.75">
      <c r="E1036" s="353"/>
      <c r="F1036" s="353"/>
    </row>
    <row r="1037" spans="5:6" customFormat="1" ht="12.75">
      <c r="E1037" s="353"/>
      <c r="F1037" s="353"/>
    </row>
    <row r="1038" spans="5:6" customFormat="1" ht="12.75">
      <c r="E1038" s="353"/>
      <c r="F1038" s="353"/>
    </row>
    <row r="1039" spans="5:6" customFormat="1" ht="12.75">
      <c r="E1039" s="353"/>
      <c r="F1039" s="353"/>
    </row>
    <row r="1040" spans="5:6" customFormat="1" ht="12.75">
      <c r="E1040" s="353"/>
      <c r="F1040" s="353"/>
    </row>
    <row r="1041" spans="5:6" customFormat="1" ht="12.75">
      <c r="E1041" s="353"/>
      <c r="F1041" s="353"/>
    </row>
    <row r="1042" spans="5:6" customFormat="1" ht="12.75">
      <c r="E1042" s="353"/>
      <c r="F1042" s="353"/>
    </row>
    <row r="1043" spans="5:6" customFormat="1" ht="12.75">
      <c r="E1043" s="353"/>
      <c r="F1043" s="353"/>
    </row>
    <row r="1044" spans="5:6" customFormat="1" ht="12.75">
      <c r="E1044" s="353"/>
      <c r="F1044" s="353"/>
    </row>
    <row r="1045" spans="5:6" customFormat="1" ht="12.75">
      <c r="E1045" s="353"/>
      <c r="F1045" s="353"/>
    </row>
    <row r="1046" spans="5:6" customFormat="1" ht="12.75">
      <c r="E1046" s="353"/>
      <c r="F1046" s="353"/>
    </row>
    <row r="1047" spans="5:6" customFormat="1" ht="12.75">
      <c r="E1047" s="353"/>
      <c r="F1047" s="353"/>
    </row>
    <row r="1048" spans="5:6" customFormat="1" ht="12.75">
      <c r="E1048" s="353"/>
      <c r="F1048" s="353"/>
    </row>
    <row r="1049" spans="5:6" customFormat="1" ht="12.75">
      <c r="E1049" s="353"/>
      <c r="F1049" s="353"/>
    </row>
    <row r="1050" spans="5:6" customFormat="1" ht="12.75">
      <c r="E1050" s="353"/>
      <c r="F1050" s="353"/>
    </row>
    <row r="1051" spans="5:6" customFormat="1" ht="12.75">
      <c r="E1051" s="353"/>
      <c r="F1051" s="353"/>
    </row>
    <row r="1052" spans="5:6" customFormat="1" ht="12.75">
      <c r="E1052" s="353"/>
      <c r="F1052" s="353"/>
    </row>
    <row r="1053" spans="5:6" customFormat="1" ht="12.75">
      <c r="E1053" s="353"/>
      <c r="F1053" s="353"/>
    </row>
    <row r="1054" spans="5:6" customFormat="1" ht="12.75">
      <c r="E1054" s="353"/>
      <c r="F1054" s="353"/>
    </row>
    <row r="1055" spans="5:6" customFormat="1" ht="12.75">
      <c r="E1055" s="353"/>
      <c r="F1055" s="353"/>
    </row>
    <row r="1056" spans="5:6" customFormat="1" ht="12.75">
      <c r="E1056" s="353"/>
      <c r="F1056" s="353"/>
    </row>
    <row r="1057" spans="5:6" customFormat="1" ht="12.75">
      <c r="E1057" s="353"/>
      <c r="F1057" s="353"/>
    </row>
    <row r="1058" spans="5:6" customFormat="1" ht="12.75">
      <c r="E1058" s="353"/>
      <c r="F1058" s="353"/>
    </row>
    <row r="1059" spans="5:6" customFormat="1" ht="12.75">
      <c r="E1059" s="353"/>
      <c r="F1059" s="353"/>
    </row>
    <row r="1060" spans="5:6" customFormat="1" ht="12.75">
      <c r="E1060" s="353"/>
      <c r="F1060" s="353"/>
    </row>
    <row r="1061" spans="5:6" customFormat="1" ht="12.75">
      <c r="E1061" s="353"/>
      <c r="F1061" s="353"/>
    </row>
    <row r="1062" spans="5:6" customFormat="1" ht="12.75">
      <c r="E1062" s="353"/>
      <c r="F1062" s="353"/>
    </row>
    <row r="1063" spans="5:6" customFormat="1" ht="12.75">
      <c r="E1063" s="353"/>
      <c r="F1063" s="353"/>
    </row>
    <row r="1064" spans="5:6" customFormat="1" ht="12.75">
      <c r="E1064" s="353"/>
      <c r="F1064" s="353"/>
    </row>
    <row r="1065" spans="5:6" customFormat="1" ht="12.75">
      <c r="E1065" s="353"/>
      <c r="F1065" s="353"/>
    </row>
    <row r="1066" spans="5:6" customFormat="1" ht="12.75">
      <c r="E1066" s="353"/>
      <c r="F1066" s="353"/>
    </row>
    <row r="1067" spans="5:6" customFormat="1" ht="12.75">
      <c r="E1067" s="353"/>
      <c r="F1067" s="353"/>
    </row>
    <row r="1068" spans="5:6" customFormat="1" ht="12.75">
      <c r="E1068" s="353"/>
      <c r="F1068" s="353"/>
    </row>
    <row r="1069" spans="5:6" customFormat="1" ht="12.75">
      <c r="E1069" s="353"/>
      <c r="F1069" s="353"/>
    </row>
    <row r="1070" spans="5:6" customFormat="1" ht="12.75">
      <c r="E1070" s="353"/>
      <c r="F1070" s="353"/>
    </row>
    <row r="1071" spans="5:6" customFormat="1" ht="12.75">
      <c r="E1071" s="353"/>
      <c r="F1071" s="353"/>
    </row>
    <row r="1072" spans="5:6" customFormat="1" ht="12.75">
      <c r="E1072" s="353"/>
      <c r="F1072" s="353"/>
    </row>
    <row r="1073" spans="5:6" customFormat="1" ht="12.75">
      <c r="E1073" s="353"/>
      <c r="F1073" s="353"/>
    </row>
    <row r="1074" spans="5:6" customFormat="1" ht="12.75">
      <c r="E1074" s="353"/>
      <c r="F1074" s="353"/>
    </row>
    <row r="1075" spans="5:6" customFormat="1" ht="12.75">
      <c r="E1075" s="353"/>
      <c r="F1075" s="353"/>
    </row>
    <row r="1076" spans="5:6" customFormat="1" ht="12.75">
      <c r="E1076" s="353"/>
      <c r="F1076" s="353"/>
    </row>
    <row r="1077" spans="5:6" customFormat="1" ht="12.75">
      <c r="E1077" s="353"/>
      <c r="F1077" s="353"/>
    </row>
    <row r="1078" spans="5:6" customFormat="1" ht="12.75">
      <c r="E1078" s="353"/>
      <c r="F1078" s="353"/>
    </row>
    <row r="1079" spans="5:6" customFormat="1" ht="12.75">
      <c r="E1079" s="353"/>
      <c r="F1079" s="353"/>
    </row>
    <row r="1080" spans="5:6" customFormat="1" ht="12.75">
      <c r="E1080" s="353"/>
      <c r="F1080" s="353"/>
    </row>
    <row r="1081" spans="5:6" customFormat="1" ht="12.75">
      <c r="E1081" s="353"/>
      <c r="F1081" s="353"/>
    </row>
    <row r="1082" spans="5:6" customFormat="1" ht="12.75">
      <c r="E1082" s="353"/>
      <c r="F1082" s="353"/>
    </row>
    <row r="1083" spans="5:6" customFormat="1" ht="12.75">
      <c r="E1083" s="353"/>
      <c r="F1083" s="353"/>
    </row>
    <row r="1084" spans="5:6" customFormat="1" ht="12.75">
      <c r="E1084" s="353"/>
      <c r="F1084" s="353"/>
    </row>
    <row r="1085" spans="5:6" customFormat="1" ht="12.75">
      <c r="E1085" s="353"/>
      <c r="F1085" s="353"/>
    </row>
    <row r="1086" spans="5:6" customFormat="1" ht="12.75">
      <c r="E1086" s="353"/>
      <c r="F1086" s="353"/>
    </row>
    <row r="1087" spans="5:6" customFormat="1" ht="12.75">
      <c r="E1087" s="353"/>
      <c r="F1087" s="353"/>
    </row>
    <row r="1088" spans="5:6" customFormat="1" ht="12.75">
      <c r="E1088" s="353"/>
      <c r="F1088" s="353"/>
    </row>
    <row r="1089" spans="5:6" customFormat="1" ht="12.75">
      <c r="E1089" s="353"/>
      <c r="F1089" s="353"/>
    </row>
    <row r="1090" spans="5:6" customFormat="1" ht="12.75">
      <c r="E1090" s="353"/>
      <c r="F1090" s="353"/>
    </row>
    <row r="1091" spans="5:6" customFormat="1" ht="12.75">
      <c r="E1091" s="353"/>
      <c r="F1091" s="353"/>
    </row>
    <row r="1092" spans="5:6" customFormat="1" ht="12.75">
      <c r="E1092" s="353"/>
      <c r="F1092" s="353"/>
    </row>
    <row r="1093" spans="5:6" customFormat="1" ht="12.75">
      <c r="E1093" s="353"/>
      <c r="F1093" s="353"/>
    </row>
    <row r="1094" spans="5:6" customFormat="1" ht="12.75">
      <c r="E1094" s="353"/>
      <c r="F1094" s="353"/>
    </row>
    <row r="1095" spans="5:6" customFormat="1" ht="12.75">
      <c r="E1095" s="353"/>
      <c r="F1095" s="353"/>
    </row>
    <row r="1096" spans="5:6" customFormat="1" ht="12.75">
      <c r="E1096" s="353"/>
      <c r="F1096" s="353"/>
    </row>
    <row r="1097" spans="5:6" customFormat="1" ht="12.75">
      <c r="E1097" s="353"/>
      <c r="F1097" s="353"/>
    </row>
    <row r="1098" spans="5:6" customFormat="1" ht="12.75">
      <c r="E1098" s="353"/>
      <c r="F1098" s="353"/>
    </row>
    <row r="1099" spans="5:6" customFormat="1" ht="12.75">
      <c r="E1099" s="353"/>
      <c r="F1099" s="353"/>
    </row>
    <row r="1100" spans="5:6" customFormat="1" ht="12.75">
      <c r="E1100" s="353"/>
      <c r="F1100" s="353"/>
    </row>
    <row r="1101" spans="5:6" customFormat="1" ht="12.75">
      <c r="E1101" s="353"/>
      <c r="F1101" s="353"/>
    </row>
    <row r="1102" spans="5:6" customFormat="1" ht="12.75">
      <c r="E1102" s="353"/>
      <c r="F1102" s="353"/>
    </row>
    <row r="1103" spans="5:6" customFormat="1" ht="12.75">
      <c r="E1103" s="353"/>
      <c r="F1103" s="353"/>
    </row>
    <row r="1104" spans="5:6" customFormat="1" ht="12.75">
      <c r="E1104" s="353"/>
      <c r="F1104" s="353"/>
    </row>
    <row r="1105" spans="5:6" customFormat="1" ht="12.75">
      <c r="E1105" s="353"/>
      <c r="F1105" s="353"/>
    </row>
    <row r="1106" spans="5:6" customFormat="1" ht="12.75">
      <c r="E1106" s="353"/>
      <c r="F1106" s="353"/>
    </row>
    <row r="1107" spans="5:6" customFormat="1" ht="12.75">
      <c r="E1107" s="353"/>
      <c r="F1107" s="353"/>
    </row>
    <row r="1108" spans="5:6" customFormat="1" ht="12.75">
      <c r="E1108" s="353"/>
      <c r="F1108" s="353"/>
    </row>
    <row r="1109" spans="5:6" customFormat="1" ht="12.75">
      <c r="E1109" s="353"/>
      <c r="F1109" s="353"/>
    </row>
    <row r="1110" spans="5:6" customFormat="1" ht="12.75">
      <c r="E1110" s="353"/>
      <c r="F1110" s="353"/>
    </row>
    <row r="1111" spans="5:6" customFormat="1" ht="12.75">
      <c r="E1111" s="353"/>
      <c r="F1111" s="353"/>
    </row>
    <row r="1112" spans="5:6" customFormat="1" ht="12.75">
      <c r="E1112" s="353"/>
      <c r="F1112" s="353"/>
    </row>
    <row r="1113" spans="5:6" customFormat="1" ht="12.75">
      <c r="E1113" s="353"/>
      <c r="F1113" s="353"/>
    </row>
    <row r="1114" spans="5:6" customFormat="1" ht="12.75">
      <c r="E1114" s="353"/>
      <c r="F1114" s="353"/>
    </row>
    <row r="1115" spans="5:6" customFormat="1" ht="12.75">
      <c r="E1115" s="353"/>
      <c r="F1115" s="353"/>
    </row>
    <row r="1116" spans="5:6" customFormat="1" ht="12.75">
      <c r="E1116" s="353"/>
      <c r="F1116" s="353"/>
    </row>
    <row r="1117" spans="5:6" customFormat="1" ht="12.75">
      <c r="E1117" s="353"/>
      <c r="F1117" s="353"/>
    </row>
    <row r="1118" spans="5:6" customFormat="1" ht="12.75">
      <c r="E1118" s="353"/>
      <c r="F1118" s="353"/>
    </row>
    <row r="1119" spans="5:6" customFormat="1" ht="12.75">
      <c r="E1119" s="353"/>
      <c r="F1119" s="353"/>
    </row>
    <row r="1120" spans="5:6" customFormat="1" ht="12.75">
      <c r="E1120" s="353"/>
      <c r="F1120" s="353"/>
    </row>
    <row r="1121" spans="5:6" customFormat="1" ht="12.75">
      <c r="E1121" s="353"/>
      <c r="F1121" s="353"/>
    </row>
    <row r="1122" spans="5:6" customFormat="1" ht="12.75">
      <c r="E1122" s="353"/>
      <c r="F1122" s="353"/>
    </row>
    <row r="1123" spans="5:6" customFormat="1" ht="12.75">
      <c r="E1123" s="353"/>
      <c r="F1123" s="353"/>
    </row>
    <row r="1124" spans="5:6" customFormat="1" ht="12.75">
      <c r="E1124" s="353"/>
      <c r="F1124" s="353"/>
    </row>
    <row r="1125" spans="5:6" customFormat="1" ht="12.75">
      <c r="E1125" s="353"/>
      <c r="F1125" s="353"/>
    </row>
    <row r="1126" spans="5:6" customFormat="1" ht="12.75">
      <c r="E1126" s="353"/>
      <c r="F1126" s="353"/>
    </row>
    <row r="1127" spans="5:6" customFormat="1" ht="12.75">
      <c r="E1127" s="353"/>
      <c r="F1127" s="353"/>
    </row>
    <row r="1128" spans="5:6" customFormat="1" ht="12.75">
      <c r="E1128" s="353"/>
      <c r="F1128" s="353"/>
    </row>
    <row r="1129" spans="5:6" customFormat="1" ht="12.75">
      <c r="E1129" s="353"/>
      <c r="F1129" s="353"/>
    </row>
    <row r="1130" spans="5:6" customFormat="1" ht="12.75">
      <c r="E1130" s="353"/>
      <c r="F1130" s="353"/>
    </row>
    <row r="1131" spans="5:6" customFormat="1" ht="12.75">
      <c r="E1131" s="353"/>
      <c r="F1131" s="353"/>
    </row>
    <row r="1132" spans="5:6" customFormat="1" ht="12.75">
      <c r="E1132" s="353"/>
      <c r="F1132" s="353"/>
    </row>
    <row r="1133" spans="5:6" customFormat="1" ht="12.75">
      <c r="E1133" s="353"/>
      <c r="F1133" s="353"/>
    </row>
    <row r="1134" spans="5:6" customFormat="1" ht="12.75">
      <c r="E1134" s="353"/>
      <c r="F1134" s="353"/>
    </row>
    <row r="1135" spans="5:6" customFormat="1" ht="12.75">
      <c r="E1135" s="353"/>
      <c r="F1135" s="353"/>
    </row>
    <row r="1136" spans="5:6" customFormat="1" ht="12.75">
      <c r="E1136" s="353"/>
      <c r="F1136" s="353"/>
    </row>
    <row r="1137" spans="5:6" customFormat="1" ht="12.75">
      <c r="E1137" s="353"/>
      <c r="F1137" s="353"/>
    </row>
    <row r="1138" spans="5:6" customFormat="1" ht="12.75">
      <c r="E1138" s="353"/>
      <c r="F1138" s="353"/>
    </row>
    <row r="1139" spans="5:6" customFormat="1" ht="12.75">
      <c r="E1139" s="353"/>
      <c r="F1139" s="353"/>
    </row>
    <row r="1140" spans="5:6" customFormat="1" ht="12.75">
      <c r="E1140" s="353"/>
      <c r="F1140" s="353"/>
    </row>
    <row r="1141" spans="5:6" customFormat="1" ht="12.75">
      <c r="E1141" s="353"/>
      <c r="F1141" s="353"/>
    </row>
    <row r="1142" spans="5:6" customFormat="1" ht="12.75">
      <c r="E1142" s="353"/>
      <c r="F1142" s="353"/>
    </row>
    <row r="1143" spans="5:6" customFormat="1" ht="12.75">
      <c r="E1143" s="353"/>
      <c r="F1143" s="353"/>
    </row>
    <row r="1144" spans="5:6" customFormat="1" ht="12.75">
      <c r="E1144" s="353"/>
      <c r="F1144" s="353"/>
    </row>
    <row r="1145" spans="5:6" customFormat="1" ht="12.75">
      <c r="E1145" s="353"/>
      <c r="F1145" s="353"/>
    </row>
    <row r="1146" spans="5:6" customFormat="1" ht="12.75">
      <c r="E1146" s="353"/>
      <c r="F1146" s="353"/>
    </row>
    <row r="1147" spans="5:6" customFormat="1" ht="12.75">
      <c r="E1147" s="353"/>
      <c r="F1147" s="353"/>
    </row>
    <row r="1148" spans="5:6" customFormat="1" ht="12.75">
      <c r="E1148" s="353"/>
      <c r="F1148" s="353"/>
    </row>
    <row r="1149" spans="5:6" customFormat="1" ht="12.75">
      <c r="E1149" s="353"/>
      <c r="F1149" s="353"/>
    </row>
    <row r="1150" spans="5:6" customFormat="1" ht="12.75">
      <c r="E1150" s="353"/>
      <c r="F1150" s="353"/>
    </row>
    <row r="1151" spans="5:6" customFormat="1" ht="12.75">
      <c r="E1151" s="353"/>
      <c r="F1151" s="353"/>
    </row>
    <row r="1152" spans="5:6" customFormat="1" ht="12.75">
      <c r="E1152" s="353"/>
      <c r="F1152" s="353"/>
    </row>
    <row r="1153" spans="5:6" customFormat="1" ht="12.75">
      <c r="E1153" s="353"/>
      <c r="F1153" s="353"/>
    </row>
    <row r="1154" spans="5:6" customFormat="1" ht="12.75">
      <c r="E1154" s="353"/>
      <c r="F1154" s="353"/>
    </row>
    <row r="1155" spans="5:6" customFormat="1" ht="12.75">
      <c r="E1155" s="353"/>
      <c r="F1155" s="353"/>
    </row>
    <row r="1156" spans="5:6" customFormat="1" ht="12.75">
      <c r="E1156" s="353"/>
      <c r="F1156" s="353"/>
    </row>
    <row r="1157" spans="5:6" customFormat="1" ht="12.75">
      <c r="E1157" s="353"/>
      <c r="F1157" s="353"/>
    </row>
    <row r="1158" spans="5:6" customFormat="1" ht="12.75">
      <c r="E1158" s="353"/>
      <c r="F1158" s="353"/>
    </row>
    <row r="1159" spans="5:6" customFormat="1" ht="12.75">
      <c r="E1159" s="353"/>
      <c r="F1159" s="353"/>
    </row>
    <row r="1160" spans="5:6" customFormat="1" ht="12.75">
      <c r="E1160" s="353"/>
      <c r="F1160" s="353"/>
    </row>
    <row r="1161" spans="5:6" customFormat="1" ht="12.75">
      <c r="E1161" s="353"/>
      <c r="F1161" s="353"/>
    </row>
    <row r="1162" spans="5:6" customFormat="1" ht="12.75">
      <c r="E1162" s="353"/>
      <c r="F1162" s="353"/>
    </row>
    <row r="1163" spans="5:6" customFormat="1" ht="12.75">
      <c r="E1163" s="353"/>
      <c r="F1163" s="353"/>
    </row>
    <row r="1164" spans="5:6" customFormat="1" ht="12.75">
      <c r="E1164" s="353"/>
      <c r="F1164" s="353"/>
    </row>
    <row r="1165" spans="5:6" customFormat="1" ht="12.75">
      <c r="E1165" s="353"/>
      <c r="F1165" s="353"/>
    </row>
    <row r="1166" spans="5:6" customFormat="1" ht="12.75">
      <c r="E1166" s="353"/>
      <c r="F1166" s="353"/>
    </row>
    <row r="1167" spans="5:6" customFormat="1" ht="12.75">
      <c r="E1167" s="353"/>
      <c r="F1167" s="353"/>
    </row>
    <row r="1168" spans="5:6" customFormat="1" ht="12.75">
      <c r="E1168" s="353"/>
      <c r="F1168" s="353"/>
    </row>
    <row r="1169" spans="5:6" customFormat="1" ht="12.75">
      <c r="E1169" s="353"/>
      <c r="F1169" s="353"/>
    </row>
    <row r="1170" spans="5:6" customFormat="1" ht="12.75">
      <c r="E1170" s="353"/>
      <c r="F1170" s="353"/>
    </row>
    <row r="1171" spans="5:6" customFormat="1" ht="12.75">
      <c r="E1171" s="353"/>
      <c r="F1171" s="353"/>
    </row>
    <row r="1172" spans="5:6" customFormat="1" ht="12.75">
      <c r="E1172" s="353"/>
      <c r="F1172" s="353"/>
    </row>
    <row r="1173" spans="5:6" customFormat="1" ht="12.75">
      <c r="E1173" s="353"/>
      <c r="F1173" s="353"/>
    </row>
    <row r="1174" spans="5:6" customFormat="1" ht="12.75">
      <c r="E1174" s="353"/>
      <c r="F1174" s="353"/>
    </row>
    <row r="1175" spans="5:6" customFormat="1" ht="12.75">
      <c r="E1175" s="353"/>
      <c r="F1175" s="353"/>
    </row>
    <row r="1176" spans="5:6" customFormat="1" ht="12.75">
      <c r="E1176" s="353"/>
      <c r="F1176" s="353"/>
    </row>
    <row r="1177" spans="5:6" customFormat="1" ht="12.75">
      <c r="E1177" s="353"/>
      <c r="F1177" s="353"/>
    </row>
    <row r="1178" spans="5:6" customFormat="1" ht="12.75">
      <c r="E1178" s="353"/>
      <c r="F1178" s="353"/>
    </row>
    <row r="1179" spans="5:6" customFormat="1" ht="12.75">
      <c r="E1179" s="353"/>
      <c r="F1179" s="353"/>
    </row>
    <row r="1180" spans="5:6" customFormat="1" ht="12.75">
      <c r="E1180" s="353"/>
      <c r="F1180" s="353"/>
    </row>
    <row r="1181" spans="5:6" customFormat="1" ht="12.75">
      <c r="E1181" s="353"/>
      <c r="F1181" s="353"/>
    </row>
    <row r="1182" spans="5:6" customFormat="1" ht="12.75">
      <c r="E1182" s="353"/>
      <c r="F1182" s="353"/>
    </row>
    <row r="1183" spans="5:6" customFormat="1" ht="12.75">
      <c r="E1183" s="353"/>
      <c r="F1183" s="353"/>
    </row>
    <row r="1184" spans="5:6" customFormat="1" ht="12.75">
      <c r="E1184" s="353"/>
      <c r="F1184" s="353"/>
    </row>
    <row r="1185" spans="5:6" customFormat="1" ht="12.75">
      <c r="E1185" s="353"/>
      <c r="F1185" s="353"/>
    </row>
    <row r="1186" spans="5:6" customFormat="1" ht="12.75">
      <c r="E1186" s="353"/>
      <c r="F1186" s="353"/>
    </row>
    <row r="1187" spans="5:6" customFormat="1" ht="12.75">
      <c r="E1187" s="353"/>
      <c r="F1187" s="353"/>
    </row>
    <row r="1188" spans="5:6" customFormat="1" ht="12.75">
      <c r="E1188" s="353"/>
      <c r="F1188" s="353"/>
    </row>
    <row r="1189" spans="5:6" customFormat="1" ht="12.75">
      <c r="E1189" s="353"/>
      <c r="F1189" s="353"/>
    </row>
    <row r="1190" spans="5:6" customFormat="1" ht="12.75">
      <c r="E1190" s="353"/>
      <c r="F1190" s="353"/>
    </row>
    <row r="1191" spans="5:6" customFormat="1" ht="12.75">
      <c r="E1191" s="353"/>
      <c r="F1191" s="353"/>
    </row>
    <row r="1192" spans="5:6" customFormat="1" ht="12.75">
      <c r="E1192" s="353"/>
      <c r="F1192" s="353"/>
    </row>
    <row r="1193" spans="5:6" customFormat="1" ht="12.75">
      <c r="E1193" s="353"/>
      <c r="F1193" s="353"/>
    </row>
    <row r="1194" spans="5:6" customFormat="1" ht="12.75">
      <c r="E1194" s="353"/>
      <c r="F1194" s="353"/>
    </row>
    <row r="1195" spans="5:6" customFormat="1" ht="12.75">
      <c r="E1195" s="353"/>
      <c r="F1195" s="353"/>
    </row>
    <row r="1196" spans="5:6" customFormat="1" ht="12.75">
      <c r="E1196" s="353"/>
      <c r="F1196" s="353"/>
    </row>
    <row r="1197" spans="5:6" customFormat="1" ht="12.75">
      <c r="E1197" s="353"/>
      <c r="F1197" s="353"/>
    </row>
    <row r="1198" spans="5:6" customFormat="1" ht="12.75">
      <c r="E1198" s="353"/>
      <c r="F1198" s="353"/>
    </row>
    <row r="1199" spans="5:6" customFormat="1" ht="12.75">
      <c r="E1199" s="353"/>
      <c r="F1199" s="353"/>
    </row>
    <row r="1200" spans="5:6" customFormat="1" ht="12.75">
      <c r="E1200" s="353"/>
      <c r="F1200" s="353"/>
    </row>
    <row r="1201" spans="5:6" customFormat="1" ht="12.75">
      <c r="E1201" s="353"/>
      <c r="F1201" s="353"/>
    </row>
    <row r="1202" spans="5:6" customFormat="1" ht="12.75">
      <c r="E1202" s="353"/>
      <c r="F1202" s="353"/>
    </row>
    <row r="1203" spans="5:6" customFormat="1" ht="12.75">
      <c r="E1203" s="353"/>
      <c r="F1203" s="353"/>
    </row>
    <row r="1204" spans="5:6" customFormat="1" ht="12.75">
      <c r="E1204" s="353"/>
      <c r="F1204" s="353"/>
    </row>
    <row r="1205" spans="5:6" customFormat="1" ht="12.75">
      <c r="E1205" s="353"/>
      <c r="F1205" s="353"/>
    </row>
    <row r="1206" spans="5:6" customFormat="1" ht="12.75">
      <c r="E1206" s="353"/>
      <c r="F1206" s="353"/>
    </row>
    <row r="1207" spans="5:6" customFormat="1" ht="12.75">
      <c r="E1207" s="353"/>
      <c r="F1207" s="353"/>
    </row>
    <row r="1208" spans="5:6" customFormat="1" ht="12.75">
      <c r="E1208" s="353"/>
      <c r="F1208" s="353"/>
    </row>
    <row r="1209" spans="5:6" customFormat="1" ht="12.75">
      <c r="E1209" s="353"/>
      <c r="F1209" s="353"/>
    </row>
    <row r="1210" spans="5:6" customFormat="1" ht="12.75">
      <c r="E1210" s="353"/>
      <c r="F1210" s="353"/>
    </row>
    <row r="1211" spans="5:6" customFormat="1" ht="12.75">
      <c r="E1211" s="353"/>
      <c r="F1211" s="353"/>
    </row>
    <row r="1212" spans="5:6" customFormat="1" ht="12.75">
      <c r="E1212" s="353"/>
      <c r="F1212" s="353"/>
    </row>
    <row r="1213" spans="5:6" customFormat="1" ht="12.75">
      <c r="E1213" s="353"/>
      <c r="F1213" s="353"/>
    </row>
    <row r="1214" spans="5:6" customFormat="1" ht="12.75">
      <c r="E1214" s="353"/>
      <c r="F1214" s="353"/>
    </row>
    <row r="1215" spans="5:6" customFormat="1" ht="12.75">
      <c r="E1215" s="353"/>
      <c r="F1215" s="353"/>
    </row>
    <row r="1216" spans="5:6" customFormat="1" ht="12.75">
      <c r="E1216" s="353"/>
      <c r="F1216" s="353"/>
    </row>
    <row r="1217" spans="5:6" customFormat="1" ht="12.75">
      <c r="E1217" s="353"/>
      <c r="F1217" s="353"/>
    </row>
    <row r="1218" spans="5:6" customFormat="1" ht="12.75">
      <c r="E1218" s="353"/>
      <c r="F1218" s="353"/>
    </row>
    <row r="1219" spans="5:6" customFormat="1" ht="12.75">
      <c r="E1219" s="353"/>
      <c r="F1219" s="353"/>
    </row>
    <row r="1220" spans="5:6" customFormat="1" ht="12.75">
      <c r="E1220" s="353"/>
      <c r="F1220" s="353"/>
    </row>
    <row r="1221" spans="5:6" customFormat="1" ht="12.75">
      <c r="E1221" s="353"/>
      <c r="F1221" s="353"/>
    </row>
    <row r="1222" spans="5:6" customFormat="1" ht="12.75">
      <c r="E1222" s="353"/>
      <c r="F1222" s="353"/>
    </row>
    <row r="1223" spans="5:6" customFormat="1" ht="12.75">
      <c r="E1223" s="353"/>
      <c r="F1223" s="353"/>
    </row>
    <row r="1224" spans="5:6" customFormat="1" ht="12.75">
      <c r="E1224" s="353"/>
      <c r="F1224" s="353"/>
    </row>
    <row r="1225" spans="5:6" customFormat="1" ht="12.75">
      <c r="E1225" s="353"/>
      <c r="F1225" s="353"/>
    </row>
    <row r="1226" spans="5:6" customFormat="1" ht="12.75">
      <c r="E1226" s="353"/>
      <c r="F1226" s="353"/>
    </row>
    <row r="1227" spans="5:6" customFormat="1" ht="12.75">
      <c r="E1227" s="353"/>
      <c r="F1227" s="353"/>
    </row>
    <row r="1228" spans="5:6" customFormat="1" ht="12.75">
      <c r="E1228" s="353"/>
      <c r="F1228" s="353"/>
    </row>
    <row r="1229" spans="5:6" customFormat="1" ht="12.75">
      <c r="E1229" s="353"/>
      <c r="F1229" s="353"/>
    </row>
    <row r="1230" spans="5:6" customFormat="1" ht="12.75">
      <c r="E1230" s="353"/>
      <c r="F1230" s="353"/>
    </row>
    <row r="1231" spans="5:6" customFormat="1" ht="12.75">
      <c r="E1231" s="353"/>
      <c r="F1231" s="353"/>
    </row>
    <row r="1232" spans="5:6" customFormat="1" ht="12.75">
      <c r="E1232" s="353"/>
      <c r="F1232" s="353"/>
    </row>
    <row r="1233" spans="5:6" customFormat="1" ht="12.75">
      <c r="E1233" s="353"/>
      <c r="F1233" s="353"/>
    </row>
    <row r="1234" spans="5:6" customFormat="1" ht="12.75">
      <c r="E1234" s="353"/>
      <c r="F1234" s="353"/>
    </row>
    <row r="1235" spans="5:6" customFormat="1" ht="12.75">
      <c r="E1235" s="353"/>
      <c r="F1235" s="353"/>
    </row>
    <row r="1236" spans="5:6" customFormat="1" ht="12.75">
      <c r="E1236" s="353"/>
      <c r="F1236" s="353"/>
    </row>
    <row r="1237" spans="5:6" customFormat="1" ht="12.75">
      <c r="E1237" s="353"/>
      <c r="F1237" s="353"/>
    </row>
    <row r="1238" spans="5:6" customFormat="1" ht="12.75">
      <c r="E1238" s="353"/>
      <c r="F1238" s="353"/>
    </row>
    <row r="1239" spans="5:6" customFormat="1" ht="12.75">
      <c r="E1239" s="353"/>
      <c r="F1239" s="353"/>
    </row>
    <row r="1240" spans="5:6" customFormat="1" ht="12.75">
      <c r="E1240" s="353"/>
      <c r="F1240" s="353"/>
    </row>
    <row r="1241" spans="5:6" customFormat="1" ht="12.75">
      <c r="E1241" s="353"/>
      <c r="F1241" s="353"/>
    </row>
    <row r="1242" spans="5:6" customFormat="1" ht="12.75">
      <c r="E1242" s="353"/>
      <c r="F1242" s="353"/>
    </row>
    <row r="1243" spans="5:6" customFormat="1" ht="12.75">
      <c r="E1243" s="353"/>
      <c r="F1243" s="353"/>
    </row>
    <row r="1244" spans="5:6" customFormat="1" ht="12.75">
      <c r="E1244" s="353"/>
      <c r="F1244" s="353"/>
    </row>
    <row r="1245" spans="5:6" customFormat="1" ht="12.75">
      <c r="E1245" s="353"/>
      <c r="F1245" s="353"/>
    </row>
    <row r="1246" spans="5:6" customFormat="1" ht="12.75">
      <c r="E1246" s="353"/>
      <c r="F1246" s="353"/>
    </row>
    <row r="1247" spans="5:6" customFormat="1" ht="12.75">
      <c r="E1247" s="353"/>
      <c r="F1247" s="353"/>
    </row>
    <row r="1248" spans="5:6" customFormat="1" ht="12.75">
      <c r="E1248" s="353"/>
      <c r="F1248" s="353"/>
    </row>
    <row r="1249" spans="5:6" customFormat="1" ht="12.75">
      <c r="E1249" s="353"/>
      <c r="F1249" s="353"/>
    </row>
    <row r="1250" spans="5:6" customFormat="1" ht="12.75">
      <c r="E1250" s="353"/>
      <c r="F1250" s="353"/>
    </row>
    <row r="1251" spans="5:6" customFormat="1" ht="12.75">
      <c r="E1251" s="353"/>
      <c r="F1251" s="353"/>
    </row>
    <row r="1252" spans="5:6" customFormat="1" ht="12.75">
      <c r="E1252" s="353"/>
      <c r="F1252" s="353"/>
    </row>
    <row r="1253" spans="5:6" customFormat="1" ht="12.75">
      <c r="E1253" s="353"/>
      <c r="F1253" s="353"/>
    </row>
    <row r="1254" spans="5:6" customFormat="1" ht="12.75">
      <c r="E1254" s="353"/>
      <c r="F1254" s="353"/>
    </row>
    <row r="1255" spans="5:6" customFormat="1" ht="12.75">
      <c r="E1255" s="353"/>
      <c r="F1255" s="353"/>
    </row>
    <row r="1256" spans="5:6" customFormat="1" ht="12.75">
      <c r="E1256" s="353"/>
      <c r="F1256" s="353"/>
    </row>
    <row r="1257" spans="5:6" customFormat="1" ht="12.75">
      <c r="E1257" s="353"/>
      <c r="F1257" s="353"/>
    </row>
    <row r="1258" spans="5:6" customFormat="1" ht="12.75">
      <c r="E1258" s="353"/>
      <c r="F1258" s="353"/>
    </row>
    <row r="1259" spans="5:6" customFormat="1" ht="12.75">
      <c r="E1259" s="353"/>
      <c r="F1259" s="353"/>
    </row>
    <row r="1260" spans="5:6" customFormat="1" ht="12.75">
      <c r="E1260" s="353"/>
      <c r="F1260" s="353"/>
    </row>
    <row r="1261" spans="5:6" customFormat="1" ht="12.75">
      <c r="E1261" s="353"/>
      <c r="F1261" s="353"/>
    </row>
    <row r="1262" spans="5:6" customFormat="1" ht="12.75">
      <c r="E1262" s="353"/>
      <c r="F1262" s="353"/>
    </row>
    <row r="1263" spans="5:6" customFormat="1" ht="12.75">
      <c r="E1263" s="353"/>
      <c r="F1263" s="353"/>
    </row>
    <row r="1264" spans="5:6" customFormat="1" ht="12.75">
      <c r="E1264" s="353"/>
      <c r="F1264" s="353"/>
    </row>
    <row r="1265" spans="5:6" customFormat="1" ht="12.75">
      <c r="E1265" s="353"/>
      <c r="F1265" s="353"/>
    </row>
    <row r="1266" spans="5:6" customFormat="1" ht="12.75">
      <c r="E1266" s="353"/>
      <c r="F1266" s="353"/>
    </row>
    <row r="1267" spans="5:6" customFormat="1" ht="12.75">
      <c r="E1267" s="353"/>
      <c r="F1267" s="353"/>
    </row>
    <row r="1268" spans="5:6" customFormat="1" ht="12.75">
      <c r="E1268" s="353"/>
      <c r="F1268" s="353"/>
    </row>
    <row r="1269" spans="5:6" customFormat="1" ht="12.75">
      <c r="E1269" s="353"/>
      <c r="F1269" s="353"/>
    </row>
    <row r="1270" spans="5:6" customFormat="1" ht="12.75">
      <c r="E1270" s="353"/>
      <c r="F1270" s="353"/>
    </row>
    <row r="1271" spans="5:6" customFormat="1" ht="12.75">
      <c r="E1271" s="353"/>
      <c r="F1271" s="353"/>
    </row>
    <row r="1272" spans="5:6" customFormat="1" ht="12.75">
      <c r="E1272" s="353"/>
      <c r="F1272" s="353"/>
    </row>
    <row r="1273" spans="5:6" customFormat="1" ht="12.75">
      <c r="E1273" s="353"/>
      <c r="F1273" s="353"/>
    </row>
    <row r="1274" spans="5:6" customFormat="1" ht="12.75">
      <c r="E1274" s="353"/>
      <c r="F1274" s="353"/>
    </row>
    <row r="1275" spans="5:6" customFormat="1" ht="12.75">
      <c r="E1275" s="353"/>
      <c r="F1275" s="353"/>
    </row>
    <row r="1276" spans="5:6" customFormat="1" ht="12.75">
      <c r="E1276" s="353"/>
      <c r="F1276" s="353"/>
    </row>
    <row r="1277" spans="5:6" customFormat="1" ht="12.75">
      <c r="E1277" s="353"/>
      <c r="F1277" s="353"/>
    </row>
    <row r="1278" spans="5:6" customFormat="1" ht="12.75">
      <c r="E1278" s="353"/>
      <c r="F1278" s="353"/>
    </row>
    <row r="1279" spans="5:6" customFormat="1" ht="12.75">
      <c r="E1279" s="353"/>
      <c r="F1279" s="353"/>
    </row>
    <row r="1280" spans="5:6" customFormat="1" ht="12.75">
      <c r="E1280" s="353"/>
      <c r="F1280" s="353"/>
    </row>
    <row r="1281" spans="5:6" customFormat="1" ht="12.75">
      <c r="E1281" s="353"/>
      <c r="F1281" s="353"/>
    </row>
    <row r="1282" spans="5:6" customFormat="1" ht="12.75">
      <c r="E1282" s="353"/>
      <c r="F1282" s="353"/>
    </row>
    <row r="1283" spans="5:6" customFormat="1" ht="12.75">
      <c r="E1283" s="353"/>
      <c r="F1283" s="353"/>
    </row>
    <row r="1284" spans="5:6" customFormat="1" ht="12.75">
      <c r="E1284" s="353"/>
      <c r="F1284" s="353"/>
    </row>
    <row r="1285" spans="5:6" customFormat="1" ht="12.75">
      <c r="E1285" s="353"/>
      <c r="F1285" s="353"/>
    </row>
    <row r="1286" spans="5:6" customFormat="1" ht="12.75">
      <c r="E1286" s="353"/>
      <c r="F1286" s="353"/>
    </row>
    <row r="1287" spans="5:6" customFormat="1" ht="12.75">
      <c r="E1287" s="353"/>
      <c r="F1287" s="353"/>
    </row>
    <row r="1288" spans="5:6" customFormat="1" ht="12.75">
      <c r="E1288" s="353"/>
      <c r="F1288" s="353"/>
    </row>
    <row r="1289" spans="5:6" customFormat="1" ht="12.75">
      <c r="E1289" s="353"/>
      <c r="F1289" s="353"/>
    </row>
    <row r="1290" spans="5:6" customFormat="1" ht="12.75">
      <c r="E1290" s="353"/>
      <c r="F1290" s="353"/>
    </row>
    <row r="1291" spans="5:6" customFormat="1" ht="12.75">
      <c r="E1291" s="353"/>
      <c r="F1291" s="353"/>
    </row>
    <row r="1292" spans="5:6" customFormat="1" ht="12.75">
      <c r="E1292" s="353"/>
      <c r="F1292" s="353"/>
    </row>
    <row r="1293" spans="5:6" customFormat="1" ht="12.75">
      <c r="E1293" s="353"/>
      <c r="F1293" s="353"/>
    </row>
    <row r="1294" spans="5:6" customFormat="1" ht="12.75">
      <c r="E1294" s="353"/>
      <c r="F1294" s="353"/>
    </row>
    <row r="1295" spans="5:6" customFormat="1" ht="12.75">
      <c r="E1295" s="353"/>
      <c r="F1295" s="353"/>
    </row>
    <row r="1296" spans="5:6" customFormat="1" ht="12.75">
      <c r="E1296" s="353"/>
      <c r="F1296" s="353"/>
    </row>
    <row r="1297" spans="5:6" customFormat="1" ht="12.75">
      <c r="E1297" s="353"/>
      <c r="F1297" s="353"/>
    </row>
    <row r="1298" spans="5:6" customFormat="1" ht="12.75">
      <c r="E1298" s="353"/>
      <c r="F1298" s="353"/>
    </row>
    <row r="1299" spans="5:6" customFormat="1" ht="12.75">
      <c r="E1299" s="353"/>
      <c r="F1299" s="353"/>
    </row>
    <row r="1300" spans="5:6" customFormat="1" ht="12.75">
      <c r="E1300" s="353"/>
      <c r="F1300" s="353"/>
    </row>
    <row r="1301" spans="5:6" customFormat="1" ht="12.75">
      <c r="E1301" s="353"/>
      <c r="F1301" s="353"/>
    </row>
    <row r="1302" spans="5:6" customFormat="1" ht="12.75">
      <c r="E1302" s="353"/>
      <c r="F1302" s="353"/>
    </row>
    <row r="1303" spans="5:6" customFormat="1" ht="12.75">
      <c r="E1303" s="353"/>
      <c r="F1303" s="353"/>
    </row>
    <row r="1304" spans="5:6" customFormat="1" ht="12.75">
      <c r="E1304" s="353"/>
      <c r="F1304" s="353"/>
    </row>
    <row r="1305" spans="5:6" customFormat="1" ht="12.75">
      <c r="E1305" s="353"/>
      <c r="F1305" s="353"/>
    </row>
    <row r="1306" spans="5:6" customFormat="1" ht="12.75">
      <c r="E1306" s="353"/>
      <c r="F1306" s="353"/>
    </row>
    <row r="1307" spans="5:6" customFormat="1" ht="12.75">
      <c r="E1307" s="353"/>
      <c r="F1307" s="353"/>
    </row>
    <row r="1308" spans="5:6" customFormat="1" ht="12.75">
      <c r="E1308" s="353"/>
      <c r="F1308" s="353"/>
    </row>
    <row r="1309" spans="5:6" customFormat="1" ht="12.75">
      <c r="E1309" s="353"/>
      <c r="F1309" s="353"/>
    </row>
    <row r="1310" spans="5:6" customFormat="1" ht="12.75">
      <c r="E1310" s="353"/>
      <c r="F1310" s="353"/>
    </row>
    <row r="1311" spans="5:6" customFormat="1" ht="12.75">
      <c r="E1311" s="353"/>
      <c r="F1311" s="353"/>
    </row>
    <row r="1312" spans="5:6" customFormat="1" ht="12.75">
      <c r="E1312" s="353"/>
      <c r="F1312" s="353"/>
    </row>
    <row r="1313" spans="5:6" customFormat="1" ht="12.75">
      <c r="E1313" s="353"/>
      <c r="F1313" s="353"/>
    </row>
    <row r="1314" spans="5:6" customFormat="1" ht="12.75">
      <c r="E1314" s="353"/>
      <c r="F1314" s="353"/>
    </row>
    <row r="1315" spans="5:6" customFormat="1" ht="12.75">
      <c r="E1315" s="353"/>
      <c r="F1315" s="353"/>
    </row>
    <row r="1316" spans="5:6" customFormat="1" ht="12.75">
      <c r="E1316" s="353"/>
      <c r="F1316" s="353"/>
    </row>
    <row r="1317" spans="5:6" customFormat="1" ht="12.75">
      <c r="E1317" s="353"/>
      <c r="F1317" s="353"/>
    </row>
    <row r="1318" spans="5:6" customFormat="1" ht="12.75">
      <c r="E1318" s="353"/>
      <c r="F1318" s="353"/>
    </row>
    <row r="1319" spans="5:6" customFormat="1" ht="12.75">
      <c r="E1319" s="353"/>
      <c r="F1319" s="353"/>
    </row>
    <row r="1320" spans="5:6" customFormat="1" ht="12.75">
      <c r="E1320" s="353"/>
      <c r="F1320" s="353"/>
    </row>
    <row r="1321" spans="5:6" customFormat="1" ht="12.75">
      <c r="E1321" s="353"/>
      <c r="F1321" s="353"/>
    </row>
    <row r="1322" spans="5:6" customFormat="1" ht="12.75">
      <c r="E1322" s="353"/>
      <c r="F1322" s="353"/>
    </row>
    <row r="1323" spans="5:6" customFormat="1" ht="12.75">
      <c r="E1323" s="353"/>
      <c r="F1323" s="353"/>
    </row>
    <row r="1324" spans="5:6" customFormat="1" ht="12.75">
      <c r="E1324" s="353"/>
      <c r="F1324" s="353"/>
    </row>
    <row r="1325" spans="5:6" customFormat="1" ht="12.75">
      <c r="E1325" s="353"/>
      <c r="F1325" s="353"/>
    </row>
    <row r="1326" spans="5:6" customFormat="1" ht="12.75">
      <c r="E1326" s="353"/>
      <c r="F1326" s="353"/>
    </row>
    <row r="1327" spans="5:6" customFormat="1" ht="12.75">
      <c r="E1327" s="353"/>
      <c r="F1327" s="353"/>
    </row>
    <row r="1328" spans="5:6" customFormat="1" ht="12.75">
      <c r="E1328" s="353"/>
      <c r="F1328" s="353"/>
    </row>
    <row r="1329" spans="5:6" customFormat="1" ht="12.75">
      <c r="E1329" s="353"/>
      <c r="F1329" s="353"/>
    </row>
    <row r="1330" spans="5:6" customFormat="1" ht="12.75">
      <c r="E1330" s="353"/>
      <c r="F1330" s="353"/>
    </row>
    <row r="1331" spans="5:6" customFormat="1" ht="12.75">
      <c r="E1331" s="353"/>
      <c r="F1331" s="353"/>
    </row>
    <row r="1332" spans="5:6" customFormat="1" ht="12.75">
      <c r="E1332" s="353"/>
      <c r="F1332" s="353"/>
    </row>
    <row r="1333" spans="5:6" customFormat="1" ht="12.75">
      <c r="E1333" s="353"/>
      <c r="F1333" s="353"/>
    </row>
    <row r="1334" spans="5:6" customFormat="1" ht="12.75">
      <c r="E1334" s="353"/>
      <c r="F1334" s="353"/>
    </row>
    <row r="1335" spans="5:6" customFormat="1" ht="12.75">
      <c r="E1335" s="353"/>
      <c r="F1335" s="353"/>
    </row>
    <row r="1336" spans="5:6" customFormat="1" ht="12.75">
      <c r="E1336" s="353"/>
      <c r="F1336" s="353"/>
    </row>
    <row r="1337" spans="5:6" customFormat="1" ht="12.75">
      <c r="E1337" s="353"/>
      <c r="F1337" s="353"/>
    </row>
    <row r="1338" spans="5:6" customFormat="1" ht="12.75">
      <c r="E1338" s="353"/>
      <c r="F1338" s="353"/>
    </row>
    <row r="1339" spans="5:6" customFormat="1" ht="12.75">
      <c r="E1339" s="353"/>
      <c r="F1339" s="353"/>
    </row>
    <row r="1340" spans="5:6" customFormat="1" ht="12.75">
      <c r="E1340" s="353"/>
      <c r="F1340" s="353"/>
    </row>
    <row r="1341" spans="5:6" customFormat="1" ht="12.75">
      <c r="E1341" s="353"/>
      <c r="F1341" s="353"/>
    </row>
    <row r="1342" spans="5:6" customFormat="1" ht="12.75">
      <c r="E1342" s="353"/>
      <c r="F1342" s="353"/>
    </row>
    <row r="1343" spans="5:6" customFormat="1" ht="12.75">
      <c r="E1343" s="353"/>
      <c r="F1343" s="353"/>
    </row>
    <row r="1344" spans="5:6" customFormat="1" ht="12.75">
      <c r="E1344" s="353"/>
      <c r="F1344" s="353"/>
    </row>
    <row r="1345" spans="5:6" customFormat="1" ht="12.75">
      <c r="E1345" s="353"/>
      <c r="F1345" s="353"/>
    </row>
    <row r="1346" spans="5:6" customFormat="1" ht="12.75">
      <c r="E1346" s="353"/>
      <c r="F1346" s="353"/>
    </row>
    <row r="1347" spans="5:6" customFormat="1" ht="12.75">
      <c r="E1347" s="353"/>
      <c r="F1347" s="353"/>
    </row>
    <row r="1348" spans="5:6" customFormat="1" ht="12.75">
      <c r="E1348" s="353"/>
      <c r="F1348" s="353"/>
    </row>
    <row r="1349" spans="5:6" customFormat="1" ht="12.75">
      <c r="E1349" s="353"/>
      <c r="F1349" s="353"/>
    </row>
    <row r="1350" spans="5:6" customFormat="1" ht="12.75">
      <c r="E1350" s="353"/>
      <c r="F1350" s="353"/>
    </row>
    <row r="1351" spans="5:6" customFormat="1" ht="12.75">
      <c r="E1351" s="353"/>
      <c r="F1351" s="353"/>
    </row>
    <row r="1352" spans="5:6" customFormat="1" ht="12.75">
      <c r="E1352" s="353"/>
      <c r="F1352" s="353"/>
    </row>
    <row r="1353" spans="5:6" customFormat="1" ht="12.75">
      <c r="E1353" s="353"/>
      <c r="F1353" s="353"/>
    </row>
    <row r="1354" spans="5:6" customFormat="1" ht="12.75">
      <c r="E1354" s="353"/>
      <c r="F1354" s="353"/>
    </row>
    <row r="1355" spans="5:6" customFormat="1" ht="12.75">
      <c r="E1355" s="353"/>
      <c r="F1355" s="353"/>
    </row>
    <row r="1356" spans="5:6" customFormat="1" ht="12.75">
      <c r="E1356" s="353"/>
      <c r="F1356" s="353"/>
    </row>
    <row r="1357" spans="5:6" customFormat="1" ht="12.75">
      <c r="E1357" s="353"/>
      <c r="F1357" s="353"/>
    </row>
    <row r="1358" spans="5:6" customFormat="1" ht="12.75">
      <c r="E1358" s="353"/>
      <c r="F1358" s="353"/>
    </row>
    <row r="1359" spans="5:6" customFormat="1" ht="12.75">
      <c r="E1359" s="353"/>
      <c r="F1359" s="353"/>
    </row>
    <row r="1360" spans="5:6" customFormat="1" ht="12.75">
      <c r="E1360" s="353"/>
      <c r="F1360" s="353"/>
    </row>
    <row r="1361" spans="5:6" customFormat="1" ht="12.75">
      <c r="E1361" s="353"/>
      <c r="F1361" s="353"/>
    </row>
    <row r="1362" spans="5:6" customFormat="1" ht="12.75">
      <c r="E1362" s="353"/>
      <c r="F1362" s="353"/>
    </row>
    <row r="1363" spans="5:6" customFormat="1" ht="12.75">
      <c r="E1363" s="353"/>
      <c r="F1363" s="353"/>
    </row>
    <row r="1364" spans="5:6" customFormat="1" ht="12.75">
      <c r="E1364" s="353"/>
      <c r="F1364" s="353"/>
    </row>
    <row r="1365" spans="5:6" customFormat="1" ht="12.75">
      <c r="E1365" s="353"/>
      <c r="F1365" s="353"/>
    </row>
    <row r="1366" spans="5:6" customFormat="1" ht="12.75">
      <c r="E1366" s="353"/>
      <c r="F1366" s="353"/>
    </row>
    <row r="1367" spans="5:6" customFormat="1" ht="12.75">
      <c r="E1367" s="353"/>
      <c r="F1367" s="353"/>
    </row>
    <row r="1368" spans="5:6" customFormat="1" ht="12.75">
      <c r="E1368" s="353"/>
      <c r="F1368" s="353"/>
    </row>
    <row r="1369" spans="5:6" customFormat="1" ht="12.75">
      <c r="E1369" s="353"/>
      <c r="F1369" s="353"/>
    </row>
    <row r="1370" spans="5:6" customFormat="1" ht="12.75">
      <c r="E1370" s="353"/>
      <c r="F1370" s="353"/>
    </row>
    <row r="1371" spans="5:6" customFormat="1" ht="12.75">
      <c r="E1371" s="353"/>
      <c r="F1371" s="353"/>
    </row>
    <row r="1372" spans="5:6" customFormat="1" ht="12.75">
      <c r="E1372" s="353"/>
      <c r="F1372" s="353"/>
    </row>
    <row r="1373" spans="5:6" customFormat="1" ht="12.75">
      <c r="E1373" s="353"/>
      <c r="F1373" s="353"/>
    </row>
    <row r="1374" spans="5:6" customFormat="1" ht="12.75">
      <c r="E1374" s="353"/>
      <c r="F1374" s="353"/>
    </row>
    <row r="1375" spans="5:6" customFormat="1" ht="12.75">
      <c r="E1375" s="353"/>
      <c r="F1375" s="353"/>
    </row>
    <row r="1376" spans="5:6" customFormat="1" ht="12.75">
      <c r="E1376" s="353"/>
      <c r="F1376" s="353"/>
    </row>
    <row r="1377" spans="5:6" customFormat="1" ht="12.75">
      <c r="E1377" s="353"/>
      <c r="F1377" s="353"/>
    </row>
    <row r="1378" spans="5:6" customFormat="1" ht="12.75">
      <c r="E1378" s="353"/>
      <c r="F1378" s="353"/>
    </row>
    <row r="1379" spans="5:6" customFormat="1" ht="12.75">
      <c r="E1379" s="353"/>
      <c r="F1379" s="353"/>
    </row>
    <row r="1380" spans="5:6" customFormat="1" ht="12.75">
      <c r="E1380" s="353"/>
      <c r="F1380" s="353"/>
    </row>
    <row r="1381" spans="5:6" customFormat="1" ht="12.75">
      <c r="E1381" s="353"/>
      <c r="F1381" s="353"/>
    </row>
    <row r="1382" spans="5:6" customFormat="1" ht="12.75">
      <c r="E1382" s="353"/>
      <c r="F1382" s="353"/>
    </row>
    <row r="1383" spans="5:6" customFormat="1" ht="12.75">
      <c r="E1383" s="353"/>
      <c r="F1383" s="353"/>
    </row>
    <row r="1384" spans="5:6" customFormat="1" ht="12.75">
      <c r="E1384" s="353"/>
      <c r="F1384" s="353"/>
    </row>
    <row r="1385" spans="5:6" customFormat="1" ht="12.75">
      <c r="E1385" s="353"/>
      <c r="F1385" s="353"/>
    </row>
    <row r="1386" spans="5:6" customFormat="1" ht="12.75">
      <c r="E1386" s="353"/>
      <c r="F1386" s="353"/>
    </row>
    <row r="1387" spans="5:6" customFormat="1" ht="12.75">
      <c r="E1387" s="353"/>
      <c r="F1387" s="353"/>
    </row>
    <row r="1388" spans="5:6" customFormat="1" ht="12.75">
      <c r="E1388" s="353"/>
      <c r="F1388" s="353"/>
    </row>
    <row r="1389" spans="5:6" customFormat="1" ht="12.75">
      <c r="E1389" s="353"/>
      <c r="F1389" s="353"/>
    </row>
    <row r="1390" spans="5:6" customFormat="1" ht="12.75">
      <c r="E1390" s="353"/>
      <c r="F1390" s="353"/>
    </row>
    <row r="1391" spans="5:6" customFormat="1" ht="12.75">
      <c r="E1391" s="353"/>
      <c r="F1391" s="353"/>
    </row>
    <row r="1392" spans="5:6" customFormat="1" ht="12.75">
      <c r="E1392" s="353"/>
      <c r="F1392" s="353"/>
    </row>
    <row r="1393" spans="5:6" customFormat="1" ht="12.75">
      <c r="E1393" s="353"/>
      <c r="F1393" s="353"/>
    </row>
    <row r="1394" spans="5:6" customFormat="1" ht="12.75">
      <c r="E1394" s="353"/>
      <c r="F1394" s="353"/>
    </row>
    <row r="1395" spans="5:6" customFormat="1" ht="12.75">
      <c r="E1395" s="353"/>
      <c r="F1395" s="353"/>
    </row>
    <row r="1396" spans="5:6" customFormat="1" ht="12.75">
      <c r="E1396" s="353"/>
      <c r="F1396" s="353"/>
    </row>
    <row r="1397" spans="5:6" customFormat="1" ht="12.75">
      <c r="E1397" s="353"/>
      <c r="F1397" s="353"/>
    </row>
    <row r="1398" spans="5:6" customFormat="1" ht="12.75">
      <c r="E1398" s="353"/>
      <c r="F1398" s="353"/>
    </row>
    <row r="1399" spans="5:6" customFormat="1" ht="12.75">
      <c r="E1399" s="353"/>
      <c r="F1399" s="353"/>
    </row>
    <row r="1400" spans="5:6" customFormat="1" ht="12.75">
      <c r="E1400" s="353"/>
      <c r="F1400" s="353"/>
    </row>
    <row r="1401" spans="5:6" customFormat="1" ht="12.75">
      <c r="E1401" s="353"/>
      <c r="F1401" s="353"/>
    </row>
    <row r="1402" spans="5:6" customFormat="1" ht="12.75">
      <c r="E1402" s="353"/>
      <c r="F1402" s="353"/>
    </row>
    <row r="1403" spans="5:6" customFormat="1" ht="12.75">
      <c r="E1403" s="353"/>
      <c r="F1403" s="353"/>
    </row>
    <row r="1404" spans="5:6" customFormat="1" ht="12.75">
      <c r="E1404" s="353"/>
      <c r="F1404" s="353"/>
    </row>
    <row r="1405" spans="5:6" customFormat="1" ht="12.75">
      <c r="E1405" s="353"/>
      <c r="F1405" s="353"/>
    </row>
    <row r="1406" spans="5:6" customFormat="1" ht="12.75">
      <c r="E1406" s="353"/>
      <c r="F1406" s="353"/>
    </row>
    <row r="1407" spans="5:6" customFormat="1" ht="12.75">
      <c r="E1407" s="353"/>
      <c r="F1407" s="353"/>
    </row>
    <row r="1408" spans="5:6" customFormat="1" ht="12.75">
      <c r="E1408" s="353"/>
      <c r="F1408" s="353"/>
    </row>
    <row r="1409" spans="5:6" customFormat="1" ht="12.75">
      <c r="E1409" s="353"/>
      <c r="F1409" s="353"/>
    </row>
    <row r="1410" spans="5:6" customFormat="1" ht="12.75">
      <c r="E1410" s="353"/>
      <c r="F1410" s="353"/>
    </row>
    <row r="1411" spans="5:6" customFormat="1" ht="12.75">
      <c r="E1411" s="353"/>
      <c r="F1411" s="353"/>
    </row>
    <row r="1412" spans="5:6" customFormat="1" ht="12.75">
      <c r="E1412" s="353"/>
      <c r="F1412" s="353"/>
    </row>
    <row r="1413" spans="5:6" customFormat="1" ht="12.75">
      <c r="E1413" s="353"/>
      <c r="F1413" s="353"/>
    </row>
    <row r="1414" spans="5:6" customFormat="1" ht="12.75">
      <c r="E1414" s="353"/>
      <c r="F1414" s="353"/>
    </row>
    <row r="1415" spans="5:6" customFormat="1" ht="12.75">
      <c r="E1415" s="353"/>
      <c r="F1415" s="353"/>
    </row>
    <row r="1416" spans="5:6" customFormat="1" ht="12.75">
      <c r="E1416" s="353"/>
      <c r="F1416" s="353"/>
    </row>
    <row r="1417" spans="5:6" customFormat="1" ht="12.75">
      <c r="E1417" s="353"/>
      <c r="F1417" s="353"/>
    </row>
    <row r="1418" spans="5:6" customFormat="1" ht="12.75">
      <c r="E1418" s="353"/>
      <c r="F1418" s="353"/>
    </row>
    <row r="1419" spans="5:6" customFormat="1" ht="12.75">
      <c r="E1419" s="353"/>
      <c r="F1419" s="353"/>
    </row>
    <row r="1420" spans="5:6" customFormat="1" ht="12.75">
      <c r="E1420" s="353"/>
      <c r="F1420" s="353"/>
    </row>
    <row r="1421" spans="5:6" customFormat="1" ht="12.75">
      <c r="E1421" s="353"/>
      <c r="F1421" s="353"/>
    </row>
    <row r="1422" spans="5:6" customFormat="1" ht="12.75">
      <c r="E1422" s="353"/>
      <c r="F1422" s="353"/>
    </row>
    <row r="1423" spans="5:6" customFormat="1" ht="12.75">
      <c r="E1423" s="353"/>
      <c r="F1423" s="353"/>
    </row>
    <row r="1424" spans="5:6" customFormat="1" ht="12.75">
      <c r="E1424" s="353"/>
      <c r="F1424" s="353"/>
    </row>
    <row r="1425" spans="5:6" customFormat="1" ht="12.75">
      <c r="E1425" s="353"/>
      <c r="F1425" s="353"/>
    </row>
    <row r="1426" spans="5:6" customFormat="1" ht="12.75">
      <c r="E1426" s="353"/>
      <c r="F1426" s="353"/>
    </row>
    <row r="1427" spans="5:6" customFormat="1" ht="12.75">
      <c r="E1427" s="353"/>
      <c r="F1427" s="353"/>
    </row>
    <row r="1428" spans="5:6" customFormat="1" ht="12.75">
      <c r="E1428" s="353"/>
      <c r="F1428" s="353"/>
    </row>
    <row r="1429" spans="5:6" customFormat="1" ht="12.75">
      <c r="E1429" s="353"/>
      <c r="F1429" s="353"/>
    </row>
    <row r="1430" spans="5:6" customFormat="1" ht="12.75">
      <c r="E1430" s="353"/>
      <c r="F1430" s="353"/>
    </row>
    <row r="1431" spans="5:6" customFormat="1" ht="12.75">
      <c r="E1431" s="353"/>
      <c r="F1431" s="353"/>
    </row>
    <row r="1432" spans="5:6" customFormat="1" ht="12.75">
      <c r="E1432" s="353"/>
      <c r="F1432" s="353"/>
    </row>
    <row r="1433" spans="5:6" customFormat="1" ht="12.75">
      <c r="E1433" s="353"/>
      <c r="F1433" s="353"/>
    </row>
    <row r="1434" spans="5:6" customFormat="1" ht="12.75">
      <c r="E1434" s="353"/>
      <c r="F1434" s="353"/>
    </row>
    <row r="1435" spans="5:6" customFormat="1" ht="12.75">
      <c r="E1435" s="353"/>
      <c r="F1435" s="353"/>
    </row>
    <row r="1436" spans="5:6" customFormat="1" ht="12.75">
      <c r="E1436" s="353"/>
      <c r="F1436" s="353"/>
    </row>
    <row r="1437" spans="5:6" customFormat="1" ht="12.75">
      <c r="E1437" s="353"/>
      <c r="F1437" s="353"/>
    </row>
    <row r="1438" spans="5:6" customFormat="1" ht="12.75">
      <c r="E1438" s="353"/>
      <c r="F1438" s="353"/>
    </row>
    <row r="1439" spans="5:6" customFormat="1" ht="12.75">
      <c r="E1439" s="353"/>
      <c r="F1439" s="353"/>
    </row>
    <row r="1440" spans="5:6" customFormat="1" ht="12.75">
      <c r="E1440" s="353"/>
      <c r="F1440" s="353"/>
    </row>
    <row r="1441" spans="5:6" customFormat="1" ht="12.75">
      <c r="E1441" s="353"/>
      <c r="F1441" s="353"/>
    </row>
    <row r="1442" spans="5:6" customFormat="1" ht="12.75">
      <c r="E1442" s="353"/>
      <c r="F1442" s="353"/>
    </row>
    <row r="1443" spans="5:6" customFormat="1" ht="12.75">
      <c r="E1443" s="353"/>
      <c r="F1443" s="353"/>
    </row>
    <row r="1444" spans="5:6" customFormat="1" ht="12.75">
      <c r="E1444" s="353"/>
      <c r="F1444" s="353"/>
    </row>
    <row r="1445" spans="5:6" customFormat="1" ht="12.75">
      <c r="E1445" s="353"/>
      <c r="F1445" s="353"/>
    </row>
    <row r="1446" spans="5:6" customFormat="1" ht="12.75">
      <c r="E1446" s="353"/>
      <c r="F1446" s="353"/>
    </row>
    <row r="1447" spans="5:6" customFormat="1" ht="12.75">
      <c r="E1447" s="353"/>
      <c r="F1447" s="353"/>
    </row>
    <row r="1448" spans="5:6" customFormat="1" ht="12.75">
      <c r="E1448" s="353"/>
      <c r="F1448" s="353"/>
    </row>
    <row r="1449" spans="5:6" customFormat="1" ht="12.75">
      <c r="E1449" s="353"/>
      <c r="F1449" s="353"/>
    </row>
    <row r="1450" spans="5:6" customFormat="1" ht="12.75">
      <c r="E1450" s="353"/>
      <c r="F1450" s="353"/>
    </row>
    <row r="1451" spans="5:6" customFormat="1" ht="12.75">
      <c r="E1451" s="353"/>
      <c r="F1451" s="353"/>
    </row>
    <row r="1452" spans="5:6" customFormat="1" ht="12.75">
      <c r="E1452" s="353"/>
      <c r="F1452" s="353"/>
    </row>
    <row r="1453" spans="5:6" customFormat="1" ht="12.75">
      <c r="E1453" s="353"/>
      <c r="F1453" s="353"/>
    </row>
    <row r="1454" spans="5:6" customFormat="1" ht="12.75">
      <c r="E1454" s="353"/>
      <c r="F1454" s="353"/>
    </row>
    <row r="1455" spans="5:6" customFormat="1" ht="12.75">
      <c r="E1455" s="353"/>
      <c r="F1455" s="353"/>
    </row>
    <row r="1456" spans="5:6" customFormat="1" ht="12.75">
      <c r="E1456" s="353"/>
      <c r="F1456" s="353"/>
    </row>
    <row r="1457" spans="5:6" customFormat="1" ht="12.75">
      <c r="E1457" s="353"/>
      <c r="F1457" s="353"/>
    </row>
    <row r="1458" spans="5:6" customFormat="1" ht="12.75">
      <c r="E1458" s="353"/>
      <c r="F1458" s="353"/>
    </row>
    <row r="1459" spans="5:6" customFormat="1" ht="12.75">
      <c r="E1459" s="353"/>
      <c r="F1459" s="353"/>
    </row>
    <row r="1460" spans="5:6" customFormat="1" ht="12.75">
      <c r="E1460" s="353"/>
      <c r="F1460" s="353"/>
    </row>
    <row r="1461" spans="5:6" customFormat="1" ht="12.75">
      <c r="E1461" s="353"/>
      <c r="F1461" s="353"/>
    </row>
    <row r="1462" spans="5:6" customFormat="1" ht="12.75">
      <c r="E1462" s="353"/>
      <c r="F1462" s="353"/>
    </row>
    <row r="1463" spans="5:6" customFormat="1" ht="12.75">
      <c r="E1463" s="353"/>
      <c r="F1463" s="353"/>
    </row>
    <row r="1464" spans="5:6" customFormat="1" ht="12.75">
      <c r="E1464" s="353"/>
      <c r="F1464" s="353"/>
    </row>
    <row r="1465" spans="5:6" customFormat="1" ht="12.75">
      <c r="E1465" s="353"/>
      <c r="F1465" s="353"/>
    </row>
    <row r="1466" spans="5:6" customFormat="1" ht="12.75">
      <c r="E1466" s="353"/>
      <c r="F1466" s="353"/>
    </row>
    <row r="1467" spans="5:6" customFormat="1" ht="12.75">
      <c r="E1467" s="353"/>
      <c r="F1467" s="353"/>
    </row>
    <row r="1468" spans="5:6" customFormat="1" ht="12.75">
      <c r="E1468" s="353"/>
      <c r="F1468" s="353"/>
    </row>
    <row r="1469" spans="5:6" customFormat="1" ht="12.75">
      <c r="E1469" s="353"/>
      <c r="F1469" s="353"/>
    </row>
    <row r="1470" spans="5:6" customFormat="1" ht="12.75">
      <c r="E1470" s="353"/>
      <c r="F1470" s="353"/>
    </row>
    <row r="1471" spans="5:6" customFormat="1" ht="12.75">
      <c r="E1471" s="353"/>
      <c r="F1471" s="353"/>
    </row>
    <row r="1472" spans="5:6" customFormat="1" ht="12.75">
      <c r="E1472" s="353"/>
      <c r="F1472" s="353"/>
    </row>
    <row r="1473" spans="5:6" customFormat="1" ht="12.75">
      <c r="E1473" s="353"/>
      <c r="F1473" s="353"/>
    </row>
    <row r="1474" spans="5:6" customFormat="1" ht="12.75">
      <c r="E1474" s="353"/>
      <c r="F1474" s="353"/>
    </row>
    <row r="1475" spans="5:6" customFormat="1" ht="12.75">
      <c r="E1475" s="353"/>
      <c r="F1475" s="353"/>
    </row>
    <row r="1476" spans="5:6" customFormat="1" ht="12.75">
      <c r="E1476" s="353"/>
      <c r="F1476" s="353"/>
    </row>
    <row r="1477" spans="5:6" customFormat="1" ht="12.75">
      <c r="E1477" s="353"/>
      <c r="F1477" s="353"/>
    </row>
    <row r="1478" spans="5:6" customFormat="1" ht="12.75">
      <c r="E1478" s="353"/>
      <c r="F1478" s="353"/>
    </row>
    <row r="1479" spans="5:6" customFormat="1" ht="12.75">
      <c r="E1479" s="353"/>
      <c r="F1479" s="353"/>
    </row>
    <row r="1480" spans="5:6" customFormat="1" ht="12.75">
      <c r="E1480" s="353"/>
      <c r="F1480" s="353"/>
    </row>
    <row r="1481" spans="5:6" customFormat="1" ht="12.75">
      <c r="E1481" s="353"/>
      <c r="F1481" s="353"/>
    </row>
    <row r="1482" spans="5:6" customFormat="1" ht="12.75">
      <c r="E1482" s="353"/>
      <c r="F1482" s="353"/>
    </row>
    <row r="1483" spans="5:6" customFormat="1" ht="12.75">
      <c r="E1483" s="353"/>
      <c r="F1483" s="353"/>
    </row>
    <row r="1484" spans="5:6" customFormat="1" ht="12.75">
      <c r="E1484" s="353"/>
      <c r="F1484" s="353"/>
    </row>
    <row r="1485" spans="5:6" customFormat="1" ht="12.75">
      <c r="E1485" s="353"/>
      <c r="F1485" s="353"/>
    </row>
    <row r="1486" spans="5:6" customFormat="1" ht="12.75">
      <c r="E1486" s="353"/>
      <c r="F1486" s="353"/>
    </row>
    <row r="1487" spans="5:6" customFormat="1" ht="12.75">
      <c r="E1487" s="353"/>
      <c r="F1487" s="353"/>
    </row>
    <row r="1488" spans="5:6" customFormat="1" ht="12.75">
      <c r="E1488" s="353"/>
      <c r="F1488" s="353"/>
    </row>
    <row r="1489" spans="5:6" customFormat="1" ht="12.75">
      <c r="E1489" s="353"/>
      <c r="F1489" s="353"/>
    </row>
    <row r="1490" spans="5:6" customFormat="1" ht="12.75">
      <c r="E1490" s="353"/>
      <c r="F1490" s="353"/>
    </row>
    <row r="1491" spans="5:6" customFormat="1" ht="12.75">
      <c r="E1491" s="353"/>
      <c r="F1491" s="353"/>
    </row>
    <row r="1492" spans="5:6" customFormat="1" ht="12.75">
      <c r="E1492" s="353"/>
      <c r="F1492" s="353"/>
    </row>
    <row r="1493" spans="5:6" customFormat="1" ht="12.75">
      <c r="E1493" s="353"/>
      <c r="F1493" s="353"/>
    </row>
    <row r="1494" spans="5:6" customFormat="1" ht="12.75">
      <c r="E1494" s="353"/>
      <c r="F1494" s="353"/>
    </row>
    <row r="1495" spans="5:6" customFormat="1" ht="12.75">
      <c r="E1495" s="353"/>
      <c r="F1495" s="353"/>
    </row>
    <row r="1496" spans="5:6" customFormat="1" ht="12.75">
      <c r="E1496" s="353"/>
      <c r="F1496" s="353"/>
    </row>
    <row r="1497" spans="5:6" customFormat="1" ht="12.75">
      <c r="E1497" s="353"/>
      <c r="F1497" s="353"/>
    </row>
    <row r="1498" spans="5:6" customFormat="1" ht="12.75">
      <c r="E1498" s="353"/>
      <c r="F1498" s="353"/>
    </row>
    <row r="1499" spans="5:6" customFormat="1" ht="12.75">
      <c r="E1499" s="353"/>
      <c r="F1499" s="353"/>
    </row>
    <row r="1500" spans="5:6" customFormat="1" ht="12.75">
      <c r="E1500" s="353"/>
      <c r="F1500" s="353"/>
    </row>
    <row r="1501" spans="5:6" customFormat="1" ht="12.75">
      <c r="E1501" s="353"/>
      <c r="F1501" s="353"/>
    </row>
    <row r="1502" spans="5:6" customFormat="1" ht="12.75">
      <c r="E1502" s="353"/>
      <c r="F1502" s="353"/>
    </row>
    <row r="1503" spans="5:6" customFormat="1" ht="12.75">
      <c r="E1503" s="353"/>
      <c r="F1503" s="353"/>
    </row>
    <row r="1504" spans="5:6" customFormat="1" ht="12.75">
      <c r="E1504" s="353"/>
      <c r="F1504" s="353"/>
    </row>
    <row r="1505" spans="5:6" customFormat="1" ht="12.75">
      <c r="E1505" s="353"/>
      <c r="F1505" s="353"/>
    </row>
    <row r="1506" spans="5:6" customFormat="1" ht="12.75">
      <c r="E1506" s="353"/>
      <c r="F1506" s="353"/>
    </row>
    <row r="1507" spans="5:6" customFormat="1" ht="12.75">
      <c r="E1507" s="353"/>
      <c r="F1507" s="353"/>
    </row>
    <row r="1508" spans="5:6" customFormat="1" ht="12.75">
      <c r="E1508" s="353"/>
      <c r="F1508" s="353"/>
    </row>
    <row r="1509" spans="5:6" customFormat="1" ht="12.75">
      <c r="E1509" s="353"/>
      <c r="F1509" s="353"/>
    </row>
    <row r="1510" spans="5:6" customFormat="1" ht="12.75">
      <c r="E1510" s="353"/>
      <c r="F1510" s="353"/>
    </row>
    <row r="1511" spans="5:6" customFormat="1" ht="12.75">
      <c r="E1511" s="353"/>
      <c r="F1511" s="353"/>
    </row>
    <row r="1512" spans="5:6" customFormat="1" ht="12.75">
      <c r="E1512" s="353"/>
      <c r="F1512" s="353"/>
    </row>
    <row r="1513" spans="5:6" customFormat="1" ht="12.75">
      <c r="E1513" s="353"/>
      <c r="F1513" s="353"/>
    </row>
    <row r="1514" spans="5:6" customFormat="1" ht="12.75">
      <c r="E1514" s="353"/>
      <c r="F1514" s="353"/>
    </row>
    <row r="1515" spans="5:6" customFormat="1" ht="12.75">
      <c r="E1515" s="353"/>
      <c r="F1515" s="353"/>
    </row>
    <row r="1516" spans="5:6" customFormat="1" ht="12.75">
      <c r="E1516" s="353"/>
      <c r="F1516" s="353"/>
    </row>
    <row r="1517" spans="5:6" customFormat="1" ht="12.75">
      <c r="E1517" s="353"/>
      <c r="F1517" s="353"/>
    </row>
    <row r="1518" spans="5:6" customFormat="1" ht="12.75">
      <c r="E1518" s="353"/>
      <c r="F1518" s="353"/>
    </row>
    <row r="1519" spans="5:6" customFormat="1" ht="12.75">
      <c r="E1519" s="353"/>
      <c r="F1519" s="353"/>
    </row>
    <row r="1520" spans="5:6" customFormat="1" ht="12.75">
      <c r="E1520" s="353"/>
      <c r="F1520" s="353"/>
    </row>
    <row r="1521" spans="5:6" customFormat="1" ht="12.75">
      <c r="E1521" s="353"/>
      <c r="F1521" s="353"/>
    </row>
    <row r="1522" spans="5:6" customFormat="1" ht="12.75">
      <c r="E1522" s="353"/>
      <c r="F1522" s="353"/>
    </row>
    <row r="1523" spans="5:6" customFormat="1" ht="12.75">
      <c r="E1523" s="353"/>
      <c r="F1523" s="353"/>
    </row>
    <row r="1524" spans="5:6" customFormat="1" ht="12.75">
      <c r="E1524" s="353"/>
      <c r="F1524" s="353"/>
    </row>
    <row r="1525" spans="5:6" customFormat="1" ht="12.75">
      <c r="E1525" s="353"/>
      <c r="F1525" s="353"/>
    </row>
    <row r="1526" spans="5:6" customFormat="1" ht="12.75">
      <c r="E1526" s="353"/>
      <c r="F1526" s="353"/>
    </row>
    <row r="1527" spans="5:6" customFormat="1" ht="12.75">
      <c r="E1527" s="353"/>
      <c r="F1527" s="353"/>
    </row>
    <row r="1528" spans="5:6" customFormat="1" ht="12.75">
      <c r="E1528" s="353"/>
      <c r="F1528" s="353"/>
    </row>
    <row r="1529" spans="5:6" customFormat="1" ht="12.75">
      <c r="E1529" s="353"/>
      <c r="F1529" s="353"/>
    </row>
    <row r="1530" spans="5:6" customFormat="1" ht="12.75">
      <c r="E1530" s="353"/>
      <c r="F1530" s="353"/>
    </row>
    <row r="1531" spans="5:6" customFormat="1" ht="12.75">
      <c r="E1531" s="353"/>
      <c r="F1531" s="353"/>
    </row>
    <row r="1532" spans="5:6" customFormat="1" ht="12.75">
      <c r="E1532" s="353"/>
      <c r="F1532" s="353"/>
    </row>
    <row r="1533" spans="5:6" customFormat="1" ht="12.75">
      <c r="E1533" s="353"/>
      <c r="F1533" s="353"/>
    </row>
    <row r="1534" spans="5:6" customFormat="1" ht="12.75">
      <c r="E1534" s="353"/>
      <c r="F1534" s="353"/>
    </row>
    <row r="1535" spans="5:6" customFormat="1" ht="12.75">
      <c r="E1535" s="353"/>
      <c r="F1535" s="353"/>
    </row>
    <row r="1536" spans="5:6" customFormat="1" ht="12.75">
      <c r="E1536" s="353"/>
      <c r="F1536" s="353"/>
    </row>
    <row r="1537" spans="5:6" customFormat="1" ht="12.75">
      <c r="E1537" s="353"/>
      <c r="F1537" s="353"/>
    </row>
    <row r="1538" spans="5:6" customFormat="1" ht="12.75">
      <c r="E1538" s="353"/>
      <c r="F1538" s="353"/>
    </row>
    <row r="1539" spans="5:6" customFormat="1" ht="12.75">
      <c r="E1539" s="353"/>
      <c r="F1539" s="353"/>
    </row>
    <row r="1540" spans="5:6" customFormat="1" ht="12.75">
      <c r="E1540" s="353"/>
      <c r="F1540" s="353"/>
    </row>
    <row r="1541" spans="5:6" customFormat="1" ht="12.75">
      <c r="E1541" s="353"/>
      <c r="F1541" s="353"/>
    </row>
    <row r="1542" spans="5:6" customFormat="1" ht="12.75">
      <c r="E1542" s="353"/>
      <c r="F1542" s="353"/>
    </row>
    <row r="1543" spans="5:6" customFormat="1" ht="12.75">
      <c r="E1543" s="353"/>
      <c r="F1543" s="353"/>
    </row>
    <row r="1544" spans="5:6" customFormat="1" ht="12.75">
      <c r="E1544" s="353"/>
      <c r="F1544" s="353"/>
    </row>
    <row r="1545" spans="5:6" customFormat="1" ht="12.75">
      <c r="E1545" s="353"/>
      <c r="F1545" s="353"/>
    </row>
    <row r="1546" spans="5:6" customFormat="1" ht="12.75">
      <c r="E1546" s="353"/>
      <c r="F1546" s="353"/>
    </row>
    <row r="1547" spans="5:6" customFormat="1" ht="12.75">
      <c r="E1547" s="353"/>
      <c r="F1547" s="353"/>
    </row>
    <row r="1548" spans="5:6" customFormat="1" ht="12.75">
      <c r="E1548" s="353"/>
      <c r="F1548" s="353"/>
    </row>
    <row r="1549" spans="5:6" customFormat="1" ht="12.75">
      <c r="E1549" s="353"/>
      <c r="F1549" s="353"/>
    </row>
    <row r="1550" spans="5:6" customFormat="1" ht="12.75">
      <c r="E1550" s="353"/>
      <c r="F1550" s="353"/>
    </row>
    <row r="1551" spans="5:6" customFormat="1" ht="12.75">
      <c r="E1551" s="353"/>
      <c r="F1551" s="353"/>
    </row>
    <row r="1552" spans="5:6" customFormat="1" ht="12.75">
      <c r="E1552" s="353"/>
      <c r="F1552" s="353"/>
    </row>
    <row r="1553" spans="5:6" customFormat="1" ht="12.75">
      <c r="E1553" s="353"/>
      <c r="F1553" s="353"/>
    </row>
    <row r="1554" spans="5:6" customFormat="1" ht="12.75">
      <c r="E1554" s="353"/>
      <c r="F1554" s="353"/>
    </row>
    <row r="1555" spans="5:6" customFormat="1" ht="12.75">
      <c r="E1555" s="353"/>
      <c r="F1555" s="353"/>
    </row>
    <row r="1556" spans="5:6" customFormat="1" ht="12.75">
      <c r="E1556" s="353"/>
      <c r="F1556" s="353"/>
    </row>
    <row r="1557" spans="5:6" customFormat="1" ht="12.75">
      <c r="E1557" s="353"/>
      <c r="F1557" s="353"/>
    </row>
    <row r="1558" spans="5:6" customFormat="1" ht="12.75">
      <c r="E1558" s="353"/>
      <c r="F1558" s="353"/>
    </row>
    <row r="1559" spans="5:6" customFormat="1" ht="12.75">
      <c r="E1559" s="353"/>
      <c r="F1559" s="353"/>
    </row>
    <row r="1560" spans="5:6" customFormat="1" ht="12.75">
      <c r="E1560" s="353"/>
      <c r="F1560" s="353"/>
    </row>
    <row r="1561" spans="5:6" customFormat="1" ht="12.75">
      <c r="E1561" s="353"/>
      <c r="F1561" s="353"/>
    </row>
    <row r="1562" spans="5:6" customFormat="1" ht="12.75">
      <c r="E1562" s="353"/>
      <c r="F1562" s="353"/>
    </row>
    <row r="1563" spans="5:6" customFormat="1" ht="12.75">
      <c r="E1563" s="353"/>
      <c r="F1563" s="353"/>
    </row>
    <row r="1564" spans="5:6" customFormat="1" ht="12.75">
      <c r="E1564" s="353"/>
      <c r="F1564" s="353"/>
    </row>
    <row r="1565" spans="5:6" customFormat="1" ht="12.75">
      <c r="E1565" s="353"/>
      <c r="F1565" s="353"/>
    </row>
    <row r="1566" spans="5:6" customFormat="1" ht="12.75">
      <c r="E1566" s="353"/>
      <c r="F1566" s="353"/>
    </row>
    <row r="1567" spans="5:6" customFormat="1" ht="12.75">
      <c r="E1567" s="353"/>
      <c r="F1567" s="353"/>
    </row>
    <row r="1568" spans="5:6" customFormat="1" ht="12.75">
      <c r="E1568" s="353"/>
      <c r="F1568" s="353"/>
    </row>
    <row r="1569" spans="5:6" customFormat="1" ht="12.75">
      <c r="E1569" s="353"/>
      <c r="F1569" s="353"/>
    </row>
    <row r="1570" spans="5:6" customFormat="1" ht="12.75">
      <c r="E1570" s="353"/>
      <c r="F1570" s="353"/>
    </row>
    <row r="1571" spans="5:6" customFormat="1" ht="12.75">
      <c r="E1571" s="353"/>
      <c r="F1571" s="353"/>
    </row>
    <row r="1572" spans="5:6" customFormat="1" ht="12.75">
      <c r="E1572" s="353"/>
      <c r="F1572" s="353"/>
    </row>
    <row r="1573" spans="5:6" customFormat="1" ht="12.75">
      <c r="E1573" s="353"/>
      <c r="F1573" s="353"/>
    </row>
    <row r="1574" spans="5:6" customFormat="1" ht="12.75">
      <c r="E1574" s="353"/>
      <c r="F1574" s="353"/>
    </row>
    <row r="1575" spans="5:6" customFormat="1" ht="12.75">
      <c r="E1575" s="353"/>
      <c r="F1575" s="353"/>
    </row>
    <row r="1576" spans="5:6" customFormat="1" ht="12.75">
      <c r="E1576" s="353"/>
      <c r="F1576" s="353"/>
    </row>
    <row r="1577" spans="5:6" customFormat="1" ht="12.75">
      <c r="E1577" s="353"/>
      <c r="F1577" s="353"/>
    </row>
    <row r="1578" spans="5:6" customFormat="1" ht="12.75">
      <c r="E1578" s="353"/>
      <c r="F1578" s="353"/>
    </row>
    <row r="1579" spans="5:6" customFormat="1" ht="12.75">
      <c r="E1579" s="353"/>
      <c r="F1579" s="353"/>
    </row>
    <row r="1580" spans="5:6" customFormat="1" ht="12.75">
      <c r="E1580" s="353"/>
      <c r="F1580" s="353"/>
    </row>
    <row r="1581" spans="5:6" customFormat="1" ht="12.75">
      <c r="E1581" s="353"/>
      <c r="F1581" s="353"/>
    </row>
    <row r="1582" spans="5:6" customFormat="1" ht="12.75">
      <c r="E1582" s="353"/>
      <c r="F1582" s="353"/>
    </row>
    <row r="1583" spans="5:6" customFormat="1" ht="12.75">
      <c r="E1583" s="353"/>
      <c r="F1583" s="353"/>
    </row>
    <row r="1584" spans="5:6" customFormat="1" ht="12.75">
      <c r="E1584" s="353"/>
      <c r="F1584" s="353"/>
    </row>
    <row r="1585" spans="5:6" customFormat="1" ht="12.75">
      <c r="E1585" s="353"/>
      <c r="F1585" s="353"/>
    </row>
    <row r="1586" spans="5:6" customFormat="1" ht="12.75">
      <c r="E1586" s="353"/>
      <c r="F1586" s="353"/>
    </row>
    <row r="1587" spans="5:6" customFormat="1" ht="12.75">
      <c r="E1587" s="353"/>
      <c r="F1587" s="353"/>
    </row>
    <row r="1588" spans="5:6" customFormat="1" ht="12.75">
      <c r="E1588" s="353"/>
      <c r="F1588" s="353"/>
    </row>
    <row r="1589" spans="5:6" customFormat="1" ht="12.75">
      <c r="E1589" s="353"/>
      <c r="F1589" s="353"/>
    </row>
    <row r="1590" spans="5:6" customFormat="1" ht="12.75">
      <c r="E1590" s="353"/>
      <c r="F1590" s="353"/>
    </row>
    <row r="1591" spans="5:6" customFormat="1" ht="12.75">
      <c r="E1591" s="353"/>
      <c r="F1591" s="353"/>
    </row>
    <row r="1592" spans="5:6" customFormat="1" ht="12.75">
      <c r="E1592" s="353"/>
      <c r="F1592" s="353"/>
    </row>
    <row r="1593" spans="5:6" customFormat="1" ht="12.75">
      <c r="E1593" s="353"/>
      <c r="F1593" s="353"/>
    </row>
    <row r="1594" spans="5:6" customFormat="1" ht="12.75">
      <c r="E1594" s="353"/>
      <c r="F1594" s="353"/>
    </row>
    <row r="1595" spans="5:6" customFormat="1" ht="12.75">
      <c r="E1595" s="353"/>
      <c r="F1595" s="353"/>
    </row>
    <row r="1596" spans="5:6" customFormat="1" ht="12.75">
      <c r="E1596" s="353"/>
      <c r="F1596" s="353"/>
    </row>
    <row r="1597" spans="5:6" customFormat="1" ht="12.75">
      <c r="E1597" s="353"/>
      <c r="F1597" s="353"/>
    </row>
    <row r="1598" spans="5:6" customFormat="1" ht="12.75">
      <c r="E1598" s="353"/>
      <c r="F1598" s="353"/>
    </row>
    <row r="1599" spans="5:6" customFormat="1" ht="12.75">
      <c r="E1599" s="353"/>
      <c r="F1599" s="353"/>
    </row>
    <row r="1600" spans="5:6" customFormat="1" ht="12.75">
      <c r="E1600" s="353"/>
      <c r="F1600" s="353"/>
    </row>
    <row r="1601" spans="5:6" customFormat="1" ht="12.75">
      <c r="E1601" s="353"/>
      <c r="F1601" s="353"/>
    </row>
    <row r="1602" spans="5:6" customFormat="1" ht="12.75">
      <c r="E1602" s="353"/>
      <c r="F1602" s="353"/>
    </row>
    <row r="1603" spans="5:6" customFormat="1" ht="12.75">
      <c r="E1603" s="353"/>
      <c r="F1603" s="353"/>
    </row>
    <row r="1604" spans="5:6" customFormat="1" ht="12.75">
      <c r="E1604" s="353"/>
      <c r="F1604" s="353"/>
    </row>
    <row r="1605" spans="5:6" customFormat="1" ht="12.75">
      <c r="E1605" s="353"/>
      <c r="F1605" s="353"/>
    </row>
    <row r="1606" spans="5:6" customFormat="1" ht="12.75">
      <c r="E1606" s="353"/>
      <c r="F1606" s="353"/>
    </row>
    <row r="1607" spans="5:6" customFormat="1" ht="12.75">
      <c r="E1607" s="353"/>
      <c r="F1607" s="353"/>
    </row>
    <row r="1608" spans="5:6" customFormat="1" ht="12.75">
      <c r="E1608" s="353"/>
      <c r="F1608" s="353"/>
    </row>
    <row r="1609" spans="5:6" customFormat="1" ht="12.75">
      <c r="E1609" s="353"/>
      <c r="F1609" s="353"/>
    </row>
    <row r="1610" spans="5:6" customFormat="1" ht="12.75">
      <c r="E1610" s="353"/>
      <c r="F1610" s="353"/>
    </row>
    <row r="1611" spans="5:6" customFormat="1" ht="12.75">
      <c r="E1611" s="353"/>
      <c r="F1611" s="353"/>
    </row>
    <row r="1612" spans="5:6" customFormat="1" ht="12.75">
      <c r="E1612" s="353"/>
      <c r="F1612" s="353"/>
    </row>
    <row r="1613" spans="5:6" customFormat="1" ht="12.75">
      <c r="E1613" s="353"/>
      <c r="F1613" s="353"/>
    </row>
    <row r="1614" spans="5:6" customFormat="1" ht="12.75">
      <c r="E1614" s="353"/>
      <c r="F1614" s="353"/>
    </row>
    <row r="1615" spans="5:6" customFormat="1" ht="12.75">
      <c r="E1615" s="353"/>
      <c r="F1615" s="353"/>
    </row>
    <row r="1616" spans="5:6" customFormat="1" ht="12.75">
      <c r="E1616" s="353"/>
      <c r="F1616" s="353"/>
    </row>
    <row r="1617" spans="5:6" customFormat="1" ht="12.75">
      <c r="E1617" s="353"/>
      <c r="F1617" s="353"/>
    </row>
    <row r="1618" spans="5:6" customFormat="1" ht="12.75">
      <c r="E1618" s="353"/>
      <c r="F1618" s="353"/>
    </row>
    <row r="1619" spans="5:6" customFormat="1" ht="12.75">
      <c r="E1619" s="353"/>
      <c r="F1619" s="353"/>
    </row>
    <row r="1620" spans="5:6" customFormat="1" ht="12.75">
      <c r="E1620" s="353"/>
      <c r="F1620" s="353"/>
    </row>
    <row r="1621" spans="5:6" customFormat="1" ht="12.75">
      <c r="E1621" s="353"/>
      <c r="F1621" s="353"/>
    </row>
    <row r="1622" spans="5:6" customFormat="1" ht="12.75">
      <c r="E1622" s="353"/>
      <c r="F1622" s="353"/>
    </row>
    <row r="1623" spans="5:6" customFormat="1" ht="12.75">
      <c r="E1623" s="353"/>
      <c r="F1623" s="353"/>
    </row>
    <row r="1624" spans="5:6" customFormat="1" ht="12.75">
      <c r="E1624" s="353"/>
      <c r="F1624" s="353"/>
    </row>
    <row r="1625" spans="5:6" customFormat="1" ht="12.75">
      <c r="E1625" s="353"/>
      <c r="F1625" s="353"/>
    </row>
    <row r="1626" spans="5:6" customFormat="1" ht="12.75">
      <c r="E1626" s="353"/>
      <c r="F1626" s="353"/>
    </row>
    <row r="1627" spans="5:6" customFormat="1" ht="12.75">
      <c r="E1627" s="353"/>
      <c r="F1627" s="353"/>
    </row>
    <row r="1628" spans="5:6" customFormat="1" ht="12.75">
      <c r="E1628" s="353"/>
      <c r="F1628" s="353"/>
    </row>
    <row r="1629" spans="5:6" customFormat="1" ht="12.75">
      <c r="E1629" s="353"/>
      <c r="F1629" s="353"/>
    </row>
    <row r="1630" spans="5:6" customFormat="1" ht="12.75">
      <c r="E1630" s="353"/>
      <c r="F1630" s="353"/>
    </row>
    <row r="1631" spans="5:6" customFormat="1" ht="12.75">
      <c r="E1631" s="353"/>
      <c r="F1631" s="353"/>
    </row>
    <row r="1632" spans="5:6" customFormat="1" ht="12.75">
      <c r="E1632" s="353"/>
      <c r="F1632" s="353"/>
    </row>
    <row r="1633" spans="5:6" customFormat="1" ht="12.75">
      <c r="E1633" s="353"/>
      <c r="F1633" s="353"/>
    </row>
    <row r="1634" spans="5:6" customFormat="1" ht="12.75">
      <c r="E1634" s="353"/>
      <c r="F1634" s="353"/>
    </row>
    <row r="1635" spans="5:6" customFormat="1" ht="12.75">
      <c r="E1635" s="353"/>
      <c r="F1635" s="353"/>
    </row>
    <row r="1636" spans="5:6" customFormat="1" ht="12.75">
      <c r="E1636" s="353"/>
      <c r="F1636" s="353"/>
    </row>
    <row r="1637" spans="5:6" customFormat="1" ht="12.75">
      <c r="E1637" s="353"/>
      <c r="F1637" s="353"/>
    </row>
    <row r="1638" spans="5:6" customFormat="1" ht="12.75">
      <c r="E1638" s="353"/>
      <c r="F1638" s="353"/>
    </row>
    <row r="1639" spans="5:6" customFormat="1" ht="12.75">
      <c r="E1639" s="353"/>
      <c r="F1639" s="353"/>
    </row>
    <row r="1640" spans="5:6" customFormat="1" ht="12.75">
      <c r="E1640" s="353"/>
      <c r="F1640" s="353"/>
    </row>
    <row r="1641" spans="5:6" customFormat="1" ht="12.75">
      <c r="E1641" s="353"/>
      <c r="F1641" s="353"/>
    </row>
    <row r="1642" spans="5:6" customFormat="1" ht="12.75">
      <c r="E1642" s="353"/>
      <c r="F1642" s="353"/>
    </row>
    <row r="1643" spans="5:6" customFormat="1" ht="12.75">
      <c r="E1643" s="353"/>
      <c r="F1643" s="353"/>
    </row>
    <row r="1644" spans="5:6" customFormat="1" ht="12.75">
      <c r="E1644" s="353"/>
      <c r="F1644" s="353"/>
    </row>
    <row r="1645" spans="5:6" customFormat="1" ht="12.75">
      <c r="E1645" s="353"/>
      <c r="F1645" s="353"/>
    </row>
    <row r="1646" spans="5:6" customFormat="1" ht="12.75">
      <c r="E1646" s="353"/>
      <c r="F1646" s="353"/>
    </row>
    <row r="1647" spans="5:6" customFormat="1" ht="12.75">
      <c r="E1647" s="353"/>
      <c r="F1647" s="353"/>
    </row>
    <row r="1648" spans="5:6" customFormat="1" ht="12.75">
      <c r="E1648" s="353"/>
      <c r="F1648" s="353"/>
    </row>
    <row r="1649" spans="5:6" customFormat="1" ht="12.75">
      <c r="E1649" s="353"/>
      <c r="F1649" s="353"/>
    </row>
    <row r="1650" spans="5:6" customFormat="1" ht="12.75">
      <c r="E1650" s="353"/>
      <c r="F1650" s="353"/>
    </row>
    <row r="1651" spans="5:6" customFormat="1" ht="12.75">
      <c r="E1651" s="353"/>
      <c r="F1651" s="353"/>
    </row>
    <row r="1652" spans="5:6" customFormat="1" ht="12.75">
      <c r="E1652" s="353"/>
      <c r="F1652" s="353"/>
    </row>
    <row r="1653" spans="5:6" customFormat="1" ht="12.75">
      <c r="E1653" s="353"/>
      <c r="F1653" s="353"/>
    </row>
    <row r="1654" spans="5:6" customFormat="1" ht="12.75">
      <c r="E1654" s="353"/>
      <c r="F1654" s="353"/>
    </row>
    <row r="1655" spans="5:6" customFormat="1" ht="12.75">
      <c r="E1655" s="353"/>
      <c r="F1655" s="353"/>
    </row>
    <row r="1656" spans="5:6" customFormat="1" ht="12.75">
      <c r="E1656" s="353"/>
      <c r="F1656" s="353"/>
    </row>
    <row r="1657" spans="5:6" customFormat="1" ht="12.75">
      <c r="E1657" s="353"/>
      <c r="F1657" s="353"/>
    </row>
    <row r="1658" spans="5:6" customFormat="1" ht="12.75">
      <c r="E1658" s="353"/>
      <c r="F1658" s="353"/>
    </row>
    <row r="1659" spans="5:6" customFormat="1" ht="12.75">
      <c r="E1659" s="353"/>
      <c r="F1659" s="353"/>
    </row>
    <row r="1660" spans="5:6" customFormat="1" ht="12.75">
      <c r="E1660" s="353"/>
      <c r="F1660" s="353"/>
    </row>
    <row r="1661" spans="5:6" customFormat="1" ht="12.75">
      <c r="E1661" s="353"/>
      <c r="F1661" s="353"/>
    </row>
    <row r="1662" spans="5:6" customFormat="1" ht="12.75">
      <c r="E1662" s="353"/>
      <c r="F1662" s="353"/>
    </row>
    <row r="1663" spans="5:6" customFormat="1" ht="12.75">
      <c r="E1663" s="353"/>
      <c r="F1663" s="353"/>
    </row>
    <row r="1664" spans="5:6" customFormat="1" ht="12.75">
      <c r="E1664" s="353"/>
      <c r="F1664" s="353"/>
    </row>
    <row r="1665" spans="5:6" customFormat="1" ht="12.75">
      <c r="E1665" s="353"/>
      <c r="F1665" s="353"/>
    </row>
    <row r="1666" spans="5:6" customFormat="1" ht="12.75">
      <c r="E1666" s="353"/>
      <c r="F1666" s="353"/>
    </row>
    <row r="1667" spans="5:6" customFormat="1" ht="12.75">
      <c r="E1667" s="353"/>
      <c r="F1667" s="353"/>
    </row>
    <row r="1668" spans="5:6" customFormat="1" ht="12.75">
      <c r="E1668" s="353"/>
      <c r="F1668" s="353"/>
    </row>
    <row r="1669" spans="5:6" customFormat="1" ht="12.75">
      <c r="E1669" s="353"/>
      <c r="F1669" s="353"/>
    </row>
    <row r="1670" spans="5:6" customFormat="1" ht="12.75">
      <c r="E1670" s="353"/>
      <c r="F1670" s="353"/>
    </row>
    <row r="1671" spans="5:6" customFormat="1" ht="12.75">
      <c r="E1671" s="353"/>
      <c r="F1671" s="353"/>
    </row>
    <row r="1672" spans="5:6" customFormat="1" ht="12.75">
      <c r="E1672" s="353"/>
      <c r="F1672" s="353"/>
    </row>
    <row r="1673" spans="5:6" customFormat="1" ht="12.75">
      <c r="E1673" s="353"/>
      <c r="F1673" s="353"/>
    </row>
    <row r="1674" spans="5:6" customFormat="1" ht="12.75">
      <c r="E1674" s="353"/>
      <c r="F1674" s="353"/>
    </row>
    <row r="1675" spans="5:6" customFormat="1" ht="12.75">
      <c r="E1675" s="353"/>
      <c r="F1675" s="353"/>
    </row>
    <row r="1676" spans="5:6" customFormat="1" ht="12.75">
      <c r="E1676" s="353"/>
      <c r="F1676" s="353"/>
    </row>
    <row r="1677" spans="5:6" customFormat="1" ht="12.75">
      <c r="E1677" s="353"/>
      <c r="F1677" s="353"/>
    </row>
    <row r="1678" spans="5:6" customFormat="1" ht="12.75">
      <c r="E1678" s="353"/>
      <c r="F1678" s="353"/>
    </row>
    <row r="1679" spans="5:6" customFormat="1" ht="12.75">
      <c r="E1679" s="353"/>
      <c r="F1679" s="353"/>
    </row>
    <row r="1680" spans="5:6" customFormat="1" ht="12.75">
      <c r="E1680" s="353"/>
      <c r="F1680" s="353"/>
    </row>
    <row r="1681" spans="5:6" customFormat="1" ht="12.75">
      <c r="E1681" s="353"/>
      <c r="F1681" s="353"/>
    </row>
    <row r="1682" spans="5:6" customFormat="1" ht="12.75">
      <c r="E1682" s="353"/>
      <c r="F1682" s="353"/>
    </row>
    <row r="1683" spans="5:6" customFormat="1" ht="12.75">
      <c r="E1683" s="353"/>
      <c r="F1683" s="353"/>
    </row>
    <row r="1684" spans="5:6" customFormat="1" ht="12.75">
      <c r="E1684" s="353"/>
      <c r="F1684" s="353"/>
    </row>
    <row r="1685" spans="5:6" customFormat="1" ht="12.75">
      <c r="E1685" s="353"/>
      <c r="F1685" s="353"/>
    </row>
    <row r="1686" spans="5:6" customFormat="1" ht="12.75">
      <c r="E1686" s="353"/>
      <c r="F1686" s="353"/>
    </row>
    <row r="1687" spans="5:6" customFormat="1" ht="12.75">
      <c r="E1687" s="353"/>
      <c r="F1687" s="353"/>
    </row>
    <row r="1688" spans="5:6" customFormat="1" ht="12.75">
      <c r="E1688" s="353"/>
      <c r="F1688" s="353"/>
    </row>
    <row r="1689" spans="5:6" customFormat="1" ht="12.75">
      <c r="E1689" s="353"/>
      <c r="F1689" s="353"/>
    </row>
    <row r="1690" spans="5:6" customFormat="1" ht="12.75">
      <c r="E1690" s="353"/>
      <c r="F1690" s="353"/>
    </row>
    <row r="1691" spans="5:6" customFormat="1" ht="12.75">
      <c r="E1691" s="353"/>
      <c r="F1691" s="353"/>
    </row>
    <row r="1692" spans="5:6" customFormat="1" ht="12.75">
      <c r="E1692" s="353"/>
      <c r="F1692" s="353"/>
    </row>
    <row r="1693" spans="5:6" customFormat="1" ht="12.75">
      <c r="E1693" s="353"/>
      <c r="F1693" s="353"/>
    </row>
    <row r="1694" spans="5:6" customFormat="1" ht="12.75">
      <c r="E1694" s="353"/>
      <c r="F1694" s="353"/>
    </row>
    <row r="1695" spans="5:6" customFormat="1" ht="12.75">
      <c r="E1695" s="353"/>
      <c r="F1695" s="353"/>
    </row>
    <row r="1696" spans="5:6" customFormat="1" ht="12.75">
      <c r="E1696" s="353"/>
      <c r="F1696" s="353"/>
    </row>
    <row r="1697" spans="5:6" customFormat="1" ht="12.75">
      <c r="E1697" s="353"/>
      <c r="F1697" s="353"/>
    </row>
    <row r="1698" spans="5:6" customFormat="1" ht="12.75">
      <c r="E1698" s="353"/>
      <c r="F1698" s="353"/>
    </row>
    <row r="1699" spans="5:6" customFormat="1" ht="12.75">
      <c r="E1699" s="353"/>
      <c r="F1699" s="353"/>
    </row>
    <row r="1700" spans="5:6" customFormat="1" ht="12.75">
      <c r="E1700" s="353"/>
      <c r="F1700" s="353"/>
    </row>
    <row r="1701" spans="5:6" customFormat="1" ht="12.75">
      <c r="E1701" s="353"/>
      <c r="F1701" s="353"/>
    </row>
    <row r="1702" spans="5:6" customFormat="1" ht="12.75">
      <c r="E1702" s="353"/>
      <c r="F1702" s="353"/>
    </row>
    <row r="1703" spans="5:6" customFormat="1" ht="12.75">
      <c r="E1703" s="353"/>
      <c r="F1703" s="353"/>
    </row>
    <row r="1704" spans="5:6" customFormat="1" ht="12.75">
      <c r="E1704" s="353"/>
      <c r="F1704" s="353"/>
    </row>
    <row r="1705" spans="5:6" customFormat="1" ht="12.75">
      <c r="E1705" s="353"/>
      <c r="F1705" s="353"/>
    </row>
    <row r="1706" spans="5:6" customFormat="1" ht="12.75">
      <c r="E1706" s="353"/>
      <c r="F1706" s="353"/>
    </row>
    <row r="1707" spans="5:6" customFormat="1" ht="12.75">
      <c r="E1707" s="353"/>
      <c r="F1707" s="353"/>
    </row>
    <row r="1708" spans="5:6" customFormat="1" ht="12.75">
      <c r="E1708" s="353"/>
      <c r="F1708" s="353"/>
    </row>
    <row r="1709" spans="5:6" customFormat="1" ht="12.75">
      <c r="E1709" s="353"/>
      <c r="F1709" s="353"/>
    </row>
    <row r="1710" spans="5:6" customFormat="1" ht="12.75">
      <c r="E1710" s="353"/>
      <c r="F1710" s="353"/>
    </row>
    <row r="1711" spans="5:6" customFormat="1" ht="12.75">
      <c r="E1711" s="353"/>
      <c r="F1711" s="353"/>
    </row>
    <row r="1712" spans="5:6" customFormat="1" ht="12.75">
      <c r="E1712" s="353"/>
      <c r="F1712" s="353"/>
    </row>
    <row r="1713" spans="5:6" customFormat="1" ht="12.75">
      <c r="E1713" s="353"/>
      <c r="F1713" s="353"/>
    </row>
    <row r="1714" spans="5:6" customFormat="1" ht="12.75">
      <c r="E1714" s="353"/>
      <c r="F1714" s="353"/>
    </row>
    <row r="1715" spans="5:6" customFormat="1" ht="12.75">
      <c r="E1715" s="353"/>
      <c r="F1715" s="353"/>
    </row>
    <row r="1716" spans="5:6" customFormat="1" ht="12.75">
      <c r="E1716" s="353"/>
      <c r="F1716" s="353"/>
    </row>
    <row r="1717" spans="5:6" customFormat="1" ht="12.75">
      <c r="E1717" s="353"/>
      <c r="F1717" s="353"/>
    </row>
    <row r="1718" spans="5:6" customFormat="1" ht="12.75">
      <c r="E1718" s="353"/>
      <c r="F1718" s="353"/>
    </row>
    <row r="1719" spans="5:6" customFormat="1" ht="12.75">
      <c r="E1719" s="353"/>
      <c r="F1719" s="353"/>
    </row>
    <row r="1720" spans="5:6" customFormat="1" ht="12.75">
      <c r="E1720" s="353"/>
      <c r="F1720" s="353"/>
    </row>
    <row r="1721" spans="5:6" customFormat="1" ht="12.75">
      <c r="E1721" s="353"/>
      <c r="F1721" s="353"/>
    </row>
    <row r="1722" spans="5:6" customFormat="1" ht="12.75">
      <c r="E1722" s="353"/>
      <c r="F1722" s="353"/>
    </row>
    <row r="1723" spans="5:6" customFormat="1" ht="12.75">
      <c r="E1723" s="353"/>
      <c r="F1723" s="353"/>
    </row>
    <row r="1724" spans="5:6" customFormat="1" ht="12.75">
      <c r="E1724" s="353"/>
      <c r="F1724" s="353"/>
    </row>
    <row r="1725" spans="5:6" customFormat="1" ht="12.75">
      <c r="E1725" s="353"/>
      <c r="F1725" s="353"/>
    </row>
    <row r="1726" spans="5:6" customFormat="1" ht="12.75">
      <c r="E1726" s="353"/>
      <c r="F1726" s="353"/>
    </row>
    <row r="1727" spans="5:6" customFormat="1" ht="12.75">
      <c r="E1727" s="353"/>
      <c r="F1727" s="353"/>
    </row>
    <row r="1728" spans="5:6" customFormat="1" ht="12.75">
      <c r="E1728" s="353"/>
      <c r="F1728" s="353"/>
    </row>
    <row r="1729" spans="5:6" customFormat="1" ht="12.75">
      <c r="E1729" s="353"/>
      <c r="F1729" s="353"/>
    </row>
    <row r="1730" spans="5:6" customFormat="1" ht="12.75">
      <c r="E1730" s="353"/>
      <c r="F1730" s="353"/>
    </row>
    <row r="1731" spans="5:6" customFormat="1" ht="12.75">
      <c r="E1731" s="353"/>
      <c r="F1731" s="353"/>
    </row>
    <row r="1732" spans="5:6" customFormat="1" ht="12.75">
      <c r="E1732" s="353"/>
      <c r="F1732" s="353"/>
    </row>
    <row r="1733" spans="5:6" customFormat="1" ht="12.75">
      <c r="E1733" s="353"/>
      <c r="F1733" s="353"/>
    </row>
    <row r="1734" spans="5:6" customFormat="1" ht="12.75">
      <c r="E1734" s="353"/>
      <c r="F1734" s="353"/>
    </row>
    <row r="1735" spans="5:6" customFormat="1" ht="12.75">
      <c r="E1735" s="353"/>
      <c r="F1735" s="353"/>
    </row>
    <row r="1736" spans="5:6" customFormat="1" ht="12.75">
      <c r="E1736" s="353"/>
      <c r="F1736" s="353"/>
    </row>
    <row r="1737" spans="5:6" customFormat="1" ht="12.75">
      <c r="E1737" s="353"/>
      <c r="F1737" s="353"/>
    </row>
    <row r="1738" spans="5:6" customFormat="1" ht="12.75">
      <c r="E1738" s="353"/>
      <c r="F1738" s="353"/>
    </row>
    <row r="1739" spans="5:6" customFormat="1" ht="12.75">
      <c r="E1739" s="353"/>
      <c r="F1739" s="353"/>
    </row>
    <row r="1740" spans="5:6" customFormat="1" ht="12.75">
      <c r="E1740" s="353"/>
      <c r="F1740" s="353"/>
    </row>
    <row r="1741" spans="5:6" customFormat="1" ht="12.75">
      <c r="E1741" s="353"/>
      <c r="F1741" s="353"/>
    </row>
    <row r="1742" spans="5:6" customFormat="1" ht="12.75">
      <c r="E1742" s="353"/>
      <c r="F1742" s="353"/>
    </row>
    <row r="1743" spans="5:6" customFormat="1" ht="12.75">
      <c r="E1743" s="353"/>
      <c r="F1743" s="353"/>
    </row>
    <row r="1744" spans="5:6" customFormat="1" ht="12.75">
      <c r="E1744" s="353"/>
      <c r="F1744" s="353"/>
    </row>
    <row r="1745" spans="5:6" customFormat="1" ht="12.75">
      <c r="E1745" s="353"/>
      <c r="F1745" s="353"/>
    </row>
    <row r="1746" spans="5:6" customFormat="1" ht="12.75">
      <c r="E1746" s="353"/>
      <c r="F1746" s="353"/>
    </row>
    <row r="1747" spans="5:6" customFormat="1" ht="12.75">
      <c r="E1747" s="353"/>
      <c r="F1747" s="353"/>
    </row>
    <row r="1748" spans="5:6" customFormat="1" ht="12.75">
      <c r="E1748" s="353"/>
      <c r="F1748" s="353"/>
    </row>
    <row r="1749" spans="5:6" customFormat="1" ht="12.75">
      <c r="E1749" s="353"/>
      <c r="F1749" s="353"/>
    </row>
    <row r="1750" spans="5:6" customFormat="1" ht="12.75">
      <c r="E1750" s="353"/>
      <c r="F1750" s="353"/>
    </row>
    <row r="1751" spans="5:6" customFormat="1" ht="12.75">
      <c r="E1751" s="353"/>
      <c r="F1751" s="353"/>
    </row>
    <row r="1752" spans="5:6" customFormat="1" ht="12.75">
      <c r="E1752" s="353"/>
      <c r="F1752" s="353"/>
    </row>
    <row r="1753" spans="5:6" customFormat="1" ht="12.75">
      <c r="E1753" s="353"/>
      <c r="F1753" s="353"/>
    </row>
    <row r="1754" spans="5:6" customFormat="1" ht="12.75">
      <c r="E1754" s="353"/>
      <c r="F1754" s="353"/>
    </row>
    <row r="1755" spans="5:6" customFormat="1" ht="12.75">
      <c r="E1755" s="353"/>
      <c r="F1755" s="353"/>
    </row>
    <row r="1756" spans="5:6" customFormat="1" ht="12.75">
      <c r="E1756" s="353"/>
      <c r="F1756" s="353"/>
    </row>
    <row r="1757" spans="5:6" customFormat="1" ht="12.75">
      <c r="E1757" s="353"/>
      <c r="F1757" s="353"/>
    </row>
    <row r="1758" spans="5:6" customFormat="1" ht="12.75">
      <c r="E1758" s="353"/>
      <c r="F1758" s="353"/>
    </row>
    <row r="1759" spans="5:6" customFormat="1" ht="12.75">
      <c r="E1759" s="353"/>
      <c r="F1759" s="353"/>
    </row>
    <row r="1760" spans="5:6" customFormat="1" ht="12.75">
      <c r="E1760" s="353"/>
      <c r="F1760" s="353"/>
    </row>
    <row r="1761" spans="5:6" customFormat="1" ht="12.75">
      <c r="E1761" s="353"/>
      <c r="F1761" s="353"/>
    </row>
    <row r="1762" spans="5:6" customFormat="1" ht="12.75">
      <c r="E1762" s="353"/>
      <c r="F1762" s="353"/>
    </row>
    <row r="1763" spans="5:6" customFormat="1" ht="12.75">
      <c r="E1763" s="353"/>
      <c r="F1763" s="353"/>
    </row>
    <row r="1764" spans="5:6" customFormat="1" ht="12.75">
      <c r="E1764" s="353"/>
      <c r="F1764" s="353"/>
    </row>
    <row r="1765" spans="5:6" customFormat="1" ht="12.75">
      <c r="E1765" s="353"/>
      <c r="F1765" s="353"/>
    </row>
    <row r="1766" spans="5:6" customFormat="1" ht="12.75">
      <c r="E1766" s="353"/>
      <c r="F1766" s="353"/>
    </row>
    <row r="1767" spans="5:6" customFormat="1" ht="12.75">
      <c r="E1767" s="353"/>
      <c r="F1767" s="353"/>
    </row>
    <row r="1768" spans="5:6" customFormat="1" ht="12.75">
      <c r="E1768" s="353"/>
      <c r="F1768" s="353"/>
    </row>
    <row r="1769" spans="5:6" customFormat="1" ht="12.75">
      <c r="E1769" s="353"/>
      <c r="F1769" s="353"/>
    </row>
    <row r="1770" spans="5:6" customFormat="1" ht="12.75">
      <c r="E1770" s="353"/>
      <c r="F1770" s="353"/>
    </row>
    <row r="1771" spans="5:6" customFormat="1" ht="12.75">
      <c r="E1771" s="353"/>
      <c r="F1771" s="353"/>
    </row>
    <row r="1772" spans="5:6" customFormat="1" ht="12.75">
      <c r="E1772" s="353"/>
      <c r="F1772" s="353"/>
    </row>
    <row r="1773" spans="5:6" customFormat="1" ht="12.75">
      <c r="E1773" s="353"/>
      <c r="F1773" s="353"/>
    </row>
    <row r="1774" spans="5:6" customFormat="1" ht="12.75">
      <c r="E1774" s="353"/>
      <c r="F1774" s="353"/>
    </row>
    <row r="1775" spans="5:6" customFormat="1" ht="12.75">
      <c r="E1775" s="353"/>
      <c r="F1775" s="353"/>
    </row>
    <row r="1776" spans="5:6" customFormat="1" ht="12.75">
      <c r="E1776" s="353"/>
      <c r="F1776" s="353"/>
    </row>
    <row r="1777" spans="5:6" customFormat="1" ht="12.75">
      <c r="E1777" s="353"/>
      <c r="F1777" s="353"/>
    </row>
    <row r="1778" spans="5:6" customFormat="1" ht="12.75">
      <c r="E1778" s="353"/>
      <c r="F1778" s="353"/>
    </row>
    <row r="1779" spans="5:6" customFormat="1" ht="12.75">
      <c r="E1779" s="353"/>
      <c r="F1779" s="353"/>
    </row>
    <row r="1780" spans="5:6" customFormat="1" ht="12.75">
      <c r="E1780" s="353"/>
      <c r="F1780" s="353"/>
    </row>
    <row r="1781" spans="5:6" customFormat="1" ht="12.75">
      <c r="E1781" s="353"/>
      <c r="F1781" s="353"/>
    </row>
    <row r="1782" spans="5:6" customFormat="1" ht="12.75">
      <c r="E1782" s="353"/>
      <c r="F1782" s="353"/>
    </row>
    <row r="1783" spans="5:6" customFormat="1" ht="12.75">
      <c r="E1783" s="353"/>
      <c r="F1783" s="353"/>
    </row>
    <row r="1784" spans="5:6" customFormat="1" ht="12.75">
      <c r="E1784" s="353"/>
      <c r="F1784" s="353"/>
    </row>
    <row r="1785" spans="5:6" customFormat="1" ht="12.75">
      <c r="E1785" s="353"/>
      <c r="F1785" s="353"/>
    </row>
    <row r="1786" spans="5:6" customFormat="1" ht="12.75">
      <c r="E1786" s="353"/>
      <c r="F1786" s="353"/>
    </row>
    <row r="1787" spans="5:6" customFormat="1" ht="12.75">
      <c r="E1787" s="353"/>
      <c r="F1787" s="353"/>
    </row>
    <row r="1788" spans="5:6" customFormat="1" ht="12.75">
      <c r="E1788" s="353"/>
      <c r="F1788" s="353"/>
    </row>
    <row r="1789" spans="5:6" customFormat="1" ht="12.75">
      <c r="E1789" s="353"/>
      <c r="F1789" s="353"/>
    </row>
    <row r="1790" spans="5:6" customFormat="1" ht="12.75">
      <c r="E1790" s="353"/>
      <c r="F1790" s="353"/>
    </row>
    <row r="1791" spans="5:6" customFormat="1" ht="12.75">
      <c r="E1791" s="353"/>
      <c r="F1791" s="353"/>
    </row>
    <row r="1792" spans="5:6" customFormat="1" ht="12.75">
      <c r="E1792" s="353"/>
      <c r="F1792" s="353"/>
    </row>
    <row r="1793" spans="5:6" customFormat="1" ht="12.75">
      <c r="E1793" s="353"/>
      <c r="F1793" s="353"/>
    </row>
    <row r="1794" spans="5:6" customFormat="1" ht="12.75">
      <c r="E1794" s="353"/>
      <c r="F1794" s="353"/>
    </row>
    <row r="1795" spans="5:6" customFormat="1" ht="12.75">
      <c r="E1795" s="353"/>
      <c r="F1795" s="353"/>
    </row>
    <row r="1796" spans="5:6" customFormat="1" ht="12.75">
      <c r="E1796" s="353"/>
      <c r="F1796" s="353"/>
    </row>
    <row r="1797" spans="5:6" customFormat="1" ht="12.75">
      <c r="E1797" s="353"/>
      <c r="F1797" s="353"/>
    </row>
    <row r="1798" spans="5:6" customFormat="1" ht="12.75">
      <c r="E1798" s="353"/>
      <c r="F1798" s="353"/>
    </row>
    <row r="1799" spans="5:6" customFormat="1" ht="12.75">
      <c r="E1799" s="353"/>
      <c r="F1799" s="353"/>
    </row>
    <row r="1800" spans="5:6" customFormat="1" ht="12.75">
      <c r="E1800" s="353"/>
      <c r="F1800" s="353"/>
    </row>
    <row r="1801" spans="5:6" customFormat="1" ht="12.75">
      <c r="E1801" s="353"/>
      <c r="F1801" s="353"/>
    </row>
    <row r="1802" spans="5:6" customFormat="1" ht="12.75">
      <c r="E1802" s="353"/>
      <c r="F1802" s="353"/>
    </row>
    <row r="1803" spans="5:6" customFormat="1" ht="12.75">
      <c r="E1803" s="353"/>
      <c r="F1803" s="353"/>
    </row>
    <row r="1804" spans="5:6" customFormat="1" ht="12.75">
      <c r="E1804" s="353"/>
      <c r="F1804" s="353"/>
    </row>
    <row r="1805" spans="5:6" customFormat="1" ht="12.75">
      <c r="E1805" s="353"/>
      <c r="F1805" s="353"/>
    </row>
    <row r="1806" spans="5:6" customFormat="1" ht="12.75">
      <c r="E1806" s="353"/>
      <c r="F1806" s="353"/>
    </row>
    <row r="1807" spans="5:6" customFormat="1" ht="12.75">
      <c r="E1807" s="353"/>
      <c r="F1807" s="353"/>
    </row>
    <row r="1808" spans="5:6" customFormat="1" ht="12.75">
      <c r="E1808" s="353"/>
      <c r="F1808" s="353"/>
    </row>
    <row r="1809" spans="5:6" customFormat="1" ht="12.75">
      <c r="E1809" s="353"/>
      <c r="F1809" s="353"/>
    </row>
    <row r="1810" spans="5:6" customFormat="1" ht="12.75">
      <c r="E1810" s="353"/>
      <c r="F1810" s="353"/>
    </row>
    <row r="1811" spans="5:6" customFormat="1" ht="12.75">
      <c r="E1811" s="353"/>
      <c r="F1811" s="353"/>
    </row>
    <row r="1812" spans="5:6" customFormat="1" ht="12.75">
      <c r="E1812" s="353"/>
      <c r="F1812" s="353"/>
    </row>
    <row r="1813" spans="5:6" customFormat="1" ht="12.75">
      <c r="E1813" s="353"/>
      <c r="F1813" s="353"/>
    </row>
    <row r="1814" spans="5:6" customFormat="1" ht="12.75">
      <c r="E1814" s="353"/>
      <c r="F1814" s="353"/>
    </row>
    <row r="1815" spans="5:6" customFormat="1" ht="12.75">
      <c r="E1815" s="353"/>
      <c r="F1815" s="353"/>
    </row>
    <row r="1816" spans="5:6" customFormat="1" ht="12.75">
      <c r="E1816" s="353"/>
      <c r="F1816" s="353"/>
    </row>
    <row r="1817" spans="5:6" customFormat="1" ht="12.75">
      <c r="E1817" s="353"/>
      <c r="F1817" s="353"/>
    </row>
    <row r="1818" spans="5:6" customFormat="1" ht="12.75">
      <c r="E1818" s="353"/>
      <c r="F1818" s="353"/>
    </row>
    <row r="1819" spans="5:6" customFormat="1" ht="12.75">
      <c r="E1819" s="353"/>
      <c r="F1819" s="353"/>
    </row>
    <row r="1820" spans="5:6" customFormat="1" ht="12.75">
      <c r="E1820" s="353"/>
      <c r="F1820" s="353"/>
    </row>
    <row r="1821" spans="5:6" customFormat="1" ht="12.75">
      <c r="E1821" s="353"/>
      <c r="F1821" s="353"/>
    </row>
    <row r="1822" spans="5:6" customFormat="1" ht="12.75">
      <c r="E1822" s="353"/>
      <c r="F1822" s="353"/>
    </row>
    <row r="1823" spans="5:6" customFormat="1" ht="12.75">
      <c r="E1823" s="353"/>
      <c r="F1823" s="353"/>
    </row>
    <row r="1824" spans="5:6" customFormat="1" ht="12.75">
      <c r="E1824" s="353"/>
      <c r="F1824" s="353"/>
    </row>
    <row r="1825" spans="5:6" customFormat="1" ht="12.75">
      <c r="E1825" s="353"/>
      <c r="F1825" s="353"/>
    </row>
    <row r="1826" spans="5:6" customFormat="1" ht="12.75">
      <c r="E1826" s="353"/>
      <c r="F1826" s="353"/>
    </row>
    <row r="1827" spans="5:6" customFormat="1" ht="12.75">
      <c r="E1827" s="353"/>
      <c r="F1827" s="353"/>
    </row>
    <row r="1828" spans="5:6" customFormat="1" ht="12.75">
      <c r="E1828" s="353"/>
      <c r="F1828" s="353"/>
    </row>
    <row r="1829" spans="5:6" customFormat="1" ht="12.75">
      <c r="E1829" s="353"/>
      <c r="F1829" s="353"/>
    </row>
    <row r="1830" spans="5:6" customFormat="1" ht="12.75">
      <c r="E1830" s="353"/>
      <c r="F1830" s="353"/>
    </row>
    <row r="1831" spans="5:6" customFormat="1" ht="12.75">
      <c r="E1831" s="353"/>
      <c r="F1831" s="353"/>
    </row>
    <row r="1832" spans="5:6" customFormat="1" ht="12.75">
      <c r="E1832" s="353"/>
      <c r="F1832" s="353"/>
    </row>
    <row r="1833" spans="5:6" customFormat="1" ht="12.75">
      <c r="E1833" s="353"/>
      <c r="F1833" s="353"/>
    </row>
    <row r="1834" spans="5:6" customFormat="1" ht="12.75">
      <c r="E1834" s="353"/>
      <c r="F1834" s="353"/>
    </row>
    <row r="1835" spans="5:6" customFormat="1" ht="12.75">
      <c r="E1835" s="353"/>
      <c r="F1835" s="353"/>
    </row>
    <row r="1836" spans="5:6" customFormat="1" ht="12.75">
      <c r="E1836" s="353"/>
      <c r="F1836" s="353"/>
    </row>
    <row r="1837" spans="5:6" customFormat="1" ht="12.75">
      <c r="E1837" s="353"/>
      <c r="F1837" s="353"/>
    </row>
    <row r="1838" spans="5:6" customFormat="1" ht="12.75">
      <c r="E1838" s="353"/>
      <c r="F1838" s="353"/>
    </row>
    <row r="1839" spans="5:6" customFormat="1" ht="12.75">
      <c r="E1839" s="353"/>
      <c r="F1839" s="353"/>
    </row>
    <row r="1840" spans="5:6" customFormat="1" ht="12.75">
      <c r="E1840" s="353"/>
      <c r="F1840" s="353"/>
    </row>
    <row r="1841" spans="5:6" customFormat="1" ht="12.75">
      <c r="E1841" s="353"/>
      <c r="F1841" s="353"/>
    </row>
    <row r="1842" spans="5:6" customFormat="1" ht="12.75">
      <c r="E1842" s="353"/>
      <c r="F1842" s="353"/>
    </row>
    <row r="1843" spans="5:6" customFormat="1" ht="12.75">
      <c r="E1843" s="353"/>
      <c r="F1843" s="353"/>
    </row>
    <row r="1844" spans="5:6" customFormat="1" ht="12.75">
      <c r="E1844" s="353"/>
      <c r="F1844" s="353"/>
    </row>
    <row r="1845" spans="5:6" customFormat="1" ht="12.75">
      <c r="E1845" s="353"/>
      <c r="F1845" s="353"/>
    </row>
    <row r="1846" spans="5:6" customFormat="1" ht="12.75">
      <c r="E1846" s="353"/>
      <c r="F1846" s="353"/>
    </row>
    <row r="1847" spans="5:6" customFormat="1" ht="12.75">
      <c r="E1847" s="353"/>
      <c r="F1847" s="353"/>
    </row>
    <row r="1848" spans="5:6" customFormat="1" ht="12.75">
      <c r="E1848" s="353"/>
      <c r="F1848" s="353"/>
    </row>
    <row r="1849" spans="5:6" customFormat="1" ht="12.75">
      <c r="E1849" s="353"/>
      <c r="F1849" s="353"/>
    </row>
    <row r="1850" spans="5:6" customFormat="1" ht="12.75">
      <c r="E1850" s="353"/>
      <c r="F1850" s="353"/>
    </row>
    <row r="1851" spans="5:6" customFormat="1" ht="12.75">
      <c r="E1851" s="353"/>
      <c r="F1851" s="353"/>
    </row>
    <row r="1852" spans="5:6" customFormat="1" ht="12.75">
      <c r="E1852" s="353"/>
      <c r="F1852" s="353"/>
    </row>
    <row r="1853" spans="5:6" customFormat="1" ht="12.75">
      <c r="E1853" s="353"/>
      <c r="F1853" s="353"/>
    </row>
    <row r="1854" spans="5:6" customFormat="1" ht="12.75">
      <c r="E1854" s="353"/>
      <c r="F1854" s="353"/>
    </row>
    <row r="1855" spans="5:6" customFormat="1" ht="12.75">
      <c r="E1855" s="353"/>
      <c r="F1855" s="353"/>
    </row>
    <row r="1856" spans="5:6" customFormat="1" ht="12.75">
      <c r="E1856" s="353"/>
      <c r="F1856" s="353"/>
    </row>
    <row r="1857" spans="5:6" customFormat="1" ht="12.75">
      <c r="E1857" s="353"/>
      <c r="F1857" s="353"/>
    </row>
    <row r="1858" spans="5:6" customFormat="1" ht="12.75">
      <c r="E1858" s="353"/>
      <c r="F1858" s="353"/>
    </row>
    <row r="1859" spans="5:6" customFormat="1" ht="12.75">
      <c r="E1859" s="353"/>
      <c r="F1859" s="353"/>
    </row>
    <row r="1860" spans="5:6" customFormat="1" ht="12.75">
      <c r="E1860" s="353"/>
      <c r="F1860" s="353"/>
    </row>
    <row r="1861" spans="5:6" customFormat="1" ht="12.75">
      <c r="E1861" s="353"/>
      <c r="F1861" s="353"/>
    </row>
    <row r="1862" spans="5:6" customFormat="1" ht="12.75">
      <c r="E1862" s="353"/>
      <c r="F1862" s="353"/>
    </row>
    <row r="1863" spans="5:6" customFormat="1" ht="12.75">
      <c r="E1863" s="353"/>
      <c r="F1863" s="353"/>
    </row>
    <row r="1864" spans="5:6" customFormat="1" ht="12.75">
      <c r="E1864" s="353"/>
      <c r="F1864" s="353"/>
    </row>
    <row r="1865" spans="5:6" customFormat="1" ht="12.75">
      <c r="E1865" s="353"/>
      <c r="F1865" s="353"/>
    </row>
    <row r="1866" spans="5:6" customFormat="1" ht="12.75">
      <c r="E1866" s="353"/>
      <c r="F1866" s="353"/>
    </row>
    <row r="1867" spans="5:6" customFormat="1" ht="12.75">
      <c r="E1867" s="353"/>
      <c r="F1867" s="353"/>
    </row>
    <row r="1868" spans="5:6" customFormat="1" ht="12.75">
      <c r="E1868" s="353"/>
      <c r="F1868" s="353"/>
    </row>
    <row r="1869" spans="5:6" customFormat="1" ht="12.75">
      <c r="E1869" s="353"/>
      <c r="F1869" s="353"/>
    </row>
    <row r="1870" spans="5:6" customFormat="1" ht="12.75">
      <c r="E1870" s="353"/>
      <c r="F1870" s="353"/>
    </row>
    <row r="1871" spans="5:6" customFormat="1" ht="12.75">
      <c r="E1871" s="353"/>
      <c r="F1871" s="353"/>
    </row>
    <row r="1872" spans="5:6" customFormat="1" ht="12.75">
      <c r="E1872" s="353"/>
      <c r="F1872" s="353"/>
    </row>
    <row r="1873" spans="5:6" customFormat="1" ht="12.75">
      <c r="E1873" s="353"/>
      <c r="F1873" s="353"/>
    </row>
    <row r="1874" spans="5:6" customFormat="1" ht="12.75">
      <c r="E1874" s="353"/>
      <c r="F1874" s="353"/>
    </row>
    <row r="1875" spans="5:6" customFormat="1" ht="12.75">
      <c r="E1875" s="353"/>
      <c r="F1875" s="353"/>
    </row>
    <row r="1876" spans="5:6" customFormat="1" ht="12.75">
      <c r="E1876" s="353"/>
      <c r="F1876" s="353"/>
    </row>
    <row r="1877" spans="5:6" customFormat="1" ht="12.75">
      <c r="E1877" s="353"/>
      <c r="F1877" s="353"/>
    </row>
    <row r="1878" spans="5:6" customFormat="1" ht="12.75">
      <c r="E1878" s="353"/>
      <c r="F1878" s="353"/>
    </row>
    <row r="1879" spans="5:6" customFormat="1" ht="12.75">
      <c r="E1879" s="353"/>
      <c r="F1879" s="353"/>
    </row>
    <row r="1880" spans="5:6" customFormat="1" ht="12.75">
      <c r="E1880" s="353"/>
      <c r="F1880" s="353"/>
    </row>
    <row r="1881" spans="5:6" customFormat="1" ht="12.75">
      <c r="E1881" s="353"/>
      <c r="F1881" s="353"/>
    </row>
    <row r="1882" spans="5:6" customFormat="1" ht="12.75">
      <c r="E1882" s="353"/>
      <c r="F1882" s="353"/>
    </row>
    <row r="1883" spans="5:6" customFormat="1" ht="12.75">
      <c r="E1883" s="353"/>
      <c r="F1883" s="353"/>
    </row>
    <row r="1884" spans="5:6" customFormat="1" ht="12.75">
      <c r="E1884" s="353"/>
      <c r="F1884" s="353"/>
    </row>
    <row r="1885" spans="5:6" customFormat="1" ht="12.75">
      <c r="E1885" s="353"/>
      <c r="F1885" s="353"/>
    </row>
    <row r="1886" spans="5:6" customFormat="1" ht="12.75">
      <c r="E1886" s="353"/>
      <c r="F1886" s="353"/>
    </row>
    <row r="1887" spans="5:6" customFormat="1" ht="12.75">
      <c r="E1887" s="353"/>
      <c r="F1887" s="353"/>
    </row>
    <row r="1888" spans="5:6" customFormat="1" ht="12.75">
      <c r="E1888" s="353"/>
      <c r="F1888" s="353"/>
    </row>
    <row r="1889" spans="5:6" customFormat="1" ht="12.75">
      <c r="E1889" s="353"/>
      <c r="F1889" s="353"/>
    </row>
    <row r="1890" spans="5:6" customFormat="1" ht="12.75">
      <c r="E1890" s="353"/>
      <c r="F1890" s="353"/>
    </row>
    <row r="1891" spans="5:6" customFormat="1" ht="12.75">
      <c r="E1891" s="353"/>
      <c r="F1891" s="353"/>
    </row>
    <row r="1892" spans="5:6" customFormat="1" ht="12.75">
      <c r="E1892" s="353"/>
      <c r="F1892" s="353"/>
    </row>
    <row r="1893" spans="5:6" customFormat="1" ht="12.75">
      <c r="E1893" s="353"/>
      <c r="F1893" s="353"/>
    </row>
    <row r="1894" spans="5:6" customFormat="1" ht="12.75">
      <c r="E1894" s="353"/>
      <c r="F1894" s="353"/>
    </row>
    <row r="1895" spans="5:6" customFormat="1" ht="12.75">
      <c r="E1895" s="353"/>
      <c r="F1895" s="353"/>
    </row>
    <row r="1896" spans="5:6" customFormat="1" ht="12.75">
      <c r="E1896" s="353"/>
      <c r="F1896" s="353"/>
    </row>
    <row r="1897" spans="5:6" customFormat="1" ht="12.75">
      <c r="E1897" s="353"/>
      <c r="F1897" s="353"/>
    </row>
    <row r="1898" spans="5:6" customFormat="1" ht="12.75">
      <c r="E1898" s="353"/>
      <c r="F1898" s="353"/>
    </row>
    <row r="1899" spans="5:6" customFormat="1" ht="12.75">
      <c r="E1899" s="353"/>
      <c r="F1899" s="353"/>
    </row>
    <row r="1900" spans="5:6" customFormat="1" ht="12.75">
      <c r="E1900" s="353"/>
      <c r="F1900" s="353"/>
    </row>
    <row r="1901" spans="5:6" customFormat="1" ht="12.75">
      <c r="E1901" s="353"/>
      <c r="F1901" s="353"/>
    </row>
    <row r="1902" spans="5:6" customFormat="1" ht="12.75">
      <c r="E1902" s="353"/>
      <c r="F1902" s="353"/>
    </row>
    <row r="1903" spans="5:6" customFormat="1" ht="12.75">
      <c r="E1903" s="353"/>
      <c r="F1903" s="353"/>
    </row>
    <row r="1904" spans="5:6" customFormat="1" ht="12.75">
      <c r="E1904" s="353"/>
      <c r="F1904" s="353"/>
    </row>
    <row r="1905" spans="5:6" customFormat="1" ht="12.75">
      <c r="E1905" s="353"/>
      <c r="F1905" s="353"/>
    </row>
    <row r="1906" spans="5:6" customFormat="1" ht="12.75">
      <c r="E1906" s="353"/>
      <c r="F1906" s="353"/>
    </row>
    <row r="1907" spans="5:6" customFormat="1" ht="12.75">
      <c r="E1907" s="353"/>
      <c r="F1907" s="353"/>
    </row>
    <row r="1908" spans="5:6" customFormat="1" ht="12.75">
      <c r="E1908" s="353"/>
      <c r="F1908" s="353"/>
    </row>
    <row r="1909" spans="5:6" customFormat="1" ht="12.75">
      <c r="E1909" s="353"/>
      <c r="F1909" s="353"/>
    </row>
    <row r="1910" spans="5:6" customFormat="1" ht="12.75">
      <c r="E1910" s="353"/>
      <c r="F1910" s="353"/>
    </row>
    <row r="1911" spans="5:6" customFormat="1" ht="12.75">
      <c r="E1911" s="353"/>
      <c r="F1911" s="353"/>
    </row>
    <row r="1912" spans="5:6" customFormat="1" ht="12.75">
      <c r="E1912" s="353"/>
      <c r="F1912" s="353"/>
    </row>
    <row r="1913" spans="5:6" customFormat="1" ht="12.75">
      <c r="E1913" s="353"/>
      <c r="F1913" s="353"/>
    </row>
    <row r="1914" spans="5:6" customFormat="1" ht="12.75">
      <c r="E1914" s="353"/>
      <c r="F1914" s="353"/>
    </row>
    <row r="1915" spans="5:6" customFormat="1" ht="12.75">
      <c r="E1915" s="353"/>
      <c r="F1915" s="353"/>
    </row>
    <row r="1916" spans="5:6" customFormat="1" ht="12.75">
      <c r="E1916" s="353"/>
      <c r="F1916" s="353"/>
    </row>
    <row r="1917" spans="5:6" customFormat="1" ht="12.75">
      <c r="E1917" s="353"/>
      <c r="F1917" s="353"/>
    </row>
    <row r="1918" spans="5:6" customFormat="1" ht="12.75">
      <c r="E1918" s="353"/>
      <c r="F1918" s="353"/>
    </row>
    <row r="1919" spans="5:6" customFormat="1" ht="12.75">
      <c r="E1919" s="353"/>
      <c r="F1919" s="353"/>
    </row>
    <row r="1920" spans="5:6" customFormat="1" ht="12.75">
      <c r="E1920" s="353"/>
      <c r="F1920" s="353"/>
    </row>
    <row r="1921" spans="5:6" customFormat="1" ht="12.75">
      <c r="E1921" s="353"/>
      <c r="F1921" s="353"/>
    </row>
    <row r="1922" spans="5:6" customFormat="1" ht="12.75">
      <c r="E1922" s="353"/>
      <c r="F1922" s="353"/>
    </row>
    <row r="1923" spans="5:6" customFormat="1" ht="12.75">
      <c r="E1923" s="353"/>
      <c r="F1923" s="353"/>
    </row>
    <row r="1924" spans="5:6" customFormat="1" ht="12.75">
      <c r="E1924" s="353"/>
      <c r="F1924" s="353"/>
    </row>
    <row r="1925" spans="5:6" customFormat="1" ht="12.75">
      <c r="E1925" s="353"/>
      <c r="F1925" s="353"/>
    </row>
    <row r="1926" spans="5:6" customFormat="1" ht="12.75">
      <c r="E1926" s="353"/>
      <c r="F1926" s="353"/>
    </row>
    <row r="1927" spans="5:6" customFormat="1" ht="12.75">
      <c r="E1927" s="353"/>
      <c r="F1927" s="353"/>
    </row>
    <row r="1928" spans="5:6" customFormat="1" ht="12.75">
      <c r="E1928" s="353"/>
      <c r="F1928" s="353"/>
    </row>
    <row r="1929" spans="5:6" customFormat="1" ht="12.75">
      <c r="E1929" s="353"/>
      <c r="F1929" s="353"/>
    </row>
    <row r="1930" spans="5:6" customFormat="1" ht="12.75">
      <c r="E1930" s="353"/>
      <c r="F1930" s="353"/>
    </row>
    <row r="1931" spans="5:6" customFormat="1" ht="12.75">
      <c r="E1931" s="353"/>
      <c r="F1931" s="353"/>
    </row>
    <row r="1932" spans="5:6" customFormat="1" ht="12.75">
      <c r="E1932" s="353"/>
      <c r="F1932" s="353"/>
    </row>
    <row r="1933" spans="5:6" customFormat="1" ht="12.75">
      <c r="E1933" s="353"/>
      <c r="F1933" s="353"/>
    </row>
    <row r="1934" spans="5:6" customFormat="1" ht="12.75">
      <c r="E1934" s="353"/>
      <c r="F1934" s="353"/>
    </row>
    <row r="1935" spans="5:6" customFormat="1" ht="12.75">
      <c r="E1935" s="353"/>
      <c r="F1935" s="353"/>
    </row>
    <row r="1936" spans="5:6" customFormat="1" ht="12.75">
      <c r="E1936" s="353"/>
      <c r="F1936" s="353"/>
    </row>
    <row r="1937" spans="5:6" customFormat="1" ht="12.75">
      <c r="E1937" s="353"/>
      <c r="F1937" s="353"/>
    </row>
    <row r="1938" spans="5:6" customFormat="1" ht="12.75">
      <c r="E1938" s="353"/>
      <c r="F1938" s="353"/>
    </row>
    <row r="1939" spans="5:6" customFormat="1" ht="12.75">
      <c r="E1939" s="353"/>
      <c r="F1939" s="353"/>
    </row>
    <row r="1940" spans="5:6" customFormat="1" ht="12.75">
      <c r="E1940" s="353"/>
      <c r="F1940" s="353"/>
    </row>
    <row r="1941" spans="5:6" customFormat="1" ht="12.75">
      <c r="E1941" s="353"/>
      <c r="F1941" s="353"/>
    </row>
    <row r="1942" spans="5:6" customFormat="1" ht="12.75">
      <c r="E1942" s="353"/>
      <c r="F1942" s="353"/>
    </row>
    <row r="1943" spans="5:6" customFormat="1" ht="12.75">
      <c r="E1943" s="353"/>
      <c r="F1943" s="353"/>
    </row>
    <row r="1944" spans="5:6" customFormat="1" ht="12.75">
      <c r="E1944" s="353"/>
      <c r="F1944" s="353"/>
    </row>
    <row r="1945" spans="5:6" customFormat="1" ht="12.75">
      <c r="E1945" s="353"/>
      <c r="F1945" s="353"/>
    </row>
    <row r="1946" spans="5:6" customFormat="1" ht="12.75">
      <c r="E1946" s="353"/>
      <c r="F1946" s="353"/>
    </row>
    <row r="1947" spans="5:6" customFormat="1" ht="12.75">
      <c r="E1947" s="353"/>
      <c r="F1947" s="353"/>
    </row>
    <row r="1948" spans="5:6" customFormat="1" ht="12.75">
      <c r="E1948" s="353"/>
      <c r="F1948" s="353"/>
    </row>
    <row r="1949" spans="5:6" customFormat="1" ht="12.75">
      <c r="E1949" s="353"/>
      <c r="F1949" s="353"/>
    </row>
    <row r="1950" spans="5:6" customFormat="1" ht="12.75">
      <c r="E1950" s="353"/>
      <c r="F1950" s="353"/>
    </row>
    <row r="1951" spans="5:6" customFormat="1" ht="12.75">
      <c r="E1951" s="353"/>
      <c r="F1951" s="353"/>
    </row>
    <row r="1952" spans="5:6" customFormat="1" ht="12.75">
      <c r="E1952" s="353"/>
      <c r="F1952" s="353"/>
    </row>
    <row r="1953" spans="5:6" customFormat="1" ht="12.75">
      <c r="E1953" s="353"/>
      <c r="F1953" s="353"/>
    </row>
    <row r="1954" spans="5:6" customFormat="1" ht="12.75">
      <c r="E1954" s="353"/>
      <c r="F1954" s="353"/>
    </row>
    <row r="1955" spans="5:6" customFormat="1" ht="12.75">
      <c r="E1955" s="353"/>
      <c r="F1955" s="353"/>
    </row>
    <row r="1956" spans="5:6" customFormat="1" ht="12.75">
      <c r="E1956" s="353"/>
      <c r="F1956" s="353"/>
    </row>
    <row r="1957" spans="5:6" customFormat="1" ht="12.75">
      <c r="E1957" s="353"/>
      <c r="F1957" s="353"/>
    </row>
    <row r="1958" spans="5:6" customFormat="1" ht="12.75">
      <c r="E1958" s="353"/>
      <c r="F1958" s="353"/>
    </row>
    <row r="1959" spans="5:6" customFormat="1" ht="12.75">
      <c r="E1959" s="353"/>
      <c r="F1959" s="353"/>
    </row>
    <row r="1960" spans="5:6" customFormat="1" ht="12.75">
      <c r="E1960" s="353"/>
      <c r="F1960" s="353"/>
    </row>
    <row r="1961" spans="5:6" customFormat="1" ht="12.75">
      <c r="E1961" s="353"/>
      <c r="F1961" s="353"/>
    </row>
    <row r="1962" spans="5:6" customFormat="1" ht="12.75">
      <c r="E1962" s="353"/>
      <c r="F1962" s="353"/>
    </row>
    <row r="1963" spans="5:6" customFormat="1" ht="12.75">
      <c r="E1963" s="353"/>
      <c r="F1963" s="353"/>
    </row>
    <row r="1964" spans="5:6" customFormat="1" ht="12.75">
      <c r="E1964" s="353"/>
      <c r="F1964" s="353"/>
    </row>
    <row r="1965" spans="5:6" customFormat="1" ht="12.75">
      <c r="E1965" s="353"/>
      <c r="F1965" s="353"/>
    </row>
    <row r="1966" spans="5:6" customFormat="1" ht="12.75">
      <c r="E1966" s="353"/>
      <c r="F1966" s="353"/>
    </row>
    <row r="1967" spans="5:6" customFormat="1" ht="12.75">
      <c r="E1967" s="353"/>
      <c r="F1967" s="353"/>
    </row>
    <row r="1968" spans="5:6" customFormat="1" ht="12.75">
      <c r="E1968" s="353"/>
      <c r="F1968" s="353"/>
    </row>
    <row r="1969" spans="5:6" customFormat="1" ht="12.75">
      <c r="E1969" s="353"/>
      <c r="F1969" s="353"/>
    </row>
    <row r="1970" spans="5:6" customFormat="1" ht="12.75">
      <c r="E1970" s="353"/>
      <c r="F1970" s="353"/>
    </row>
    <row r="1971" spans="5:6" customFormat="1" ht="12.75">
      <c r="E1971" s="353"/>
      <c r="F1971" s="353"/>
    </row>
    <row r="1972" spans="5:6" customFormat="1" ht="12.75">
      <c r="E1972" s="353"/>
      <c r="F1972" s="353"/>
    </row>
    <row r="1973" spans="5:6" customFormat="1" ht="12.75">
      <c r="E1973" s="353"/>
      <c r="F1973" s="353"/>
    </row>
    <row r="1974" spans="5:6" customFormat="1" ht="12.75">
      <c r="E1974" s="353"/>
      <c r="F1974" s="353"/>
    </row>
    <row r="1975" spans="5:6" customFormat="1" ht="12.75">
      <c r="E1975" s="353"/>
      <c r="F1975" s="353"/>
    </row>
    <row r="1976" spans="5:6" customFormat="1" ht="12.75">
      <c r="E1976" s="353"/>
      <c r="F1976" s="353"/>
    </row>
    <row r="1977" spans="5:6" customFormat="1" ht="12.75">
      <c r="E1977" s="353"/>
      <c r="F1977" s="353"/>
    </row>
    <row r="1978" spans="5:6" customFormat="1" ht="12.75">
      <c r="E1978" s="353"/>
      <c r="F1978" s="353"/>
    </row>
    <row r="1979" spans="5:6" customFormat="1" ht="12.75">
      <c r="E1979" s="353"/>
      <c r="F1979" s="353"/>
    </row>
    <row r="1980" spans="5:6" customFormat="1" ht="12.75">
      <c r="E1980" s="353"/>
      <c r="F1980" s="353"/>
    </row>
    <row r="1981" spans="5:6" customFormat="1" ht="12.75">
      <c r="E1981" s="353"/>
      <c r="F1981" s="353"/>
    </row>
    <row r="1982" spans="5:6" customFormat="1" ht="12.75">
      <c r="E1982" s="353"/>
      <c r="F1982" s="353"/>
    </row>
    <row r="1983" spans="5:6" customFormat="1" ht="12.75">
      <c r="E1983" s="353"/>
      <c r="F1983" s="353"/>
    </row>
    <row r="1984" spans="5:6" customFormat="1" ht="12.75">
      <c r="E1984" s="353"/>
      <c r="F1984" s="353"/>
    </row>
    <row r="1985" spans="5:6" customFormat="1" ht="12.75">
      <c r="E1985" s="353"/>
      <c r="F1985" s="353"/>
    </row>
    <row r="1986" spans="5:6" customFormat="1" ht="12.75">
      <c r="E1986" s="353"/>
      <c r="F1986" s="353"/>
    </row>
    <row r="1987" spans="5:6" customFormat="1" ht="12.75">
      <c r="E1987" s="353"/>
      <c r="F1987" s="353"/>
    </row>
    <row r="1988" spans="5:6" customFormat="1" ht="12.75">
      <c r="E1988" s="353"/>
      <c r="F1988" s="353"/>
    </row>
    <row r="1989" spans="5:6" customFormat="1" ht="12.75">
      <c r="E1989" s="353"/>
      <c r="F1989" s="353"/>
    </row>
    <row r="1990" spans="5:6" customFormat="1" ht="12.75">
      <c r="E1990" s="353"/>
      <c r="F1990" s="353"/>
    </row>
    <row r="1991" spans="5:6" customFormat="1" ht="12.75">
      <c r="E1991" s="353"/>
      <c r="F1991" s="353"/>
    </row>
    <row r="1992" spans="5:6" customFormat="1" ht="12.75">
      <c r="E1992" s="353"/>
      <c r="F1992" s="353"/>
    </row>
    <row r="1993" spans="5:6" customFormat="1" ht="12.75">
      <c r="E1993" s="353"/>
      <c r="F1993" s="353"/>
    </row>
    <row r="1994" spans="5:6" customFormat="1" ht="12.75">
      <c r="E1994" s="353"/>
      <c r="F1994" s="353"/>
    </row>
    <row r="1995" spans="5:6" customFormat="1" ht="12.75">
      <c r="E1995" s="353"/>
      <c r="F1995" s="353"/>
    </row>
    <row r="1996" spans="5:6" customFormat="1" ht="12.75">
      <c r="E1996" s="353"/>
      <c r="F1996" s="353"/>
    </row>
    <row r="1997" spans="5:6" customFormat="1" ht="12.75">
      <c r="E1997" s="353"/>
      <c r="F1997" s="353"/>
    </row>
    <row r="1998" spans="5:6" customFormat="1" ht="12.75">
      <c r="E1998" s="353"/>
      <c r="F1998" s="353"/>
    </row>
    <row r="1999" spans="5:6" customFormat="1" ht="12.75">
      <c r="E1999" s="353"/>
      <c r="F1999" s="353"/>
    </row>
    <row r="2000" spans="5:6" customFormat="1" ht="12.75">
      <c r="E2000" s="353"/>
      <c r="F2000" s="353"/>
    </row>
    <row r="2001" spans="5:6" customFormat="1" ht="12.75">
      <c r="E2001" s="353"/>
      <c r="F2001" s="353"/>
    </row>
    <row r="2002" spans="5:6" customFormat="1" ht="12.75">
      <c r="E2002" s="353"/>
      <c r="F2002" s="353"/>
    </row>
    <row r="2003" spans="5:6" customFormat="1" ht="12.75">
      <c r="E2003" s="353"/>
      <c r="F2003" s="353"/>
    </row>
    <row r="2004" spans="5:6" customFormat="1" ht="12.75">
      <c r="E2004" s="353"/>
      <c r="F2004" s="353"/>
    </row>
    <row r="2005" spans="5:6" customFormat="1" ht="12.75">
      <c r="E2005" s="353"/>
      <c r="F2005" s="353"/>
    </row>
    <row r="2006" spans="5:6" customFormat="1" ht="12.75">
      <c r="E2006" s="353"/>
      <c r="F2006" s="353"/>
    </row>
    <row r="2007" spans="5:6" customFormat="1" ht="12.75">
      <c r="E2007" s="353"/>
      <c r="F2007" s="353"/>
    </row>
    <row r="2008" spans="5:6" customFormat="1" ht="12.75">
      <c r="E2008" s="353"/>
      <c r="F2008" s="353"/>
    </row>
    <row r="2009" spans="5:6" customFormat="1" ht="12.75">
      <c r="E2009" s="353"/>
      <c r="F2009" s="353"/>
    </row>
    <row r="2010" spans="5:6" customFormat="1" ht="12.75">
      <c r="E2010" s="353"/>
      <c r="F2010" s="353"/>
    </row>
    <row r="2011" spans="5:6" customFormat="1" ht="12.75">
      <c r="E2011" s="353"/>
      <c r="F2011" s="353"/>
    </row>
    <row r="2012" spans="5:6" customFormat="1" ht="12.75">
      <c r="E2012" s="353"/>
      <c r="F2012" s="353"/>
    </row>
    <row r="2013" spans="5:6" customFormat="1" ht="12.75">
      <c r="E2013" s="353"/>
      <c r="F2013" s="353"/>
    </row>
    <row r="2014" spans="5:6" customFormat="1" ht="12.75">
      <c r="E2014" s="353"/>
      <c r="F2014" s="353"/>
    </row>
    <row r="2015" spans="5:6" customFormat="1" ht="12.75">
      <c r="E2015" s="353"/>
      <c r="F2015" s="353"/>
    </row>
    <row r="2016" spans="5:6" customFormat="1" ht="12.75">
      <c r="E2016" s="353"/>
      <c r="F2016" s="353"/>
    </row>
    <row r="2017" spans="5:6" customFormat="1" ht="12.75">
      <c r="E2017" s="353"/>
      <c r="F2017" s="353"/>
    </row>
    <row r="2018" spans="5:6" customFormat="1" ht="12.75">
      <c r="E2018" s="353"/>
      <c r="F2018" s="353"/>
    </row>
    <row r="2019" spans="5:6" customFormat="1" ht="12.75">
      <c r="E2019" s="353"/>
      <c r="F2019" s="353"/>
    </row>
    <row r="2020" spans="5:6" customFormat="1" ht="12.75">
      <c r="E2020" s="353"/>
      <c r="F2020" s="353"/>
    </row>
    <row r="2021" spans="5:6" customFormat="1" ht="12.75">
      <c r="E2021" s="353"/>
      <c r="F2021" s="353"/>
    </row>
    <row r="2022" spans="5:6" customFormat="1" ht="12.75">
      <c r="E2022" s="353"/>
      <c r="F2022" s="353"/>
    </row>
    <row r="2023" spans="5:6" customFormat="1" ht="12.75">
      <c r="E2023" s="353"/>
      <c r="F2023" s="353"/>
    </row>
    <row r="2024" spans="5:6" customFormat="1" ht="12.75">
      <c r="E2024" s="353"/>
      <c r="F2024" s="353"/>
    </row>
    <row r="2025" spans="5:6" customFormat="1" ht="12.75">
      <c r="E2025" s="353"/>
      <c r="F2025" s="353"/>
    </row>
    <row r="2026" spans="5:6" customFormat="1" ht="12.75">
      <c r="E2026" s="353"/>
      <c r="F2026" s="353"/>
    </row>
    <row r="2027" spans="5:6" customFormat="1" ht="12.75">
      <c r="E2027" s="353"/>
      <c r="F2027" s="353"/>
    </row>
    <row r="2028" spans="5:6" customFormat="1" ht="12.75">
      <c r="E2028" s="353"/>
      <c r="F2028" s="353"/>
    </row>
    <row r="2029" spans="5:6" customFormat="1" ht="12.75">
      <c r="E2029" s="353"/>
      <c r="F2029" s="353"/>
    </row>
    <row r="2030" spans="5:6" customFormat="1" ht="12.75">
      <c r="E2030" s="353"/>
      <c r="F2030" s="353"/>
    </row>
    <row r="2031" spans="5:6" customFormat="1" ht="12.75">
      <c r="E2031" s="353"/>
      <c r="F2031" s="353"/>
    </row>
    <row r="2032" spans="5:6" customFormat="1" ht="12.75">
      <c r="E2032" s="353"/>
      <c r="F2032" s="353"/>
    </row>
    <row r="2033" spans="5:6" customFormat="1" ht="12.75">
      <c r="E2033" s="353"/>
      <c r="F2033" s="353"/>
    </row>
    <row r="2034" spans="5:6" customFormat="1" ht="12.75">
      <c r="E2034" s="353"/>
      <c r="F2034" s="353"/>
    </row>
    <row r="2035" spans="5:6" customFormat="1" ht="12.75">
      <c r="E2035" s="353"/>
      <c r="F2035" s="353"/>
    </row>
    <row r="2036" spans="5:6" customFormat="1" ht="12.75">
      <c r="E2036" s="353"/>
      <c r="F2036" s="353"/>
    </row>
    <row r="2037" spans="5:6" customFormat="1" ht="12.75">
      <c r="E2037" s="353"/>
      <c r="F2037" s="353"/>
    </row>
    <row r="2038" spans="5:6" customFormat="1" ht="12.75">
      <c r="E2038" s="353"/>
      <c r="F2038" s="353"/>
    </row>
    <row r="2039" spans="5:6" customFormat="1" ht="12.75">
      <c r="E2039" s="353"/>
      <c r="F2039" s="353"/>
    </row>
    <row r="2040" spans="5:6" customFormat="1" ht="12.75">
      <c r="E2040" s="353"/>
      <c r="F2040" s="353"/>
    </row>
  </sheetData>
  <mergeCells count="2">
    <mergeCell ref="G5:H5"/>
    <mergeCell ref="G140:H140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71"/>
  <sheetViews>
    <sheetView workbookViewId="0">
      <selection activeCell="F9" sqref="F9"/>
    </sheetView>
  </sheetViews>
  <sheetFormatPr defaultRowHeight="12"/>
  <cols>
    <col min="1" max="1" width="21.5703125" style="34" customWidth="1"/>
    <col min="2" max="2" width="69.5703125" style="1" customWidth="1"/>
    <col min="3" max="3" width="14.28515625" style="1" customWidth="1"/>
    <col min="4" max="4" width="14.28515625" style="362" customWidth="1"/>
    <col min="5" max="5" width="13.28515625" style="362" customWidth="1"/>
    <col min="6" max="6" width="9.5703125" style="1" customWidth="1"/>
    <col min="7" max="7" width="8.28515625" style="4" customWidth="1"/>
    <col min="8" max="16384" width="9.140625" style="4"/>
  </cols>
  <sheetData>
    <row r="1" spans="1:7" ht="12.75">
      <c r="A1" s="1"/>
      <c r="B1" s="2" t="s">
        <v>401</v>
      </c>
      <c r="C1" s="2"/>
      <c r="D1" s="354"/>
      <c r="E1" s="354"/>
    </row>
    <row r="2" spans="1:7">
      <c r="A2" s="1"/>
      <c r="B2" s="2" t="s">
        <v>1</v>
      </c>
      <c r="C2" s="2"/>
      <c r="D2" s="327"/>
      <c r="E2" s="327"/>
    </row>
    <row r="3" spans="1:7">
      <c r="A3" s="1"/>
      <c r="B3" s="2" t="s">
        <v>2</v>
      </c>
      <c r="C3" s="2"/>
      <c r="D3" s="327"/>
      <c r="E3" s="327"/>
      <c r="G3" s="1"/>
    </row>
    <row r="4" spans="1:7" ht="12" customHeight="1" thickBot="1">
      <c r="A4" s="1"/>
      <c r="B4" s="2" t="s">
        <v>471</v>
      </c>
      <c r="C4" s="2"/>
      <c r="D4" s="354"/>
      <c r="E4" s="354"/>
      <c r="F4" s="172"/>
      <c r="G4" s="172"/>
    </row>
    <row r="5" spans="1:7" s="9" customFormat="1" ht="12.75" thickBot="1">
      <c r="A5" s="175" t="s">
        <v>4</v>
      </c>
      <c r="B5" s="178"/>
      <c r="C5" s="175" t="s">
        <v>472</v>
      </c>
      <c r="D5" s="328" t="s">
        <v>5</v>
      </c>
      <c r="E5" s="328" t="s">
        <v>5</v>
      </c>
      <c r="F5" s="687" t="s">
        <v>194</v>
      </c>
      <c r="G5" s="688"/>
    </row>
    <row r="6" spans="1:7" s="9" customFormat="1">
      <c r="A6" s="176" t="s">
        <v>6</v>
      </c>
      <c r="B6" s="176" t="s">
        <v>7</v>
      </c>
      <c r="C6" s="176" t="s">
        <v>239</v>
      </c>
      <c r="D6" s="355" t="s">
        <v>530</v>
      </c>
      <c r="E6" s="355" t="s">
        <v>530</v>
      </c>
      <c r="F6" s="175"/>
      <c r="G6" s="178"/>
    </row>
    <row r="7" spans="1:7" ht="12.75" thickBot="1">
      <c r="A7" s="176" t="s">
        <v>9</v>
      </c>
      <c r="B7" s="322"/>
      <c r="C7" s="176" t="s">
        <v>8</v>
      </c>
      <c r="D7" s="329">
        <v>2017</v>
      </c>
      <c r="E7" s="329">
        <v>2016</v>
      </c>
      <c r="F7" s="176" t="s">
        <v>10</v>
      </c>
      <c r="G7" s="314" t="s">
        <v>11</v>
      </c>
    </row>
    <row r="8" spans="1:7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91195.170729999998</v>
      </c>
      <c r="D8" s="330">
        <f>D9+D20+D34+D41+D59+D70+D101+D42+D69+D31+D68+D14+D67</f>
        <v>4607.4002799999998</v>
      </c>
      <c r="E8" s="330">
        <f>E9+E20+E34+E41+E59+E70+E101+E42+E69+E31+E68+E14+E67</f>
        <v>6332.8371799999995</v>
      </c>
      <c r="F8" s="73">
        <f>D8/C8*100</f>
        <v>5.0522415201579607</v>
      </c>
      <c r="G8" s="20">
        <f>D8-C8</f>
        <v>-86587.770449999996</v>
      </c>
    </row>
    <row r="9" spans="1:7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331">
        <f>D10</f>
        <v>2332.00182</v>
      </c>
      <c r="E9" s="356">
        <f>E10</f>
        <v>2690.93264</v>
      </c>
      <c r="F9" s="73">
        <f t="shared" ref="F9:F72" si="0">D9/C9*100</f>
        <v>4.6941919584419116</v>
      </c>
      <c r="G9" s="20">
        <f t="shared" ref="G9:G72" si="1">D9-C9</f>
        <v>-47346.448499999999</v>
      </c>
    </row>
    <row r="10" spans="1:7" ht="12.75" thickBot="1">
      <c r="A10" s="34" t="s">
        <v>14</v>
      </c>
      <c r="B10" s="34" t="s">
        <v>15</v>
      </c>
      <c r="C10" s="332">
        <f>C11+C12+C13</f>
        <v>49678.450319999996</v>
      </c>
      <c r="D10" s="332">
        <f>D11+D12+D13</f>
        <v>2332.00182</v>
      </c>
      <c r="E10" s="332">
        <f>E11+E12+E13</f>
        <v>2690.93264</v>
      </c>
      <c r="F10" s="73">
        <f t="shared" si="0"/>
        <v>4.6941919584419116</v>
      </c>
      <c r="G10" s="20">
        <f t="shared" si="1"/>
        <v>-47346.448499999999</v>
      </c>
    </row>
    <row r="11" spans="1:7" ht="24.75" thickBot="1">
      <c r="A11" s="154" t="s">
        <v>285</v>
      </c>
      <c r="B11" s="157" t="s">
        <v>299</v>
      </c>
      <c r="C11" s="333">
        <v>49080.771520000002</v>
      </c>
      <c r="D11" s="333">
        <v>2331.96639</v>
      </c>
      <c r="E11" s="333">
        <v>2655.90499</v>
      </c>
      <c r="F11" s="73">
        <f t="shared" si="0"/>
        <v>4.7512830743700576</v>
      </c>
      <c r="G11" s="20">
        <f t="shared" si="1"/>
        <v>-46748.805130000001</v>
      </c>
    </row>
    <row r="12" spans="1:7" ht="60.75" thickBot="1">
      <c r="A12" s="154" t="s">
        <v>286</v>
      </c>
      <c r="B12" s="158" t="s">
        <v>300</v>
      </c>
      <c r="C12" s="334">
        <v>276.47879999999998</v>
      </c>
      <c r="D12" s="334">
        <v>5.1105</v>
      </c>
      <c r="E12" s="334">
        <v>12.31475</v>
      </c>
      <c r="F12" s="73">
        <f t="shared" si="0"/>
        <v>1.8484238212839468</v>
      </c>
      <c r="G12" s="20">
        <f t="shared" si="1"/>
        <v>-271.36829999999998</v>
      </c>
    </row>
    <row r="13" spans="1:7" ht="27.75" customHeight="1" thickBot="1">
      <c r="A13" s="154" t="s">
        <v>287</v>
      </c>
      <c r="B13" s="159" t="s">
        <v>301</v>
      </c>
      <c r="C13" s="335">
        <v>321.2</v>
      </c>
      <c r="D13" s="335">
        <v>-5.0750700000000002</v>
      </c>
      <c r="E13" s="335">
        <v>22.712900000000001</v>
      </c>
      <c r="F13" s="73">
        <f t="shared" si="0"/>
        <v>-1.5800342465753427</v>
      </c>
      <c r="G13" s="20">
        <f t="shared" si="1"/>
        <v>-326.27506999999997</v>
      </c>
    </row>
    <row r="14" spans="1:7" ht="29.25" customHeight="1" thickBot="1">
      <c r="A14" s="300" t="s">
        <v>359</v>
      </c>
      <c r="B14" s="301" t="s">
        <v>358</v>
      </c>
      <c r="C14" s="341">
        <f>C15</f>
        <v>7353.2563099999998</v>
      </c>
      <c r="D14" s="341">
        <f>D15</f>
        <v>642.25359000000003</v>
      </c>
      <c r="E14" s="517">
        <f>E15</f>
        <v>595.26980999999989</v>
      </c>
      <c r="F14" s="73">
        <f t="shared" si="0"/>
        <v>8.7342744890664648</v>
      </c>
      <c r="G14" s="20">
        <f t="shared" si="1"/>
        <v>-6711.0027199999995</v>
      </c>
    </row>
    <row r="15" spans="1:7" ht="12.75" customHeight="1" thickBot="1">
      <c r="A15" s="298" t="s">
        <v>360</v>
      </c>
      <c r="B15" s="232" t="s">
        <v>361</v>
      </c>
      <c r="C15" s="337">
        <f>C16+C17+C18+C19</f>
        <v>7353.2563099999998</v>
      </c>
      <c r="D15" s="337">
        <f>D16+D17+D18+D19</f>
        <v>642.25359000000003</v>
      </c>
      <c r="E15" s="340">
        <f>E16+E17+E18+E19</f>
        <v>595.26980999999989</v>
      </c>
      <c r="F15" s="73">
        <f t="shared" si="0"/>
        <v>8.7342744890664648</v>
      </c>
      <c r="G15" s="20">
        <f t="shared" si="1"/>
        <v>-6711.0027199999995</v>
      </c>
    </row>
    <row r="16" spans="1:7" ht="12.75" customHeight="1" thickBot="1">
      <c r="A16" s="298" t="s">
        <v>362</v>
      </c>
      <c r="B16" s="299" t="s">
        <v>366</v>
      </c>
      <c r="C16" s="333">
        <v>2458.2121200000001</v>
      </c>
      <c r="D16" s="333">
        <v>211.08991</v>
      </c>
      <c r="E16" s="333">
        <v>226.06351000000001</v>
      </c>
      <c r="F16" s="73">
        <f t="shared" si="0"/>
        <v>8.5871316101069421</v>
      </c>
      <c r="G16" s="20">
        <f t="shared" si="1"/>
        <v>-2247.12221</v>
      </c>
    </row>
    <row r="17" spans="1:8" ht="12" customHeight="1" thickBot="1">
      <c r="A17" s="298" t="s">
        <v>363</v>
      </c>
      <c r="B17" s="299" t="s">
        <v>367</v>
      </c>
      <c r="C17" s="333">
        <v>28.422360000000001</v>
      </c>
      <c r="D17" s="333">
        <v>2.3926099999999999</v>
      </c>
      <c r="E17" s="333">
        <v>3.6634799999999998</v>
      </c>
      <c r="F17" s="73">
        <f t="shared" si="0"/>
        <v>8.4180553620459388</v>
      </c>
      <c r="G17" s="20">
        <f t="shared" si="1"/>
        <v>-26.02975</v>
      </c>
    </row>
    <row r="18" spans="1:8" ht="10.5" customHeight="1" thickBot="1">
      <c r="A18" s="298" t="s">
        <v>364</v>
      </c>
      <c r="B18" s="299" t="s">
        <v>368</v>
      </c>
      <c r="C18" s="333">
        <v>5319.6537699999999</v>
      </c>
      <c r="D18" s="333">
        <v>443.16629999999998</v>
      </c>
      <c r="E18" s="333">
        <v>394.81698</v>
      </c>
      <c r="F18" s="73">
        <f t="shared" si="0"/>
        <v>8.3307357801972142</v>
      </c>
      <c r="G18" s="20">
        <f t="shared" si="1"/>
        <v>-4876.48747</v>
      </c>
    </row>
    <row r="19" spans="1:8" ht="12" customHeight="1" thickBot="1">
      <c r="A19" s="298" t="s">
        <v>365</v>
      </c>
      <c r="B19" s="299" t="s">
        <v>369</v>
      </c>
      <c r="C19" s="333">
        <v>-453.03194000000002</v>
      </c>
      <c r="D19" s="333">
        <v>-14.39523</v>
      </c>
      <c r="E19" s="333">
        <v>-29.274159999999998</v>
      </c>
      <c r="F19" s="73">
        <f t="shared" si="0"/>
        <v>3.1775309264066456</v>
      </c>
      <c r="G19" s="20">
        <f t="shared" si="1"/>
        <v>438.63670999999999</v>
      </c>
    </row>
    <row r="20" spans="1:8" s="47" customFormat="1" ht="12.75" thickBot="1">
      <c r="A20" s="45" t="s">
        <v>16</v>
      </c>
      <c r="B20" s="45" t="s">
        <v>17</v>
      </c>
      <c r="C20" s="338">
        <f>C21+C26+C28+C30+C29+C27</f>
        <v>9423.3709999999992</v>
      </c>
      <c r="D20" s="338">
        <f>D21+D26+D28+D30+D29+D27</f>
        <v>804.80201999999997</v>
      </c>
      <c r="E20" s="338">
        <f>E21+E26+E28+E30+E29+E27</f>
        <v>557.48071000000004</v>
      </c>
      <c r="F20" s="73">
        <f t="shared" si="0"/>
        <v>8.5404895976185173</v>
      </c>
      <c r="G20" s="20">
        <f t="shared" si="1"/>
        <v>-8618.56898</v>
      </c>
    </row>
    <row r="21" spans="1:8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39">
        <f>D22+D23+D24</f>
        <v>205.90644</v>
      </c>
      <c r="E21" s="518">
        <f>E22+E23</f>
        <v>72.883089999999996</v>
      </c>
      <c r="F21" s="73">
        <f t="shared" si="0"/>
        <v>4.4050754123612093</v>
      </c>
      <c r="G21" s="20">
        <f t="shared" si="1"/>
        <v>-4468.3935600000004</v>
      </c>
    </row>
    <row r="22" spans="1:8" s="47" customFormat="1" ht="13.5" customHeight="1" thickBot="1">
      <c r="A22" s="48" t="s">
        <v>373</v>
      </c>
      <c r="B22" s="49" t="s">
        <v>196</v>
      </c>
      <c r="C22" s="339">
        <v>1028</v>
      </c>
      <c r="D22" s="339">
        <v>155.90644</v>
      </c>
      <c r="E22" s="339">
        <v>72.706999999999994</v>
      </c>
      <c r="F22" s="73">
        <f t="shared" si="0"/>
        <v>15.165996108949416</v>
      </c>
      <c r="G22" s="20">
        <f t="shared" si="1"/>
        <v>-872.09356000000002</v>
      </c>
    </row>
    <row r="23" spans="1:8" s="47" customFormat="1" ht="24.75" thickBot="1">
      <c r="A23" s="48" t="s">
        <v>374</v>
      </c>
      <c r="B23" s="49" t="s">
        <v>473</v>
      </c>
      <c r="C23" s="339">
        <v>3646.3</v>
      </c>
      <c r="D23" s="339">
        <v>50</v>
      </c>
      <c r="E23" s="339">
        <v>0.17609</v>
      </c>
      <c r="F23" s="73">
        <f t="shared" si="0"/>
        <v>1.3712530510380385</v>
      </c>
      <c r="G23" s="20">
        <f t="shared" si="1"/>
        <v>-3596.3</v>
      </c>
    </row>
    <row r="24" spans="1:8" s="47" customFormat="1" ht="36.75" thickBot="1">
      <c r="A24" s="48" t="s">
        <v>375</v>
      </c>
      <c r="B24" s="49" t="s">
        <v>376</v>
      </c>
      <c r="C24" s="339"/>
      <c r="D24" s="339"/>
      <c r="E24" s="339"/>
      <c r="F24" s="73"/>
      <c r="G24" s="20">
        <f t="shared" si="1"/>
        <v>0</v>
      </c>
    </row>
    <row r="25" spans="1:8" ht="12.75" thickBot="1">
      <c r="A25" s="27" t="s">
        <v>18</v>
      </c>
      <c r="B25" s="27" t="s">
        <v>19</v>
      </c>
      <c r="C25" s="335"/>
      <c r="D25" s="335"/>
      <c r="E25" s="335"/>
      <c r="F25" s="73"/>
      <c r="G25" s="20">
        <f t="shared" si="1"/>
        <v>0</v>
      </c>
    </row>
    <row r="26" spans="1:8" ht="12" customHeight="1" thickBot="1">
      <c r="A26" s="13"/>
      <c r="B26" s="13" t="s">
        <v>20</v>
      </c>
      <c r="C26" s="340">
        <v>2097.5</v>
      </c>
      <c r="D26" s="340">
        <v>400.55515000000003</v>
      </c>
      <c r="E26" s="340">
        <v>476.61455999999998</v>
      </c>
      <c r="F26" s="73">
        <f t="shared" si="0"/>
        <v>19.09678903456496</v>
      </c>
      <c r="G26" s="20">
        <f t="shared" si="1"/>
        <v>-1696.9448499999999</v>
      </c>
    </row>
    <row r="27" spans="1:8" ht="24.75" thickBot="1">
      <c r="A27" s="48" t="s">
        <v>377</v>
      </c>
      <c r="B27" s="54" t="s">
        <v>378</v>
      </c>
      <c r="C27" s="340"/>
      <c r="D27" s="340"/>
      <c r="E27" s="340"/>
      <c r="F27" s="73"/>
      <c r="G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42">
        <v>2158.5709999999999</v>
      </c>
      <c r="D28" s="342">
        <v>166.34043</v>
      </c>
      <c r="E28" s="342">
        <v>1.98306</v>
      </c>
      <c r="F28" s="73">
        <f t="shared" si="0"/>
        <v>7.7060439522258006</v>
      </c>
      <c r="G28" s="20">
        <f t="shared" si="1"/>
        <v>-1992.2305699999999</v>
      </c>
    </row>
    <row r="29" spans="1:8" ht="12.75" thickBot="1">
      <c r="A29" s="13" t="s">
        <v>379</v>
      </c>
      <c r="B29" s="13" t="s">
        <v>380</v>
      </c>
      <c r="C29" s="342"/>
      <c r="D29" s="342"/>
      <c r="E29" s="342"/>
      <c r="F29" s="73"/>
      <c r="G29" s="20">
        <f t="shared" si="1"/>
        <v>0</v>
      </c>
    </row>
    <row r="30" spans="1:8" ht="12.75" thickBot="1">
      <c r="A30" s="34" t="s">
        <v>302</v>
      </c>
      <c r="B30" s="34" t="s">
        <v>303</v>
      </c>
      <c r="C30" s="335">
        <v>493</v>
      </c>
      <c r="D30" s="335">
        <v>32</v>
      </c>
      <c r="E30" s="335">
        <v>6</v>
      </c>
      <c r="F30" s="73">
        <f t="shared" si="0"/>
        <v>6.4908722109533468</v>
      </c>
      <c r="G30" s="20">
        <f t="shared" si="1"/>
        <v>-461</v>
      </c>
    </row>
    <row r="31" spans="1:8" ht="12.75" thickBot="1">
      <c r="A31" s="72" t="s">
        <v>23</v>
      </c>
      <c r="B31" s="303" t="s">
        <v>24</v>
      </c>
      <c r="C31" s="274">
        <f>C32+C33</f>
        <v>6753.174</v>
      </c>
      <c r="D31" s="341">
        <f>D32+D33</f>
        <v>421.18200999999999</v>
      </c>
      <c r="E31" s="341">
        <f>E32+E33</f>
        <v>322.81082000000004</v>
      </c>
      <c r="F31" s="73">
        <f t="shared" si="0"/>
        <v>6.2368007991501475</v>
      </c>
      <c r="G31" s="20">
        <f t="shared" si="1"/>
        <v>-6331.9919900000004</v>
      </c>
    </row>
    <row r="32" spans="1:8" ht="12.75" thickBot="1">
      <c r="A32" s="34" t="s">
        <v>381</v>
      </c>
      <c r="B32" s="34" t="s">
        <v>26</v>
      </c>
      <c r="C32" s="260">
        <v>699</v>
      </c>
      <c r="D32" s="332">
        <v>15.67848</v>
      </c>
      <c r="E32" s="332">
        <v>16.23734</v>
      </c>
      <c r="F32" s="73">
        <f t="shared" si="0"/>
        <v>2.2429871244635193</v>
      </c>
      <c r="G32" s="20">
        <f t="shared" si="1"/>
        <v>-683.32151999999996</v>
      </c>
      <c r="H32" s="47"/>
    </row>
    <row r="33" spans="1:8" ht="12.75" thickBot="1">
      <c r="A33" s="58" t="s">
        <v>29</v>
      </c>
      <c r="B33" s="58" t="s">
        <v>30</v>
      </c>
      <c r="C33" s="264">
        <v>6054.174</v>
      </c>
      <c r="D33" s="333">
        <v>405.50353000000001</v>
      </c>
      <c r="E33" s="333">
        <v>306.57348000000002</v>
      </c>
      <c r="F33" s="73">
        <f t="shared" si="0"/>
        <v>6.6979166769901237</v>
      </c>
      <c r="G33" s="20">
        <f t="shared" si="1"/>
        <v>-5648.67047</v>
      </c>
    </row>
    <row r="34" spans="1:8" ht="12.75" thickBot="1">
      <c r="A34" s="26" t="s">
        <v>31</v>
      </c>
      <c r="B34" s="6" t="s">
        <v>32</v>
      </c>
      <c r="C34" s="253">
        <f>C36+C38+C39</f>
        <v>1236.8000000000002</v>
      </c>
      <c r="D34" s="343">
        <f>D36+D38+D39</f>
        <v>73.515230000000003</v>
      </c>
      <c r="E34" s="519">
        <f>E36+E38+E39</f>
        <v>40.410609999999998</v>
      </c>
      <c r="F34" s="73">
        <f t="shared" si="0"/>
        <v>5.9439869016817592</v>
      </c>
      <c r="G34" s="20">
        <f t="shared" si="1"/>
        <v>-1163.2847700000002</v>
      </c>
    </row>
    <row r="35" spans="1:8" ht="12.75" thickBot="1">
      <c r="A35" s="27" t="s">
        <v>33</v>
      </c>
      <c r="B35" s="27" t="s">
        <v>34</v>
      </c>
      <c r="C35" s="261"/>
      <c r="D35" s="335"/>
      <c r="E35" s="335"/>
      <c r="F35" s="73"/>
      <c r="G35" s="20">
        <f t="shared" si="1"/>
        <v>0</v>
      </c>
    </row>
    <row r="36" spans="1:8" ht="12.75" thickBot="1">
      <c r="B36" s="34" t="s">
        <v>35</v>
      </c>
      <c r="C36" s="260">
        <f>C37</f>
        <v>1184.4000000000001</v>
      </c>
      <c r="D36" s="334">
        <f>D37</f>
        <v>72.31523</v>
      </c>
      <c r="E36" s="334">
        <f>E37</f>
        <v>39.610610000000001</v>
      </c>
      <c r="F36" s="73">
        <f t="shared" si="0"/>
        <v>6.1056425194191144</v>
      </c>
      <c r="G36" s="20">
        <f t="shared" si="1"/>
        <v>-1112.0847700000002</v>
      </c>
    </row>
    <row r="37" spans="1:8" ht="12.75" thickBot="1">
      <c r="A37" s="27" t="s">
        <v>36</v>
      </c>
      <c r="B37" s="58" t="s">
        <v>37</v>
      </c>
      <c r="C37" s="264">
        <v>1184.4000000000001</v>
      </c>
      <c r="D37" s="336">
        <v>72.31523</v>
      </c>
      <c r="E37" s="336">
        <v>39.610610000000001</v>
      </c>
      <c r="F37" s="73">
        <f t="shared" si="0"/>
        <v>6.1056425194191144</v>
      </c>
      <c r="G37" s="20">
        <f t="shared" si="1"/>
        <v>-1112.0847700000002</v>
      </c>
    </row>
    <row r="38" spans="1:8" ht="12.75" thickBot="1">
      <c r="A38" s="27" t="s">
        <v>38</v>
      </c>
      <c r="B38" s="27" t="s">
        <v>39</v>
      </c>
      <c r="C38" s="261">
        <v>52.4</v>
      </c>
      <c r="D38" s="342">
        <v>1.2</v>
      </c>
      <c r="E38" s="342">
        <v>0.8</v>
      </c>
      <c r="F38" s="73">
        <f t="shared" si="0"/>
        <v>2.2900763358778624</v>
      </c>
      <c r="G38" s="20">
        <f t="shared" si="1"/>
        <v>-51.199999999999996</v>
      </c>
    </row>
    <row r="39" spans="1:8" ht="12.75" thickBot="1">
      <c r="A39" s="27"/>
      <c r="B39" s="27" t="s">
        <v>314</v>
      </c>
      <c r="C39" s="261"/>
      <c r="D39" s="335"/>
      <c r="E39" s="520"/>
      <c r="F39" s="73"/>
      <c r="G39" s="20">
        <f t="shared" si="1"/>
        <v>0</v>
      </c>
    </row>
    <row r="40" spans="1:8" ht="12.75" thickBot="1">
      <c r="A40" s="26" t="s">
        <v>40</v>
      </c>
      <c r="B40" s="14" t="s">
        <v>41</v>
      </c>
      <c r="C40" s="287"/>
      <c r="D40" s="357"/>
      <c r="E40" s="357"/>
      <c r="F40" s="73"/>
      <c r="G40" s="20">
        <f t="shared" si="1"/>
        <v>0</v>
      </c>
      <c r="H40" s="9"/>
    </row>
    <row r="41" spans="1:8" ht="12.75" thickBot="1">
      <c r="A41" s="15"/>
      <c r="B41" s="309" t="s">
        <v>42</v>
      </c>
      <c r="C41" s="381"/>
      <c r="D41" s="358"/>
      <c r="E41" s="358"/>
      <c r="F41" s="73"/>
      <c r="G41" s="20">
        <f t="shared" si="1"/>
        <v>0</v>
      </c>
      <c r="H41" s="9"/>
    </row>
    <row r="42" spans="1:8" ht="24.75" thickBot="1">
      <c r="A42" s="72" t="s">
        <v>63</v>
      </c>
      <c r="B42" s="325" t="s">
        <v>203</v>
      </c>
      <c r="C42" s="311">
        <f>C45+C49+C52+C58</f>
        <v>10985.098099999999</v>
      </c>
      <c r="D42" s="344">
        <f>D45+D49+D52+D57+D58</f>
        <v>156.06788000000003</v>
      </c>
      <c r="E42" s="352">
        <f>E45+E49+E52</f>
        <v>77.078850000000003</v>
      </c>
      <c r="F42" s="73">
        <f t="shared" si="0"/>
        <v>1.4207235891684939</v>
      </c>
      <c r="G42" s="20">
        <f t="shared" si="1"/>
        <v>-10829.030219999999</v>
      </c>
    </row>
    <row r="43" spans="1:8" ht="0.75" customHeight="1" thickBot="1">
      <c r="B43" s="74"/>
      <c r="C43" s="288"/>
      <c r="D43" s="359">
        <f>D45+D52+D57+D47+D56</f>
        <v>242.69326000000001</v>
      </c>
      <c r="E43" s="359">
        <f>E45+E52+E57+E47+E56</f>
        <v>150.50670000000002</v>
      </c>
      <c r="F43" s="73" t="e">
        <f t="shared" si="0"/>
        <v>#DIV/0!</v>
      </c>
      <c r="G43" s="20">
        <f t="shared" si="1"/>
        <v>242.69326000000001</v>
      </c>
    </row>
    <row r="44" spans="1:8" ht="12.75" thickBot="1">
      <c r="A44" s="27" t="s">
        <v>64</v>
      </c>
      <c r="B44" s="27" t="s">
        <v>65</v>
      </c>
      <c r="C44" s="261"/>
      <c r="D44" s="360"/>
      <c r="E44" s="360"/>
      <c r="F44" s="73"/>
      <c r="G44" s="20">
        <f t="shared" si="1"/>
        <v>0</v>
      </c>
    </row>
    <row r="45" spans="1:8" ht="12" customHeight="1" thickBot="1">
      <c r="B45" s="34" t="s">
        <v>66</v>
      </c>
      <c r="C45" s="260">
        <f>C47</f>
        <v>3981</v>
      </c>
      <c r="D45" s="334">
        <f>D47</f>
        <v>115.03946000000001</v>
      </c>
      <c r="E45" s="334">
        <f>E47</f>
        <v>73.427850000000007</v>
      </c>
      <c r="F45" s="73">
        <f t="shared" si="0"/>
        <v>2.8897126350163274</v>
      </c>
      <c r="G45" s="20">
        <f t="shared" si="1"/>
        <v>-3865.96054</v>
      </c>
    </row>
    <row r="46" spans="1:8" ht="12.75" thickBot="1">
      <c r="A46" s="27" t="s">
        <v>267</v>
      </c>
      <c r="B46" s="27" t="s">
        <v>65</v>
      </c>
      <c r="C46" s="261"/>
      <c r="D46" s="335"/>
      <c r="E46" s="335"/>
      <c r="F46" s="73"/>
      <c r="G46" s="20">
        <f t="shared" si="1"/>
        <v>0</v>
      </c>
    </row>
    <row r="47" spans="1:8" ht="12" customHeight="1" thickBot="1">
      <c r="B47" s="34" t="s">
        <v>67</v>
      </c>
      <c r="C47" s="260">
        <v>3981</v>
      </c>
      <c r="D47" s="334">
        <v>115.03946000000001</v>
      </c>
      <c r="E47" s="334">
        <v>73.427850000000007</v>
      </c>
      <c r="F47" s="73">
        <f t="shared" si="0"/>
        <v>2.8897126350163274</v>
      </c>
      <c r="G47" s="20">
        <f t="shared" si="1"/>
        <v>-3865.96054</v>
      </c>
    </row>
    <row r="48" spans="1:8" ht="12.75" thickBot="1">
      <c r="A48" s="27" t="s">
        <v>437</v>
      </c>
      <c r="B48" s="27" t="s">
        <v>65</v>
      </c>
      <c r="C48" s="261"/>
      <c r="D48" s="335"/>
      <c r="E48" s="335"/>
      <c r="F48" s="73"/>
      <c r="G48" s="20">
        <f t="shared" si="1"/>
        <v>0</v>
      </c>
    </row>
    <row r="49" spans="1:8" ht="11.25" customHeight="1" thickBot="1">
      <c r="B49" s="34" t="s">
        <v>67</v>
      </c>
      <c r="C49" s="260">
        <v>6735.0981000000002</v>
      </c>
      <c r="D49" s="334">
        <v>26.36</v>
      </c>
      <c r="E49" s="334"/>
      <c r="F49" s="73">
        <f t="shared" si="0"/>
        <v>0.39138256946843875</v>
      </c>
      <c r="G49" s="20">
        <f t="shared" si="1"/>
        <v>-6708.7381000000005</v>
      </c>
    </row>
    <row r="50" spans="1:8" ht="12.75" thickBot="1">
      <c r="A50" s="27" t="s">
        <v>68</v>
      </c>
      <c r="B50" s="27" t="s">
        <v>69</v>
      </c>
      <c r="C50" s="261"/>
      <c r="D50" s="361"/>
      <c r="E50" s="361"/>
      <c r="F50" s="73"/>
      <c r="G50" s="20">
        <f t="shared" si="1"/>
        <v>0</v>
      </c>
      <c r="H50" s="47"/>
    </row>
    <row r="51" spans="1:8" ht="12.75" thickBot="1">
      <c r="A51" s="75"/>
      <c r="B51" s="34" t="s">
        <v>70</v>
      </c>
      <c r="C51" s="260"/>
      <c r="D51" s="345"/>
      <c r="E51" s="345"/>
      <c r="F51" s="73"/>
      <c r="G51" s="20">
        <f t="shared" si="1"/>
        <v>0</v>
      </c>
      <c r="H51" s="77"/>
    </row>
    <row r="52" spans="1:8" s="47" customFormat="1" ht="12.75" thickBot="1">
      <c r="A52" s="75"/>
      <c r="B52" s="34" t="s">
        <v>71</v>
      </c>
      <c r="C52" s="267">
        <f>C54+C56</f>
        <v>208</v>
      </c>
      <c r="D52" s="345">
        <f>D54+D56</f>
        <v>6.8589199999999995</v>
      </c>
      <c r="E52" s="345">
        <f>E54+E56</f>
        <v>3.6509999999999998</v>
      </c>
      <c r="F52" s="73">
        <f t="shared" si="0"/>
        <v>3.2975576923076919</v>
      </c>
      <c r="G52" s="20">
        <f t="shared" si="1"/>
        <v>-201.14107999999999</v>
      </c>
      <c r="H52" s="77"/>
    </row>
    <row r="53" spans="1:8" s="77" customFormat="1" ht="12.75" thickBot="1">
      <c r="A53" s="27" t="s">
        <v>72</v>
      </c>
      <c r="B53" s="27" t="s">
        <v>73</v>
      </c>
      <c r="C53" s="261"/>
      <c r="D53" s="348"/>
      <c r="E53" s="348"/>
      <c r="F53" s="73"/>
      <c r="G53" s="20">
        <f t="shared" si="1"/>
        <v>0</v>
      </c>
    </row>
    <row r="54" spans="1:8" s="77" customFormat="1" ht="12.75" customHeight="1" thickBot="1">
      <c r="A54" s="68"/>
      <c r="B54" s="13" t="s">
        <v>74</v>
      </c>
      <c r="C54" s="260">
        <v>152</v>
      </c>
      <c r="D54" s="346">
        <v>3.6509999999999998</v>
      </c>
      <c r="E54" s="346">
        <v>3.6509999999999998</v>
      </c>
      <c r="F54" s="73">
        <f t="shared" si="0"/>
        <v>2.4019736842105259</v>
      </c>
      <c r="G54" s="20">
        <f t="shared" si="1"/>
        <v>-148.34899999999999</v>
      </c>
    </row>
    <row r="55" spans="1:8" s="77" customFormat="1" ht="12.75" thickBot="1">
      <c r="A55" s="27" t="s">
        <v>75</v>
      </c>
      <c r="B55" s="27" t="s">
        <v>73</v>
      </c>
      <c r="C55" s="261"/>
      <c r="D55" s="345"/>
      <c r="E55" s="345"/>
      <c r="F55" s="73"/>
      <c r="G55" s="20">
        <f t="shared" si="1"/>
        <v>0</v>
      </c>
    </row>
    <row r="56" spans="1:8" s="77" customFormat="1" ht="14.25" customHeight="1" thickBot="1">
      <c r="A56" s="68"/>
      <c r="B56" s="13" t="s">
        <v>76</v>
      </c>
      <c r="C56" s="263">
        <v>56</v>
      </c>
      <c r="D56" s="345">
        <v>3.2079200000000001</v>
      </c>
      <c r="E56" s="345"/>
      <c r="F56" s="73">
        <f t="shared" si="0"/>
        <v>5.7284285714285721</v>
      </c>
      <c r="G56" s="20">
        <f t="shared" si="1"/>
        <v>-52.792079999999999</v>
      </c>
    </row>
    <row r="57" spans="1:8" s="77" customFormat="1" ht="15" customHeight="1" thickBot="1">
      <c r="A57" s="27" t="s">
        <v>463</v>
      </c>
      <c r="B57" s="27" t="s">
        <v>78</v>
      </c>
      <c r="C57" s="260"/>
      <c r="D57" s="348">
        <v>2.5474999999999999</v>
      </c>
      <c r="E57" s="348"/>
      <c r="F57" s="73"/>
      <c r="G57" s="20">
        <f t="shared" si="1"/>
        <v>2.5474999999999999</v>
      </c>
    </row>
    <row r="58" spans="1:8" s="77" customFormat="1" ht="15" customHeight="1" thickBot="1">
      <c r="A58" s="27" t="s">
        <v>464</v>
      </c>
      <c r="B58" s="27" t="s">
        <v>465</v>
      </c>
      <c r="C58" s="260">
        <v>61</v>
      </c>
      <c r="D58" s="348">
        <v>5.2619999999999996</v>
      </c>
      <c r="E58" s="348"/>
      <c r="F58" s="73">
        <f t="shared" si="0"/>
        <v>8.6262295081967206</v>
      </c>
      <c r="G58" s="20">
        <f t="shared" si="1"/>
        <v>-55.738</v>
      </c>
    </row>
    <row r="59" spans="1:8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344">
        <f>D61+D62+D63+D64+D66+D65</f>
        <v>8.0203000000000007</v>
      </c>
      <c r="E59" s="352">
        <f>E61+E62+E64+E63+E65+E66</f>
        <v>1101.97972</v>
      </c>
      <c r="F59" s="73">
        <f t="shared" si="0"/>
        <v>0.22450733400515063</v>
      </c>
      <c r="G59" s="20">
        <f t="shared" si="1"/>
        <v>-3564.3797</v>
      </c>
    </row>
    <row r="60" spans="1:8" s="77" customFormat="1" ht="14.25" customHeight="1" thickBot="1">
      <c r="A60" s="34" t="s">
        <v>384</v>
      </c>
      <c r="B60" s="34" t="s">
        <v>82</v>
      </c>
      <c r="C60" s="260"/>
      <c r="D60" s="345"/>
      <c r="E60" s="345"/>
      <c r="F60" s="73"/>
      <c r="G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/>
      <c r="D61" s="345">
        <v>9.0000000000000006E-5</v>
      </c>
      <c r="E61" s="345">
        <v>3.0743900000000002</v>
      </c>
      <c r="F61" s="73"/>
      <c r="G61" s="20">
        <f t="shared" si="1"/>
        <v>9.0000000000000006E-5</v>
      </c>
    </row>
    <row r="62" spans="1:8" s="77" customFormat="1" ht="17.25" customHeight="1" thickBot="1">
      <c r="A62" s="27" t="s">
        <v>385</v>
      </c>
      <c r="B62" s="54" t="s">
        <v>387</v>
      </c>
      <c r="C62" s="259">
        <v>134.5</v>
      </c>
      <c r="D62" s="339">
        <v>7.8E-2</v>
      </c>
      <c r="E62" s="339">
        <v>0.65610000000000002</v>
      </c>
      <c r="F62" s="73">
        <f t="shared" si="0"/>
        <v>5.7992565055762078E-2</v>
      </c>
      <c r="G62" s="20">
        <f t="shared" si="1"/>
        <v>-134.422</v>
      </c>
    </row>
    <row r="63" spans="1:8" s="77" customFormat="1" ht="12" customHeight="1" thickBot="1">
      <c r="A63" s="27" t="s">
        <v>402</v>
      </c>
      <c r="B63" s="54" t="s">
        <v>403</v>
      </c>
      <c r="C63" s="259"/>
      <c r="D63" s="339"/>
      <c r="E63" s="339"/>
      <c r="F63" s="73"/>
      <c r="G63" s="20">
        <f t="shared" si="1"/>
        <v>0</v>
      </c>
    </row>
    <row r="64" spans="1:8" s="77" customFormat="1" ht="14.25" customHeight="1" thickBot="1">
      <c r="A64" s="27" t="s">
        <v>386</v>
      </c>
      <c r="B64" s="48" t="s">
        <v>388</v>
      </c>
      <c r="C64" s="259">
        <v>200</v>
      </c>
      <c r="D64" s="339">
        <v>7.9422100000000002</v>
      </c>
      <c r="E64" s="339">
        <v>20.864629999999998</v>
      </c>
      <c r="F64" s="73">
        <f t="shared" si="0"/>
        <v>3.9711049999999997</v>
      </c>
      <c r="G64" s="20">
        <f t="shared" si="1"/>
        <v>-192.05779000000001</v>
      </c>
    </row>
    <row r="65" spans="1:8" s="77" customFormat="1" ht="12.75" customHeight="1" thickBot="1">
      <c r="A65" s="48" t="s">
        <v>394</v>
      </c>
      <c r="B65" s="48" t="s">
        <v>395</v>
      </c>
      <c r="C65" s="259">
        <v>237.9</v>
      </c>
      <c r="D65" s="339"/>
      <c r="E65" s="339"/>
      <c r="F65" s="73">
        <f t="shared" si="0"/>
        <v>0</v>
      </c>
      <c r="G65" s="20">
        <f t="shared" si="1"/>
        <v>-237.9</v>
      </c>
    </row>
    <row r="66" spans="1:8" s="77" customFormat="1" ht="27.75" customHeight="1" thickBot="1">
      <c r="A66" s="48" t="s">
        <v>406</v>
      </c>
      <c r="B66" s="315" t="s">
        <v>396</v>
      </c>
      <c r="C66" s="259">
        <v>3000</v>
      </c>
      <c r="D66" s="339"/>
      <c r="E66" s="339">
        <v>1077.3846000000001</v>
      </c>
      <c r="F66" s="73">
        <f t="shared" si="0"/>
        <v>0</v>
      </c>
      <c r="G66" s="20">
        <f t="shared" si="1"/>
        <v>-3000</v>
      </c>
    </row>
    <row r="67" spans="1:8" s="77" customFormat="1" ht="15" customHeight="1" thickBot="1">
      <c r="A67" s="72" t="s">
        <v>404</v>
      </c>
      <c r="B67" s="312" t="s">
        <v>405</v>
      </c>
      <c r="C67" s="382"/>
      <c r="D67" s="341"/>
      <c r="E67" s="341"/>
      <c r="F67" s="73"/>
      <c r="G67" s="20">
        <f t="shared" si="1"/>
        <v>0</v>
      </c>
    </row>
    <row r="68" spans="1:8" s="77" customFormat="1" ht="27.75" customHeight="1" thickBot="1">
      <c r="A68" s="72" t="s">
        <v>304</v>
      </c>
      <c r="B68" s="310" t="s">
        <v>210</v>
      </c>
      <c r="C68" s="383"/>
      <c r="D68" s="341"/>
      <c r="E68" s="341"/>
      <c r="F68" s="73"/>
      <c r="G68" s="20">
        <f t="shared" si="1"/>
        <v>0</v>
      </c>
      <c r="H68" s="4"/>
    </row>
    <row r="69" spans="1:8" s="9" customFormat="1" ht="12.75" thickBot="1">
      <c r="A69" s="72" t="s">
        <v>289</v>
      </c>
      <c r="B69" s="312" t="s">
        <v>94</v>
      </c>
      <c r="C69" s="383">
        <v>1017</v>
      </c>
      <c r="D69" s="341">
        <v>23.447559999999999</v>
      </c>
      <c r="E69" s="341">
        <v>902.80087000000003</v>
      </c>
      <c r="F69" s="73">
        <f t="shared" si="0"/>
        <v>2.3055614552605701</v>
      </c>
      <c r="G69" s="20">
        <f t="shared" si="1"/>
        <v>-993.55244000000005</v>
      </c>
    </row>
    <row r="70" spans="1:8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352">
        <f>D72+D75+D87+D92+D96+D85+D81+D84+D94+D80+D95+D93+D91+D73+D83+D100+D77</f>
        <v>93.070030000000003</v>
      </c>
      <c r="E70" s="521">
        <f>E72+E75+E87+E92+E96+E85+E81+E84+E94+E80+E95+E93+E91+E73+E83+E100+E77+E99+E76</f>
        <v>25.24437</v>
      </c>
      <c r="F70" s="73">
        <f t="shared" si="0"/>
        <v>9.2949196045141314</v>
      </c>
      <c r="G70" s="20">
        <f t="shared" si="1"/>
        <v>-908.22996999999998</v>
      </c>
    </row>
    <row r="71" spans="1:8" s="9" customFormat="1" ht="12.75" thickBot="1">
      <c r="A71" s="34" t="s">
        <v>279</v>
      </c>
      <c r="B71" s="34" t="s">
        <v>97</v>
      </c>
      <c r="C71" s="260"/>
      <c r="D71" s="358"/>
      <c r="E71" s="358"/>
      <c r="F71" s="73"/>
      <c r="G71" s="20">
        <f t="shared" si="1"/>
        <v>0</v>
      </c>
      <c r="H71" s="4"/>
    </row>
    <row r="72" spans="1:8" ht="12.75" thickBot="1">
      <c r="B72" s="34" t="s">
        <v>98</v>
      </c>
      <c r="C72" s="260">
        <v>55.9</v>
      </c>
      <c r="D72" s="334">
        <v>9.59999</v>
      </c>
      <c r="E72" s="334">
        <v>0.75</v>
      </c>
      <c r="F72" s="73">
        <f t="shared" si="0"/>
        <v>17.17350626118068</v>
      </c>
      <c r="G72" s="20">
        <f t="shared" si="1"/>
        <v>-46.30001</v>
      </c>
    </row>
    <row r="73" spans="1:8" ht="12.75" customHeight="1" thickBot="1">
      <c r="A73" s="48" t="s">
        <v>389</v>
      </c>
      <c r="B73" s="54" t="s">
        <v>390</v>
      </c>
      <c r="C73" s="259">
        <v>1.3</v>
      </c>
      <c r="D73" s="333"/>
      <c r="E73" s="333"/>
      <c r="F73" s="73">
        <f t="shared" ref="F73:F134" si="2">D73/C73*100</f>
        <v>0</v>
      </c>
      <c r="G73" s="20">
        <f t="shared" ref="G73:G136" si="3">D73-C73</f>
        <v>-1.3</v>
      </c>
    </row>
    <row r="74" spans="1:8" ht="12.75" thickBot="1">
      <c r="A74" s="27" t="s">
        <v>99</v>
      </c>
      <c r="B74" s="27" t="s">
        <v>100</v>
      </c>
      <c r="C74" s="261"/>
      <c r="D74" s="335"/>
      <c r="E74" s="335"/>
      <c r="F74" s="73"/>
      <c r="G74" s="20">
        <f t="shared" si="3"/>
        <v>0</v>
      </c>
    </row>
    <row r="75" spans="1:8" ht="12.75" thickBot="1">
      <c r="A75" s="13"/>
      <c r="B75" s="13" t="s">
        <v>101</v>
      </c>
      <c r="C75" s="263">
        <v>33</v>
      </c>
      <c r="D75" s="340"/>
      <c r="E75" s="340">
        <v>3</v>
      </c>
      <c r="F75" s="73">
        <f t="shared" si="2"/>
        <v>0</v>
      </c>
      <c r="G75" s="20">
        <f t="shared" si="3"/>
        <v>-33</v>
      </c>
    </row>
    <row r="76" spans="1:8" ht="12.75" thickBot="1">
      <c r="A76" s="34" t="s">
        <v>409</v>
      </c>
      <c r="B76" s="34" t="s">
        <v>410</v>
      </c>
      <c r="C76" s="260"/>
      <c r="D76" s="334"/>
      <c r="E76" s="334"/>
      <c r="F76" s="73"/>
      <c r="G76" s="20">
        <f t="shared" si="3"/>
        <v>0</v>
      </c>
    </row>
    <row r="77" spans="1:8" ht="0.75" customHeight="1" thickBot="1">
      <c r="B77" s="13"/>
      <c r="C77" s="260"/>
      <c r="D77" s="334"/>
      <c r="E77" s="334"/>
      <c r="F77" s="73"/>
      <c r="G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335"/>
      <c r="E78" s="335"/>
      <c r="F78" s="73"/>
      <c r="G78" s="20">
        <f t="shared" si="3"/>
        <v>0</v>
      </c>
    </row>
    <row r="79" spans="1:8" ht="12.75" thickBot="1">
      <c r="B79" s="34" t="s">
        <v>106</v>
      </c>
      <c r="C79" s="260"/>
      <c r="D79" s="334"/>
      <c r="E79" s="334"/>
      <c r="F79" s="73"/>
      <c r="G79" s="20">
        <f t="shared" si="3"/>
        <v>0</v>
      </c>
    </row>
    <row r="80" spans="1:8" ht="12.75" thickBot="1">
      <c r="B80" s="34" t="s">
        <v>93</v>
      </c>
      <c r="C80" s="260"/>
      <c r="D80" s="334"/>
      <c r="E80" s="334"/>
      <c r="F80" s="73"/>
      <c r="G80" s="20">
        <f t="shared" si="3"/>
        <v>0</v>
      </c>
    </row>
    <row r="81" spans="1:7" ht="12" customHeight="1" thickBot="1">
      <c r="A81" s="27" t="s">
        <v>226</v>
      </c>
      <c r="B81" s="58" t="s">
        <v>227</v>
      </c>
      <c r="C81" s="264"/>
      <c r="D81" s="333"/>
      <c r="E81" s="333"/>
      <c r="F81" s="73"/>
      <c r="G81" s="20">
        <f t="shared" si="3"/>
        <v>0</v>
      </c>
    </row>
    <row r="82" spans="1:7" ht="12.75" thickBot="1">
      <c r="A82" s="27" t="s">
        <v>107</v>
      </c>
      <c r="B82" s="27" t="s">
        <v>108</v>
      </c>
      <c r="C82" s="261">
        <v>103</v>
      </c>
      <c r="D82" s="335"/>
      <c r="E82" s="335"/>
      <c r="F82" s="73">
        <f t="shared" si="2"/>
        <v>0</v>
      </c>
      <c r="G82" s="20">
        <f t="shared" si="3"/>
        <v>-103</v>
      </c>
    </row>
    <row r="83" spans="1:7" ht="12.75" thickBot="1">
      <c r="A83" s="13"/>
      <c r="B83" s="13" t="s">
        <v>109</v>
      </c>
      <c r="C83" s="263"/>
      <c r="D83" s="340"/>
      <c r="E83" s="340"/>
      <c r="F83" s="73"/>
      <c r="G83" s="20">
        <f t="shared" si="3"/>
        <v>0</v>
      </c>
    </row>
    <row r="84" spans="1:7" ht="15.75" customHeight="1" thickBot="1">
      <c r="A84" s="27" t="s">
        <v>110</v>
      </c>
      <c r="B84" s="27" t="s">
        <v>111</v>
      </c>
      <c r="C84" s="261">
        <v>209.9</v>
      </c>
      <c r="D84" s="333">
        <v>25</v>
      </c>
      <c r="E84" s="333">
        <v>5</v>
      </c>
      <c r="F84" s="73">
        <f t="shared" si="2"/>
        <v>11.910433539780847</v>
      </c>
      <c r="G84" s="20">
        <f t="shared" si="3"/>
        <v>-184.9</v>
      </c>
    </row>
    <row r="85" spans="1:7" ht="12.75" customHeight="1" thickBot="1">
      <c r="A85" s="27" t="s">
        <v>112</v>
      </c>
      <c r="B85" s="27" t="s">
        <v>225</v>
      </c>
      <c r="C85" s="261"/>
      <c r="D85" s="336"/>
      <c r="E85" s="336"/>
      <c r="F85" s="73"/>
      <c r="G85" s="20">
        <f t="shared" si="3"/>
        <v>0</v>
      </c>
    </row>
    <row r="86" spans="1:7" ht="12.75" thickBot="1">
      <c r="A86" s="27" t="s">
        <v>113</v>
      </c>
      <c r="B86" s="27" t="s">
        <v>108</v>
      </c>
      <c r="C86" s="261"/>
      <c r="D86" s="335"/>
      <c r="E86" s="335"/>
      <c r="F86" s="73"/>
      <c r="G86" s="20">
        <f t="shared" si="3"/>
        <v>0</v>
      </c>
    </row>
    <row r="87" spans="1:7" ht="12.75" thickBot="1">
      <c r="B87" s="34" t="s">
        <v>114</v>
      </c>
      <c r="C87" s="260">
        <v>1</v>
      </c>
      <c r="D87" s="334"/>
      <c r="E87" s="334"/>
      <c r="F87" s="73">
        <f t="shared" si="2"/>
        <v>0</v>
      </c>
      <c r="G87" s="20">
        <f t="shared" si="3"/>
        <v>-1</v>
      </c>
    </row>
    <row r="88" spans="1:7" ht="12.75" hidden="1" thickBot="1">
      <c r="C88" s="384"/>
      <c r="F88" s="73" t="e">
        <f t="shared" si="2"/>
        <v>#DIV/0!</v>
      </c>
      <c r="G88" s="20">
        <f t="shared" si="3"/>
        <v>0</v>
      </c>
    </row>
    <row r="89" spans="1:7" ht="12.75" hidden="1" thickBot="1">
      <c r="C89" s="384"/>
      <c r="F89" s="73" t="e">
        <f t="shared" si="2"/>
        <v>#DIV/0!</v>
      </c>
      <c r="G89" s="20">
        <f t="shared" si="3"/>
        <v>0</v>
      </c>
    </row>
    <row r="90" spans="1:7" ht="12.75" hidden="1" thickBot="1">
      <c r="C90" s="384"/>
      <c r="F90" s="73" t="e">
        <f t="shared" si="2"/>
        <v>#DIV/0!</v>
      </c>
      <c r="G90" s="20">
        <f t="shared" si="3"/>
        <v>0</v>
      </c>
    </row>
    <row r="91" spans="1:7" ht="16.5" customHeight="1" thickBot="1">
      <c r="A91" s="13" t="s">
        <v>115</v>
      </c>
      <c r="B91" s="13" t="s">
        <v>427</v>
      </c>
      <c r="C91" s="263"/>
      <c r="D91" s="374">
        <v>1</v>
      </c>
      <c r="E91" s="374"/>
      <c r="F91" s="73"/>
      <c r="G91" s="20">
        <f t="shared" si="3"/>
        <v>1</v>
      </c>
    </row>
    <row r="92" spans="1:7" ht="12.75" hidden="1" thickBot="1">
      <c r="A92" s="58"/>
      <c r="B92" s="58" t="s">
        <v>117</v>
      </c>
      <c r="C92" s="264"/>
      <c r="D92" s="375"/>
      <c r="E92" s="522"/>
      <c r="F92" s="73"/>
      <c r="G92" s="20">
        <f t="shared" si="3"/>
        <v>0</v>
      </c>
    </row>
    <row r="93" spans="1:7" ht="24.75" thickBot="1">
      <c r="A93" s="48" t="s">
        <v>312</v>
      </c>
      <c r="B93" s="54" t="s">
        <v>419</v>
      </c>
      <c r="C93" s="264"/>
      <c r="D93" s="333"/>
      <c r="E93" s="333"/>
      <c r="F93" s="73"/>
      <c r="G93" s="20">
        <f t="shared" si="3"/>
        <v>0</v>
      </c>
    </row>
    <row r="94" spans="1:7" ht="24" customHeight="1" thickBot="1">
      <c r="A94" s="48" t="s">
        <v>305</v>
      </c>
      <c r="B94" s="166" t="s">
        <v>307</v>
      </c>
      <c r="C94" s="259"/>
      <c r="D94" s="333"/>
      <c r="E94" s="333"/>
      <c r="F94" s="73"/>
      <c r="G94" s="20">
        <f t="shared" si="3"/>
        <v>0</v>
      </c>
    </row>
    <row r="95" spans="1:7" ht="23.25" customHeight="1" thickBot="1">
      <c r="A95" s="48" t="s">
        <v>306</v>
      </c>
      <c r="B95" s="167" t="s">
        <v>308</v>
      </c>
      <c r="C95" s="259">
        <v>70</v>
      </c>
      <c r="D95" s="376">
        <v>3.2</v>
      </c>
      <c r="E95" s="376">
        <v>2</v>
      </c>
      <c r="F95" s="73">
        <f t="shared" si="2"/>
        <v>4.5714285714285712</v>
      </c>
      <c r="G95" s="20">
        <f t="shared" si="3"/>
        <v>-66.8</v>
      </c>
    </row>
    <row r="96" spans="1:7" ht="12.75" thickBot="1">
      <c r="A96" s="34" t="s">
        <v>118</v>
      </c>
      <c r="B96" s="34" t="s">
        <v>119</v>
      </c>
      <c r="C96" s="136">
        <f>C98</f>
        <v>527.20000000000005</v>
      </c>
      <c r="D96" s="337">
        <f>D98</f>
        <v>54.270040000000002</v>
      </c>
      <c r="E96" s="337">
        <f>E98</f>
        <v>14.49437</v>
      </c>
      <c r="F96" s="73">
        <f t="shared" si="2"/>
        <v>10.294013657056144</v>
      </c>
      <c r="G96" s="20">
        <f t="shared" si="3"/>
        <v>-472.92996000000005</v>
      </c>
    </row>
    <row r="97" spans="1:7" ht="12.75" thickBot="1">
      <c r="A97" s="27" t="s">
        <v>325</v>
      </c>
      <c r="B97" s="27" t="s">
        <v>121</v>
      </c>
      <c r="C97" s="261"/>
      <c r="D97" s="335"/>
      <c r="E97" s="335"/>
      <c r="F97" s="73"/>
      <c r="G97" s="20">
        <f t="shared" si="3"/>
        <v>0</v>
      </c>
    </row>
    <row r="98" spans="1:7" ht="12.75" thickBot="1">
      <c r="B98" s="34" t="s">
        <v>122</v>
      </c>
      <c r="C98" s="260">
        <v>527.20000000000005</v>
      </c>
      <c r="D98" s="334">
        <v>54.270040000000002</v>
      </c>
      <c r="E98" s="334">
        <v>14.49437</v>
      </c>
      <c r="F98" s="73">
        <f t="shared" si="2"/>
        <v>10.294013657056144</v>
      </c>
      <c r="G98" s="20">
        <f t="shared" si="3"/>
        <v>-472.92996000000005</v>
      </c>
    </row>
    <row r="99" spans="1:7" ht="12.75" thickBot="1">
      <c r="A99" s="27" t="s">
        <v>123</v>
      </c>
      <c r="B99" s="27" t="s">
        <v>97</v>
      </c>
      <c r="C99" s="261"/>
      <c r="D99" s="335"/>
      <c r="E99" s="335"/>
      <c r="F99" s="73"/>
      <c r="G99" s="20">
        <f t="shared" si="3"/>
        <v>0</v>
      </c>
    </row>
    <row r="100" spans="1:7" ht="12.75" thickBot="1">
      <c r="B100" s="34" t="s">
        <v>124</v>
      </c>
      <c r="C100" s="260"/>
      <c r="D100" s="334"/>
      <c r="E100" s="335"/>
      <c r="F100" s="73"/>
      <c r="G100" s="20">
        <f t="shared" si="3"/>
        <v>0</v>
      </c>
    </row>
    <row r="101" spans="1:7" ht="12.75" thickBot="1">
      <c r="A101" s="72" t="s">
        <v>125</v>
      </c>
      <c r="B101" s="303" t="s">
        <v>126</v>
      </c>
      <c r="C101" s="311">
        <f>C104+C105</f>
        <v>174.321</v>
      </c>
      <c r="D101" s="377">
        <f>D102+D103+D104+D105</f>
        <v>53.039840000000005</v>
      </c>
      <c r="E101" s="523">
        <f>E102+E103+E104+E105</f>
        <v>18.828779999999998</v>
      </c>
      <c r="F101" s="73">
        <f t="shared" si="2"/>
        <v>30.426534955627837</v>
      </c>
      <c r="G101" s="20">
        <f t="shared" si="3"/>
        <v>-121.28116</v>
      </c>
    </row>
    <row r="102" spans="1:7" ht="12.75" thickBot="1">
      <c r="A102" s="34" t="s">
        <v>127</v>
      </c>
      <c r="B102" s="34" t="s">
        <v>128</v>
      </c>
      <c r="C102" s="260"/>
      <c r="D102" s="340">
        <v>2.2028400000000001</v>
      </c>
      <c r="E102" s="340">
        <v>18.828779999999998</v>
      </c>
      <c r="F102" s="73"/>
      <c r="G102" s="20">
        <f t="shared" si="3"/>
        <v>2.2028400000000001</v>
      </c>
    </row>
    <row r="103" spans="1:7" ht="12.75" thickBot="1">
      <c r="A103" s="27" t="s">
        <v>309</v>
      </c>
      <c r="B103" s="58" t="s">
        <v>128</v>
      </c>
      <c r="C103" s="264"/>
      <c r="D103" s="342"/>
      <c r="E103" s="342"/>
      <c r="F103" s="73"/>
      <c r="G103" s="20">
        <f t="shared" si="3"/>
        <v>0</v>
      </c>
    </row>
    <row r="104" spans="1:7" ht="12.75" thickBot="1">
      <c r="A104" s="27" t="s">
        <v>280</v>
      </c>
      <c r="B104" s="58" t="s">
        <v>129</v>
      </c>
      <c r="C104" s="264"/>
      <c r="D104" s="333"/>
      <c r="E104" s="333"/>
      <c r="F104" s="73"/>
      <c r="G104" s="20">
        <f t="shared" si="3"/>
        <v>0</v>
      </c>
    </row>
    <row r="105" spans="1:7" ht="12.75" customHeight="1" thickBot="1">
      <c r="A105" s="27" t="s">
        <v>319</v>
      </c>
      <c r="B105" s="27" t="s">
        <v>126</v>
      </c>
      <c r="C105" s="261">
        <v>174.321</v>
      </c>
      <c r="D105" s="336">
        <v>50.837000000000003</v>
      </c>
      <c r="E105" s="336"/>
      <c r="F105" s="73">
        <f t="shared" si="2"/>
        <v>29.162866206595879</v>
      </c>
      <c r="G105" s="20">
        <f t="shared" si="3"/>
        <v>-123.48399999999999</v>
      </c>
    </row>
    <row r="106" spans="1:7" ht="11.25" customHeight="1" thickBot="1">
      <c r="A106" s="72" t="s">
        <v>134</v>
      </c>
      <c r="B106" s="437" t="s">
        <v>135</v>
      </c>
      <c r="C106" s="246">
        <f>C107+C172+C170+C169</f>
        <v>293009.90000000002</v>
      </c>
      <c r="D106" s="246">
        <f>D107+D172+D170+D169</f>
        <v>23618.954209999996</v>
      </c>
      <c r="E106" s="351">
        <f>E107+E172+E170+E169</f>
        <v>20084.230950000001</v>
      </c>
      <c r="F106" s="73">
        <f t="shared" si="2"/>
        <v>8.0608041605420144</v>
      </c>
      <c r="G106" s="20">
        <f t="shared" si="3"/>
        <v>-269390.94579000003</v>
      </c>
    </row>
    <row r="107" spans="1:7" ht="11.25" customHeight="1" thickBot="1">
      <c r="A107" s="438" t="s">
        <v>232</v>
      </c>
      <c r="B107" s="177" t="s">
        <v>233</v>
      </c>
      <c r="C107" s="439">
        <f>C108+C111+C122+C151</f>
        <v>293009.90000000002</v>
      </c>
      <c r="D107" s="439">
        <f>D108+D111+D122+D151</f>
        <v>23621.909849999996</v>
      </c>
      <c r="E107" s="439">
        <f>E108+E111+E122+E151</f>
        <v>21406.03095</v>
      </c>
      <c r="F107" s="73">
        <f t="shared" si="2"/>
        <v>8.0618128773123345</v>
      </c>
      <c r="G107" s="20">
        <f t="shared" si="3"/>
        <v>-269387.99015000003</v>
      </c>
    </row>
    <row r="108" spans="1:7" ht="11.25" customHeight="1" thickBot="1">
      <c r="A108" s="72" t="s">
        <v>475</v>
      </c>
      <c r="B108" s="437" t="s">
        <v>137</v>
      </c>
      <c r="C108" s="246">
        <f>C109+C110</f>
        <v>110671</v>
      </c>
      <c r="D108" s="426">
        <f>D109+D110</f>
        <v>7263</v>
      </c>
      <c r="E108" s="128">
        <f>E109+E110</f>
        <v>7614</v>
      </c>
      <c r="F108" s="73">
        <f t="shared" si="2"/>
        <v>6.5626948342384184</v>
      </c>
      <c r="G108" s="20">
        <f t="shared" si="3"/>
        <v>-103408</v>
      </c>
    </row>
    <row r="109" spans="1:7" ht="11.25" customHeight="1" thickBot="1">
      <c r="A109" s="13" t="s">
        <v>476</v>
      </c>
      <c r="B109" s="440" t="s">
        <v>139</v>
      </c>
      <c r="C109" s="441">
        <v>109214</v>
      </c>
      <c r="D109" s="442">
        <v>7263</v>
      </c>
      <c r="E109" s="1">
        <v>7614</v>
      </c>
      <c r="F109" s="73">
        <f t="shared" si="2"/>
        <v>6.6502463054187197</v>
      </c>
      <c r="G109" s="20">
        <f t="shared" si="3"/>
        <v>-101951</v>
      </c>
    </row>
    <row r="110" spans="1:7" ht="11.25" customHeight="1" thickBot="1">
      <c r="A110" s="443" t="s">
        <v>477</v>
      </c>
      <c r="B110" s="444" t="s">
        <v>219</v>
      </c>
      <c r="C110" s="445">
        <v>1457</v>
      </c>
      <c r="D110" s="446"/>
      <c r="E110" s="1"/>
      <c r="F110" s="73">
        <f t="shared" si="2"/>
        <v>0</v>
      </c>
      <c r="G110" s="20">
        <f t="shared" si="3"/>
        <v>-1457</v>
      </c>
    </row>
    <row r="111" spans="1:7" ht="11.25" customHeight="1" thickBot="1">
      <c r="A111" s="72" t="s">
        <v>140</v>
      </c>
      <c r="B111" s="437" t="s">
        <v>141</v>
      </c>
      <c r="C111" s="246">
        <f>C114+C116+C117</f>
        <v>11424.5</v>
      </c>
      <c r="D111" s="246">
        <f>D114+D116+D117</f>
        <v>4668.6880000000001</v>
      </c>
      <c r="E111" s="246">
        <f>E114+E116+E117</f>
        <v>200.64</v>
      </c>
      <c r="F111" s="73">
        <f t="shared" si="2"/>
        <v>40.865578362291565</v>
      </c>
      <c r="G111" s="20">
        <f t="shared" si="3"/>
        <v>-6755.8119999999999</v>
      </c>
    </row>
    <row r="112" spans="1:7" ht="11.25" customHeight="1" thickBot="1">
      <c r="A112" s="13" t="s">
        <v>411</v>
      </c>
      <c r="B112" s="440" t="s">
        <v>478</v>
      </c>
      <c r="C112" s="441"/>
      <c r="D112" s="442"/>
      <c r="E112" s="447"/>
      <c r="F112" s="73"/>
      <c r="G112" s="20">
        <f t="shared" si="3"/>
        <v>0</v>
      </c>
    </row>
    <row r="113" spans="1:7" ht="11.25" customHeight="1" thickBot="1">
      <c r="A113" s="58" t="s">
        <v>412</v>
      </c>
      <c r="B113" s="448" t="s">
        <v>143</v>
      </c>
      <c r="C113" s="449"/>
      <c r="D113" s="450"/>
      <c r="E113" s="451"/>
      <c r="F113" s="73"/>
      <c r="G113" s="20">
        <f t="shared" si="3"/>
        <v>0</v>
      </c>
    </row>
    <row r="114" spans="1:7" s="9" customFormat="1" ht="11.25" customHeight="1" thickBot="1">
      <c r="A114" s="13" t="s">
        <v>479</v>
      </c>
      <c r="B114" s="440" t="s">
        <v>145</v>
      </c>
      <c r="C114" s="441">
        <v>4500</v>
      </c>
      <c r="D114" s="442">
        <v>4500</v>
      </c>
      <c r="E114" s="452"/>
      <c r="F114" s="73">
        <f t="shared" si="2"/>
        <v>100</v>
      </c>
      <c r="G114" s="20">
        <f t="shared" si="3"/>
        <v>0</v>
      </c>
    </row>
    <row r="115" spans="1:7" s="9" customFormat="1" ht="11.25" customHeight="1" thickBot="1">
      <c r="A115" s="453" t="s">
        <v>480</v>
      </c>
      <c r="B115" s="448" t="s">
        <v>481</v>
      </c>
      <c r="C115" s="454"/>
      <c r="D115" s="455"/>
      <c r="E115" s="456"/>
      <c r="F115" s="73"/>
      <c r="G115" s="20">
        <f t="shared" si="3"/>
        <v>0</v>
      </c>
    </row>
    <row r="116" spans="1:7" s="9" customFormat="1" ht="11.25" customHeight="1" thickBot="1">
      <c r="A116" s="453" t="s">
        <v>482</v>
      </c>
      <c r="B116" s="448" t="s">
        <v>153</v>
      </c>
      <c r="C116" s="454">
        <v>3173.6</v>
      </c>
      <c r="D116" s="455"/>
      <c r="E116" s="456"/>
      <c r="F116" s="73">
        <f t="shared" si="2"/>
        <v>0</v>
      </c>
      <c r="G116" s="20">
        <f t="shared" si="3"/>
        <v>-3173.6</v>
      </c>
    </row>
    <row r="117" spans="1:7" ht="11.25" customHeight="1" thickBot="1">
      <c r="A117" s="26" t="s">
        <v>483</v>
      </c>
      <c r="B117" s="437" t="s">
        <v>152</v>
      </c>
      <c r="C117" s="246">
        <f>C118+C119+C120+C121</f>
        <v>3750.9</v>
      </c>
      <c r="D117" s="246">
        <f>D118+D119+D120+D121</f>
        <v>168.68799999999999</v>
      </c>
      <c r="E117" s="246">
        <f>E118+E119+E120+E121</f>
        <v>200.64</v>
      </c>
      <c r="F117" s="73">
        <f t="shared" si="2"/>
        <v>4.4972673225092645</v>
      </c>
      <c r="G117" s="20">
        <f t="shared" si="3"/>
        <v>-3582.212</v>
      </c>
    </row>
    <row r="118" spans="1:7" ht="11.25" customHeight="1" thickBot="1">
      <c r="A118" s="27" t="s">
        <v>483</v>
      </c>
      <c r="B118" s="440" t="s">
        <v>484</v>
      </c>
      <c r="C118" s="454"/>
      <c r="D118" s="455"/>
      <c r="E118" s="125"/>
      <c r="F118" s="73"/>
      <c r="G118" s="20">
        <f t="shared" si="3"/>
        <v>0</v>
      </c>
    </row>
    <row r="119" spans="1:7" ht="24.75" customHeight="1" thickBot="1">
      <c r="A119" s="27" t="s">
        <v>483</v>
      </c>
      <c r="B119" s="457" t="s">
        <v>485</v>
      </c>
      <c r="C119" s="458">
        <v>2205.9</v>
      </c>
      <c r="D119" s="455">
        <v>168.68799999999999</v>
      </c>
      <c r="E119" s="514">
        <v>200.64</v>
      </c>
      <c r="F119" s="73">
        <f t="shared" si="2"/>
        <v>7.6471281563080824</v>
      </c>
      <c r="G119" s="20">
        <f t="shared" si="3"/>
        <v>-2037.212</v>
      </c>
    </row>
    <row r="120" spans="1:7" ht="12.75" customHeight="1" thickBot="1">
      <c r="A120" s="27" t="s">
        <v>483</v>
      </c>
      <c r="B120" s="457" t="s">
        <v>474</v>
      </c>
      <c r="C120" s="458">
        <v>1545</v>
      </c>
      <c r="D120" s="455"/>
      <c r="E120" s="459"/>
      <c r="F120" s="73">
        <f t="shared" si="2"/>
        <v>0</v>
      </c>
      <c r="G120" s="20">
        <f t="shared" si="3"/>
        <v>-1545</v>
      </c>
    </row>
    <row r="121" spans="1:7" ht="12" customHeight="1" thickBot="1">
      <c r="A121" s="27" t="s">
        <v>483</v>
      </c>
      <c r="B121" s="461" t="s">
        <v>449</v>
      </c>
      <c r="C121" s="259"/>
      <c r="D121" s="393"/>
      <c r="E121" s="236"/>
      <c r="F121" s="73"/>
      <c r="G121" s="20">
        <f t="shared" si="3"/>
        <v>0</v>
      </c>
    </row>
    <row r="122" spans="1:7" ht="11.25" customHeight="1" thickBot="1">
      <c r="A122" s="438" t="s">
        <v>486</v>
      </c>
      <c r="B122" s="177" t="s">
        <v>158</v>
      </c>
      <c r="C122" s="439">
        <f>C123+C139+C142+C143+C144+C145+C146+C147+C149+C141</f>
        <v>170914.4</v>
      </c>
      <c r="D122" s="439">
        <f>D123+D139+D142+D143+D144+D145+D146+D147+D149+D141</f>
        <v>11690.221849999998</v>
      </c>
      <c r="E122" s="439">
        <f>E123+E139+E142+E143+E144+E145+E146+E147+E149+E141</f>
        <v>13585.544000000002</v>
      </c>
      <c r="F122" s="73">
        <f t="shared" si="2"/>
        <v>6.8398109521491444</v>
      </c>
      <c r="G122" s="20">
        <f t="shared" si="3"/>
        <v>-159224.17814999999</v>
      </c>
    </row>
    <row r="123" spans="1:7" ht="11.25" customHeight="1" thickBot="1">
      <c r="A123" s="72" t="s">
        <v>168</v>
      </c>
      <c r="B123" s="437" t="s">
        <v>487</v>
      </c>
      <c r="C123" s="246">
        <f>C126+C127+C132+C135+C134+C125+C124+C133+C128+C136+C137+C147+C130+C131+C138</f>
        <v>125721.2</v>
      </c>
      <c r="D123" s="246">
        <f>D126+D127+D132+D135+D134+D125+D124+D133+D128+D136+D137+D147+D130+D131+D138</f>
        <v>10237.221849999998</v>
      </c>
      <c r="E123" s="246">
        <f>E126+E127+E132+E135+E134+E125+E124+E133+E128+E136+E137+E147+E130+E131+E138</f>
        <v>10425.544000000002</v>
      </c>
      <c r="F123" s="73">
        <f t="shared" si="2"/>
        <v>8.1427967995851134</v>
      </c>
      <c r="G123" s="20">
        <f t="shared" si="3"/>
        <v>-115483.97815</v>
      </c>
    </row>
    <row r="124" spans="1:7" ht="25.5" customHeight="1" thickBot="1">
      <c r="A124" s="13" t="s">
        <v>488</v>
      </c>
      <c r="B124" s="462" t="s">
        <v>212</v>
      </c>
      <c r="C124" s="463">
        <v>1384.2</v>
      </c>
      <c r="D124" s="442"/>
      <c r="E124" s="464"/>
      <c r="F124" s="73">
        <f t="shared" si="2"/>
        <v>0</v>
      </c>
      <c r="G124" s="20">
        <f t="shared" si="3"/>
        <v>-1384.2</v>
      </c>
    </row>
    <row r="125" spans="1:7" ht="11.25" customHeight="1" thickBot="1">
      <c r="A125" s="13" t="s">
        <v>488</v>
      </c>
      <c r="B125" s="465" t="s">
        <v>224</v>
      </c>
      <c r="C125" s="463">
        <v>45</v>
      </c>
      <c r="D125" s="442">
        <v>18</v>
      </c>
      <c r="E125" s="464"/>
      <c r="F125" s="73">
        <f t="shared" si="2"/>
        <v>40</v>
      </c>
      <c r="G125" s="20">
        <f t="shared" si="3"/>
        <v>-27</v>
      </c>
    </row>
    <row r="126" spans="1:7" ht="11.25" customHeight="1" thickBot="1">
      <c r="A126" s="13" t="s">
        <v>488</v>
      </c>
      <c r="B126" s="465" t="s">
        <v>489</v>
      </c>
      <c r="C126" s="463">
        <v>2441.9</v>
      </c>
      <c r="D126" s="442">
        <v>281.27999999999997</v>
      </c>
      <c r="E126" s="515">
        <v>296.07499999999999</v>
      </c>
      <c r="F126" s="73">
        <f t="shared" si="2"/>
        <v>11.518899217822186</v>
      </c>
      <c r="G126" s="20">
        <f t="shared" si="3"/>
        <v>-2160.62</v>
      </c>
    </row>
    <row r="127" spans="1:7" ht="11.25" customHeight="1" thickBot="1">
      <c r="A127" s="13" t="s">
        <v>488</v>
      </c>
      <c r="B127" s="448" t="s">
        <v>490</v>
      </c>
      <c r="C127" s="467">
        <v>89502</v>
      </c>
      <c r="D127" s="450">
        <v>7451</v>
      </c>
      <c r="E127" s="468">
        <v>7717</v>
      </c>
      <c r="F127" s="73">
        <f t="shared" si="2"/>
        <v>8.3249536323210656</v>
      </c>
      <c r="G127" s="20">
        <f t="shared" si="3"/>
        <v>-82051</v>
      </c>
    </row>
    <row r="128" spans="1:7" ht="11.25" customHeight="1" thickBot="1">
      <c r="A128" s="13" t="s">
        <v>488</v>
      </c>
      <c r="B128" s="448" t="s">
        <v>371</v>
      </c>
      <c r="C128" s="467">
        <v>16165.8</v>
      </c>
      <c r="D128" s="450">
        <v>1346</v>
      </c>
      <c r="E128" s="468">
        <v>1398</v>
      </c>
      <c r="F128" s="73">
        <f t="shared" si="2"/>
        <v>8.3262195499140148</v>
      </c>
      <c r="G128" s="20">
        <f t="shared" si="3"/>
        <v>-14819.8</v>
      </c>
    </row>
    <row r="129" spans="1:7" ht="12.75" thickBot="1">
      <c r="C129" s="469"/>
      <c r="D129" s="470"/>
      <c r="E129" s="1"/>
      <c r="F129" s="73"/>
      <c r="G129" s="20">
        <f t="shared" si="3"/>
        <v>0</v>
      </c>
    </row>
    <row r="130" spans="1:7" ht="11.25" customHeight="1" thickBot="1">
      <c r="A130" s="13" t="s">
        <v>488</v>
      </c>
      <c r="B130" s="448" t="s">
        <v>454</v>
      </c>
      <c r="C130" s="467">
        <v>485.2</v>
      </c>
      <c r="D130" s="450">
        <v>101.89185000000001</v>
      </c>
      <c r="E130" s="468"/>
      <c r="F130" s="73">
        <f t="shared" si="2"/>
        <v>20.999969084913438</v>
      </c>
      <c r="G130" s="20">
        <f t="shared" si="3"/>
        <v>-383.30814999999996</v>
      </c>
    </row>
    <row r="131" spans="1:7" ht="24.75" customHeight="1" thickBot="1">
      <c r="A131" s="13" t="s">
        <v>488</v>
      </c>
      <c r="B131" s="461" t="s">
        <v>491</v>
      </c>
      <c r="C131" s="467">
        <v>150.6</v>
      </c>
      <c r="D131" s="450"/>
      <c r="E131" s="468"/>
      <c r="F131" s="73">
        <f t="shared" si="2"/>
        <v>0</v>
      </c>
      <c r="G131" s="20">
        <f t="shared" si="3"/>
        <v>-150.6</v>
      </c>
    </row>
    <row r="132" spans="1:7" ht="11.25" customHeight="1" thickBot="1">
      <c r="A132" s="13" t="s">
        <v>488</v>
      </c>
      <c r="B132" s="448" t="s">
        <v>173</v>
      </c>
      <c r="C132" s="467"/>
      <c r="D132" s="450"/>
      <c r="E132" s="468"/>
      <c r="F132" s="73"/>
      <c r="G132" s="20">
        <f t="shared" si="3"/>
        <v>0</v>
      </c>
    </row>
    <row r="133" spans="1:7" ht="11.25" customHeight="1" thickBot="1">
      <c r="A133" s="13" t="s">
        <v>488</v>
      </c>
      <c r="B133" s="448" t="s">
        <v>292</v>
      </c>
      <c r="C133" s="467"/>
      <c r="D133" s="450"/>
      <c r="E133" s="468"/>
      <c r="F133" s="73"/>
      <c r="G133" s="20">
        <f t="shared" si="3"/>
        <v>0</v>
      </c>
    </row>
    <row r="134" spans="1:7" ht="11.25" customHeight="1" thickBot="1">
      <c r="A134" s="13" t="s">
        <v>488</v>
      </c>
      <c r="B134" s="448" t="s">
        <v>174</v>
      </c>
      <c r="C134" s="339">
        <v>1160.9000000000001</v>
      </c>
      <c r="D134" s="393"/>
      <c r="E134" s="48"/>
      <c r="F134" s="73">
        <f t="shared" si="2"/>
        <v>0</v>
      </c>
      <c r="G134" s="20">
        <f t="shared" si="3"/>
        <v>-1160.9000000000001</v>
      </c>
    </row>
    <row r="135" spans="1:7" ht="11.25" customHeight="1" thickBot="1">
      <c r="A135" s="13" t="s">
        <v>488</v>
      </c>
      <c r="B135" s="448" t="s">
        <v>492</v>
      </c>
      <c r="C135" s="467"/>
      <c r="D135" s="450"/>
      <c r="E135" s="468"/>
      <c r="F135" s="73"/>
      <c r="G135" s="20">
        <f t="shared" si="3"/>
        <v>0</v>
      </c>
    </row>
    <row r="136" spans="1:7" ht="36" customHeight="1" thickBot="1">
      <c r="A136" s="13" t="s">
        <v>488</v>
      </c>
      <c r="B136" s="461" t="s">
        <v>493</v>
      </c>
      <c r="C136" s="472"/>
      <c r="D136" s="455"/>
      <c r="E136" s="456"/>
      <c r="F136" s="73"/>
      <c r="G136" s="20">
        <f t="shared" si="3"/>
        <v>0</v>
      </c>
    </row>
    <row r="137" spans="1:7" ht="24" customHeight="1" thickBot="1">
      <c r="A137" s="13" t="s">
        <v>488</v>
      </c>
      <c r="B137" s="465" t="s">
        <v>494</v>
      </c>
      <c r="C137" s="472"/>
      <c r="D137" s="455"/>
      <c r="E137" s="125"/>
      <c r="F137" s="73"/>
      <c r="G137" s="20">
        <f t="shared" ref="G137:G173" si="4">D137-C137</f>
        <v>0</v>
      </c>
    </row>
    <row r="138" spans="1:7" ht="24" customHeight="1" thickBot="1">
      <c r="A138" s="13" t="s">
        <v>488</v>
      </c>
      <c r="B138" s="448" t="s">
        <v>424</v>
      </c>
      <c r="C138" s="472">
        <v>13121.1</v>
      </c>
      <c r="D138" s="455">
        <v>1039.05</v>
      </c>
      <c r="E138" s="516">
        <v>1014.4690000000001</v>
      </c>
      <c r="F138" s="73">
        <f>D138/C138*100</f>
        <v>7.9189244804170373</v>
      </c>
      <c r="G138" s="20">
        <f t="shared" si="4"/>
        <v>-12082.050000000001</v>
      </c>
    </row>
    <row r="139" spans="1:7" ht="12.75" customHeight="1" thickBot="1">
      <c r="A139" s="58" t="s">
        <v>495</v>
      </c>
      <c r="B139" s="465" t="s">
        <v>496</v>
      </c>
      <c r="C139" s="472">
        <v>1207.9000000000001</v>
      </c>
      <c r="D139" s="455"/>
      <c r="E139" s="125"/>
      <c r="F139" s="73">
        <f>D139/C139*100</f>
        <v>0</v>
      </c>
      <c r="G139" s="20">
        <f t="shared" si="4"/>
        <v>-1207.9000000000001</v>
      </c>
    </row>
    <row r="140" spans="1:7" ht="48" customHeight="1" thickBot="1">
      <c r="A140" s="13" t="s">
        <v>497</v>
      </c>
      <c r="B140" s="465" t="s">
        <v>498</v>
      </c>
      <c r="C140" s="472"/>
      <c r="D140" s="455"/>
      <c r="E140" s="125"/>
      <c r="F140" s="73"/>
      <c r="G140" s="20">
        <f t="shared" si="4"/>
        <v>0</v>
      </c>
    </row>
    <row r="141" spans="1:7" ht="47.25" customHeight="1" thickBot="1">
      <c r="A141" s="48" t="s">
        <v>497</v>
      </c>
      <c r="B141" s="49" t="s">
        <v>499</v>
      </c>
      <c r="C141" s="473">
        <v>3040.4</v>
      </c>
      <c r="D141" s="393">
        <v>1453</v>
      </c>
      <c r="E141" s="52"/>
      <c r="F141" s="73">
        <f t="shared" ref="F141:F147" si="5">D141/C141*100</f>
        <v>47.789764504670437</v>
      </c>
      <c r="G141" s="20">
        <f t="shared" si="4"/>
        <v>-1587.4</v>
      </c>
    </row>
    <row r="142" spans="1:7" ht="11.25" customHeight="1" thickBot="1">
      <c r="A142" s="48" t="s">
        <v>500</v>
      </c>
      <c r="B142" s="53" t="s">
        <v>431</v>
      </c>
      <c r="C142" s="339">
        <v>1048.0999999999999</v>
      </c>
      <c r="D142" s="393"/>
      <c r="E142" s="48"/>
      <c r="F142" s="73">
        <f t="shared" si="5"/>
        <v>0</v>
      </c>
      <c r="G142" s="20">
        <f t="shared" si="4"/>
        <v>-1048.0999999999999</v>
      </c>
    </row>
    <row r="143" spans="1:7" ht="23.25" customHeight="1" thickBot="1">
      <c r="A143" s="48" t="s">
        <v>501</v>
      </c>
      <c r="B143" s="49" t="s">
        <v>502</v>
      </c>
      <c r="C143" s="474">
        <v>245.6</v>
      </c>
      <c r="D143" s="393"/>
      <c r="E143" s="48"/>
      <c r="F143" s="73">
        <f t="shared" si="5"/>
        <v>0</v>
      </c>
      <c r="G143" s="20">
        <f t="shared" si="4"/>
        <v>-245.6</v>
      </c>
    </row>
    <row r="144" spans="1:7" ht="23.25" customHeight="1" thickBot="1">
      <c r="A144" s="48" t="s">
        <v>503</v>
      </c>
      <c r="B144" s="241" t="s">
        <v>504</v>
      </c>
      <c r="C144" s="474">
        <v>5022.3</v>
      </c>
      <c r="D144" s="393"/>
      <c r="E144" s="48"/>
      <c r="F144" s="73">
        <f t="shared" si="5"/>
        <v>0</v>
      </c>
      <c r="G144" s="20">
        <f t="shared" si="4"/>
        <v>-5022.3</v>
      </c>
    </row>
    <row r="145" spans="1:7" ht="45" customHeight="1" thickBot="1">
      <c r="A145" s="48" t="s">
        <v>505</v>
      </c>
      <c r="B145" s="241" t="s">
        <v>506</v>
      </c>
      <c r="C145" s="474">
        <v>1167.8</v>
      </c>
      <c r="D145" s="393"/>
      <c r="E145" s="48"/>
      <c r="F145" s="73">
        <f t="shared" si="5"/>
        <v>0</v>
      </c>
      <c r="G145" s="20">
        <f t="shared" si="4"/>
        <v>-1167.8</v>
      </c>
    </row>
    <row r="146" spans="1:7" ht="14.25" customHeight="1" thickBot="1">
      <c r="A146" s="48" t="s">
        <v>507</v>
      </c>
      <c r="B146" s="49" t="s">
        <v>430</v>
      </c>
      <c r="C146" s="474">
        <v>591.6</v>
      </c>
      <c r="D146" s="393"/>
      <c r="E146" s="48"/>
      <c r="F146" s="73">
        <f t="shared" si="5"/>
        <v>0</v>
      </c>
      <c r="G146" s="20">
        <f t="shared" si="4"/>
        <v>-591.6</v>
      </c>
    </row>
    <row r="147" spans="1:7" ht="11.25" customHeight="1" thickBot="1">
      <c r="A147" s="48" t="s">
        <v>508</v>
      </c>
      <c r="B147" s="53" t="s">
        <v>509</v>
      </c>
      <c r="C147" s="339">
        <v>1264.5</v>
      </c>
      <c r="D147" s="393"/>
      <c r="E147" s="48"/>
      <c r="F147" s="73">
        <f t="shared" si="5"/>
        <v>0</v>
      </c>
      <c r="G147" s="20">
        <f t="shared" si="4"/>
        <v>-1264.5</v>
      </c>
    </row>
    <row r="148" spans="1:7" ht="24.75" customHeight="1" thickBot="1">
      <c r="A148" s="48" t="s">
        <v>260</v>
      </c>
      <c r="B148" s="49" t="s">
        <v>510</v>
      </c>
      <c r="C148" s="512"/>
      <c r="D148" s="393"/>
      <c r="E148" s="48"/>
      <c r="F148" s="73"/>
      <c r="G148" s="20">
        <f t="shared" si="4"/>
        <v>0</v>
      </c>
    </row>
    <row r="149" spans="1:7" ht="11.25" customHeight="1" thickBot="1">
      <c r="A149" s="438" t="s">
        <v>511</v>
      </c>
      <c r="B149" s="184" t="s">
        <v>183</v>
      </c>
      <c r="C149" s="351">
        <f>C150</f>
        <v>31605</v>
      </c>
      <c r="D149" s="475">
        <f>D150</f>
        <v>0</v>
      </c>
      <c r="E149" s="475">
        <f>E150</f>
        <v>3160</v>
      </c>
      <c r="F149" s="73">
        <f>D149/C149*100</f>
        <v>0</v>
      </c>
      <c r="G149" s="20">
        <f t="shared" si="4"/>
        <v>-31605</v>
      </c>
    </row>
    <row r="150" spans="1:7" ht="11.25" customHeight="1" thickBot="1">
      <c r="A150" s="139" t="s">
        <v>512</v>
      </c>
      <c r="B150" s="476" t="s">
        <v>185</v>
      </c>
      <c r="C150" s="513">
        <v>31605</v>
      </c>
      <c r="D150" s="446"/>
      <c r="E150" s="1">
        <v>3160</v>
      </c>
      <c r="F150" s="73">
        <f>D150/C150*100</f>
        <v>0</v>
      </c>
      <c r="G150" s="20">
        <f t="shared" si="4"/>
        <v>-31605</v>
      </c>
    </row>
    <row r="151" spans="1:7" ht="11.25" customHeight="1" thickBot="1">
      <c r="A151" s="72" t="s">
        <v>186</v>
      </c>
      <c r="B151" s="437" t="s">
        <v>206</v>
      </c>
      <c r="C151" s="351">
        <f>C162+C163+C153+C157+C155</f>
        <v>0</v>
      </c>
      <c r="D151" s="426">
        <f>D162+D163+D153+D157+D155+D154+D156+D160+D161+D158+D159</f>
        <v>0</v>
      </c>
      <c r="E151" s="128">
        <f>E162+E163+E153+E157+E155+E154+E156+E160+E161</f>
        <v>5.8469499999999996</v>
      </c>
      <c r="F151" s="73"/>
      <c r="G151" s="20">
        <f t="shared" si="4"/>
        <v>0</v>
      </c>
    </row>
    <row r="152" spans="1:7" ht="11.25" customHeight="1" thickBot="1">
      <c r="A152" s="72" t="s">
        <v>188</v>
      </c>
      <c r="B152" s="437" t="s">
        <v>206</v>
      </c>
      <c r="C152" s="351"/>
      <c r="D152" s="426">
        <f>D153+D154+D156</f>
        <v>0</v>
      </c>
      <c r="E152" s="477"/>
      <c r="F152" s="73"/>
      <c r="G152" s="20">
        <f t="shared" si="4"/>
        <v>0</v>
      </c>
    </row>
    <row r="153" spans="1:7" ht="11.25" customHeight="1" thickBot="1">
      <c r="A153" s="13" t="s">
        <v>188</v>
      </c>
      <c r="B153" s="478" t="s">
        <v>513</v>
      </c>
      <c r="C153" s="472"/>
      <c r="D153" s="442"/>
      <c r="E153" s="466"/>
      <c r="F153" s="73"/>
      <c r="G153" s="20">
        <f t="shared" si="4"/>
        <v>0</v>
      </c>
    </row>
    <row r="154" spans="1:7" ht="11.25" customHeight="1" thickBot="1">
      <c r="A154" s="13" t="s">
        <v>188</v>
      </c>
      <c r="B154" s="479" t="s">
        <v>514</v>
      </c>
      <c r="C154" s="467"/>
      <c r="D154" s="442"/>
      <c r="E154" s="466"/>
      <c r="F154" s="73"/>
      <c r="G154" s="20">
        <f t="shared" si="4"/>
        <v>0</v>
      </c>
    </row>
    <row r="155" spans="1:7" ht="24" customHeight="1" thickBot="1">
      <c r="A155" s="13" t="s">
        <v>188</v>
      </c>
      <c r="B155" s="461" t="s">
        <v>515</v>
      </c>
      <c r="C155" s="467"/>
      <c r="D155" s="442"/>
      <c r="E155" s="466"/>
      <c r="F155" s="73"/>
      <c r="G155" s="20">
        <f t="shared" si="4"/>
        <v>0</v>
      </c>
    </row>
    <row r="156" spans="1:7" ht="11.25" customHeight="1" thickBot="1">
      <c r="A156" s="13" t="s">
        <v>357</v>
      </c>
      <c r="B156" s="448" t="s">
        <v>516</v>
      </c>
      <c r="C156" s="467"/>
      <c r="D156" s="442"/>
      <c r="E156" s="466"/>
      <c r="F156" s="73"/>
      <c r="G156" s="20">
        <f t="shared" si="4"/>
        <v>0</v>
      </c>
    </row>
    <row r="157" spans="1:7" ht="11.25" customHeight="1" thickBot="1">
      <c r="A157" s="58" t="s">
        <v>281</v>
      </c>
      <c r="B157" s="457" t="s">
        <v>432</v>
      </c>
      <c r="C157" s="480"/>
      <c r="D157" s="442"/>
      <c r="E157" s="466"/>
      <c r="F157" s="73"/>
      <c r="G157" s="20">
        <f t="shared" si="4"/>
        <v>0</v>
      </c>
    </row>
    <row r="158" spans="1:7" ht="24" customHeight="1" thickBot="1">
      <c r="A158" s="58" t="s">
        <v>352</v>
      </c>
      <c r="B158" s="461" t="s">
        <v>517</v>
      </c>
      <c r="C158" s="480"/>
      <c r="D158" s="450"/>
      <c r="E158" s="481"/>
      <c r="F158" s="73"/>
      <c r="G158" s="20">
        <f t="shared" si="4"/>
        <v>0</v>
      </c>
    </row>
    <row r="159" spans="1:7" ht="25.5" customHeight="1" thickBot="1">
      <c r="A159" s="27" t="s">
        <v>353</v>
      </c>
      <c r="B159" s="461" t="s">
        <v>518</v>
      </c>
      <c r="C159" s="482"/>
      <c r="D159" s="455"/>
      <c r="E159" s="125"/>
      <c r="F159" s="73"/>
      <c r="G159" s="20">
        <f t="shared" si="4"/>
        <v>0</v>
      </c>
    </row>
    <row r="160" spans="1:7" ht="11.25" customHeight="1" thickBot="1">
      <c r="A160" s="58" t="s">
        <v>416</v>
      </c>
      <c r="B160" s="444" t="s">
        <v>519</v>
      </c>
      <c r="C160" s="483"/>
      <c r="D160" s="446"/>
      <c r="E160" s="484"/>
      <c r="F160" s="73"/>
      <c r="G160" s="20">
        <f t="shared" si="4"/>
        <v>0</v>
      </c>
    </row>
    <row r="161" spans="1:8" ht="11.25" customHeight="1" thickBot="1">
      <c r="A161" s="58" t="s">
        <v>417</v>
      </c>
      <c r="B161" s="485" t="s">
        <v>520</v>
      </c>
      <c r="C161" s="483"/>
      <c r="D161" s="446"/>
      <c r="E161" s="484"/>
      <c r="F161" s="73"/>
      <c r="G161" s="20">
        <f t="shared" si="4"/>
        <v>0</v>
      </c>
    </row>
    <row r="162" spans="1:8" ht="11.25" customHeight="1" thickBot="1">
      <c r="A162" s="72" t="s">
        <v>466</v>
      </c>
      <c r="B162" s="486" t="s">
        <v>521</v>
      </c>
      <c r="C162" s="351"/>
      <c r="D162" s="426"/>
      <c r="E162" s="477"/>
      <c r="F162" s="73"/>
      <c r="G162" s="20">
        <f t="shared" si="4"/>
        <v>0</v>
      </c>
    </row>
    <row r="163" spans="1:8" ht="11.25" customHeight="1" thickBot="1">
      <c r="A163" s="40" t="s">
        <v>189</v>
      </c>
      <c r="B163" s="487" t="s">
        <v>346</v>
      </c>
      <c r="C163" s="488">
        <f>C166+C164+C167</f>
        <v>0</v>
      </c>
      <c r="D163" s="489">
        <f>D166+D164+D167+D165+D168</f>
        <v>0</v>
      </c>
      <c r="E163" s="490">
        <f>E167</f>
        <v>5.8469499999999996</v>
      </c>
      <c r="F163" s="73"/>
      <c r="G163" s="20">
        <f t="shared" si="4"/>
        <v>0</v>
      </c>
    </row>
    <row r="164" spans="1:8" ht="24" customHeight="1" thickBot="1">
      <c r="A164" s="13" t="s">
        <v>190</v>
      </c>
      <c r="B164" s="465" t="s">
        <v>522</v>
      </c>
      <c r="C164" s="463"/>
      <c r="D164" s="442"/>
      <c r="E164" s="491"/>
      <c r="F164" s="73"/>
      <c r="G164" s="20">
        <f t="shared" si="4"/>
        <v>0</v>
      </c>
    </row>
    <row r="165" spans="1:8" ht="25.5" customHeight="1" thickBot="1">
      <c r="A165" s="13" t="s">
        <v>190</v>
      </c>
      <c r="B165" s="465" t="s">
        <v>523</v>
      </c>
      <c r="C165" s="463"/>
      <c r="D165" s="442"/>
      <c r="E165" s="491"/>
      <c r="F165" s="73"/>
      <c r="G165" s="20">
        <f t="shared" si="4"/>
        <v>0</v>
      </c>
    </row>
    <row r="166" spans="1:8" ht="11.25" customHeight="1" thickBot="1">
      <c r="A166" s="13" t="s">
        <v>190</v>
      </c>
      <c r="B166" s="440" t="s">
        <v>400</v>
      </c>
      <c r="C166" s="472"/>
      <c r="D166" s="442"/>
      <c r="E166" s="466"/>
      <c r="F166" s="73"/>
      <c r="G166" s="20">
        <f t="shared" si="4"/>
        <v>0</v>
      </c>
    </row>
    <row r="167" spans="1:8" ht="11.25" customHeight="1" thickBot="1">
      <c r="A167" s="13" t="s">
        <v>190</v>
      </c>
      <c r="B167" s="461" t="s">
        <v>524</v>
      </c>
      <c r="C167" s="492"/>
      <c r="D167" s="442"/>
      <c r="E167" s="466">
        <v>5.8469499999999996</v>
      </c>
      <c r="F167" s="73"/>
      <c r="G167" s="20">
        <f t="shared" si="4"/>
        <v>0</v>
      </c>
    </row>
    <row r="168" spans="1:8" ht="11.25" customHeight="1" thickBot="1">
      <c r="A168" s="13" t="s">
        <v>190</v>
      </c>
      <c r="B168" s="444" t="s">
        <v>525</v>
      </c>
      <c r="C168" s="492"/>
      <c r="D168" s="442"/>
      <c r="E168" s="466"/>
      <c r="F168" s="73"/>
      <c r="G168" s="20">
        <f t="shared" si="4"/>
        <v>0</v>
      </c>
    </row>
    <row r="169" spans="1:8" ht="11.25" customHeight="1" thickBot="1">
      <c r="A169" s="81" t="s">
        <v>526</v>
      </c>
      <c r="B169" s="173" t="s">
        <v>256</v>
      </c>
      <c r="C169" s="493"/>
      <c r="D169" s="494"/>
      <c r="E169" s="466">
        <v>160</v>
      </c>
      <c r="F169" s="73"/>
      <c r="G169" s="20">
        <f t="shared" si="4"/>
        <v>0</v>
      </c>
    </row>
    <row r="170" spans="1:8" ht="11.25" customHeight="1" thickBot="1">
      <c r="A170" s="81" t="s">
        <v>228</v>
      </c>
      <c r="B170" s="495" t="s">
        <v>131</v>
      </c>
      <c r="C170" s="493"/>
      <c r="D170" s="496"/>
      <c r="E170" s="497"/>
      <c r="F170" s="73"/>
      <c r="G170" s="20">
        <f t="shared" si="4"/>
        <v>0</v>
      </c>
    </row>
    <row r="171" spans="1:8" ht="11.25" customHeight="1" thickBot="1">
      <c r="A171" s="27" t="s">
        <v>527</v>
      </c>
      <c r="B171" s="498" t="s">
        <v>528</v>
      </c>
      <c r="C171" s="460"/>
      <c r="D171" s="450"/>
      <c r="E171" s="481"/>
      <c r="F171" s="73"/>
      <c r="G171" s="20">
        <f t="shared" si="4"/>
        <v>0</v>
      </c>
    </row>
    <row r="172" spans="1:8" ht="11.25" customHeight="1" thickBot="1">
      <c r="A172" s="81" t="s">
        <v>230</v>
      </c>
      <c r="B172" s="495" t="s">
        <v>132</v>
      </c>
      <c r="C172" s="499"/>
      <c r="D172" s="496">
        <v>-2.9556399999999998</v>
      </c>
      <c r="E172" s="497">
        <v>-1481.8</v>
      </c>
      <c r="F172" s="73"/>
      <c r="G172" s="20">
        <f t="shared" si="4"/>
        <v>-2.9556399999999998</v>
      </c>
    </row>
    <row r="173" spans="1:8" ht="11.25" customHeight="1" thickBot="1">
      <c r="A173" s="72"/>
      <c r="B173" s="437" t="s">
        <v>191</v>
      </c>
      <c r="C173" s="351">
        <f>C8+C106</f>
        <v>384205.07073000004</v>
      </c>
      <c r="D173" s="351">
        <f>D8+D106</f>
        <v>28226.354489999998</v>
      </c>
      <c r="E173" s="351">
        <f>E8+E106</f>
        <v>26417.06813</v>
      </c>
      <c r="F173" s="73">
        <f>D173/C173*100</f>
        <v>7.3466897343049533</v>
      </c>
      <c r="G173" s="20">
        <f t="shared" si="4"/>
        <v>-355978.71624000004</v>
      </c>
    </row>
    <row r="174" spans="1:8" ht="11.25" customHeight="1">
      <c r="A174" s="1"/>
      <c r="B174" s="146"/>
      <c r="C174" s="500"/>
      <c r="D174" s="470"/>
      <c r="E174" s="147"/>
      <c r="F174" s="501"/>
      <c r="G174" s="317"/>
      <c r="H174" s="148"/>
    </row>
    <row r="175" spans="1:8" ht="11.25" customHeight="1">
      <c r="A175" s="5" t="s">
        <v>434</v>
      </c>
      <c r="B175" s="5"/>
      <c r="C175" s="502"/>
      <c r="D175" s="503"/>
      <c r="E175" s="317"/>
      <c r="F175" s="503"/>
      <c r="G175" s="5"/>
      <c r="H175" s="1"/>
    </row>
    <row r="176" spans="1:8" ht="11.25" customHeight="1">
      <c r="A176" s="5" t="s">
        <v>397</v>
      </c>
      <c r="B176" s="25"/>
      <c r="C176" s="504"/>
      <c r="D176" s="503" t="s">
        <v>529</v>
      </c>
      <c r="E176" s="505"/>
      <c r="F176" s="506"/>
      <c r="G176" s="5"/>
      <c r="H176" s="1"/>
    </row>
    <row r="177" spans="1:8" ht="11.25" customHeight="1">
      <c r="A177" s="5"/>
      <c r="B177" s="25"/>
      <c r="C177" s="504"/>
      <c r="D177" s="503"/>
      <c r="E177" s="505"/>
      <c r="F177" s="506"/>
      <c r="G177" s="5"/>
      <c r="H177" s="1"/>
    </row>
    <row r="178" spans="1:8" ht="11.25" customHeight="1">
      <c r="A178" s="507" t="s">
        <v>398</v>
      </c>
      <c r="B178" s="5"/>
      <c r="C178" s="508"/>
      <c r="D178" s="509"/>
      <c r="E178" s="9"/>
      <c r="F178" s="509"/>
      <c r="G178" s="1"/>
      <c r="H178" s="1"/>
    </row>
    <row r="179" spans="1:8" ht="11.25" customHeight="1">
      <c r="A179" s="507" t="s">
        <v>399</v>
      </c>
      <c r="C179" s="508"/>
      <c r="D179" s="509"/>
      <c r="E179" s="9"/>
      <c r="F179" s="510"/>
      <c r="G179" s="1"/>
      <c r="H179" s="1"/>
    </row>
    <row r="180" spans="1:8" ht="11.25" customHeight="1">
      <c r="A180" s="1"/>
      <c r="C180" s="469"/>
      <c r="D180" s="470"/>
      <c r="E180" s="511"/>
      <c r="F180" s="471"/>
      <c r="G180" s="1"/>
      <c r="H180" s="1"/>
    </row>
    <row r="181" spans="1:8" customFormat="1" ht="12.75">
      <c r="D181" s="353"/>
      <c r="E181" s="353"/>
    </row>
    <row r="182" spans="1:8" customFormat="1" ht="12.75">
      <c r="D182" s="353"/>
      <c r="E182" s="353"/>
    </row>
    <row r="183" spans="1:8" customFormat="1" ht="12.75">
      <c r="D183" s="353"/>
      <c r="E183" s="353"/>
    </row>
    <row r="184" spans="1:8" customFormat="1" ht="12.75">
      <c r="D184" s="353"/>
      <c r="E184" s="353"/>
    </row>
    <row r="185" spans="1:8" customFormat="1" ht="12.75">
      <c r="D185" s="353"/>
      <c r="E185" s="353"/>
    </row>
    <row r="186" spans="1:8" customFormat="1" ht="12.75">
      <c r="D186" s="353"/>
      <c r="E186" s="353"/>
    </row>
    <row r="187" spans="1:8" customFormat="1" ht="12.75">
      <c r="D187" s="353"/>
      <c r="E187" s="353"/>
    </row>
    <row r="188" spans="1:8" customFormat="1" ht="12.75">
      <c r="D188" s="353"/>
      <c r="E188" s="353"/>
    </row>
    <row r="189" spans="1:8" customFormat="1" ht="12.75">
      <c r="D189" s="353"/>
      <c r="E189" s="353"/>
    </row>
    <row r="190" spans="1:8" customFormat="1" ht="12.75">
      <c r="D190" s="353"/>
      <c r="E190" s="353"/>
    </row>
    <row r="191" spans="1:8" customFormat="1" ht="12.75">
      <c r="D191" s="353"/>
      <c r="E191" s="353"/>
    </row>
    <row r="192" spans="1:8" customFormat="1" ht="12.75">
      <c r="D192" s="353"/>
      <c r="E192" s="353"/>
    </row>
    <row r="193" spans="4:5" customFormat="1" ht="12.75">
      <c r="D193" s="353"/>
      <c r="E193" s="353"/>
    </row>
    <row r="194" spans="4:5" customFormat="1" ht="12.75">
      <c r="D194" s="353"/>
      <c r="E194" s="353"/>
    </row>
    <row r="195" spans="4:5" customFormat="1" ht="12.75">
      <c r="D195" s="353"/>
      <c r="E195" s="353"/>
    </row>
    <row r="196" spans="4:5" customFormat="1" ht="12.75">
      <c r="D196" s="353"/>
      <c r="E196" s="353"/>
    </row>
    <row r="197" spans="4:5" customFormat="1" ht="12.75">
      <c r="D197" s="353"/>
      <c r="E197" s="353"/>
    </row>
    <row r="198" spans="4:5" customFormat="1" ht="12.75">
      <c r="D198" s="353"/>
      <c r="E198" s="353"/>
    </row>
    <row r="199" spans="4:5" customFormat="1" ht="12.75">
      <c r="D199" s="353"/>
      <c r="E199" s="353"/>
    </row>
    <row r="200" spans="4:5" customFormat="1" ht="12.75">
      <c r="D200" s="353"/>
      <c r="E200" s="353"/>
    </row>
    <row r="201" spans="4:5" customFormat="1" ht="12.75">
      <c r="D201" s="353"/>
      <c r="E201" s="353"/>
    </row>
    <row r="202" spans="4:5" customFormat="1" ht="12.75">
      <c r="D202" s="353"/>
      <c r="E202" s="353"/>
    </row>
    <row r="203" spans="4:5" customFormat="1" ht="12.75">
      <c r="D203" s="353"/>
      <c r="E203" s="353"/>
    </row>
    <row r="204" spans="4:5" customFormat="1" ht="12.75">
      <c r="D204" s="353"/>
      <c r="E204" s="353"/>
    </row>
    <row r="205" spans="4:5" customFormat="1" ht="12.75">
      <c r="D205" s="353"/>
      <c r="E205" s="353"/>
    </row>
    <row r="206" spans="4:5" customFormat="1" ht="12.75">
      <c r="D206" s="353"/>
      <c r="E206" s="353"/>
    </row>
    <row r="207" spans="4:5" customFormat="1" ht="12.75">
      <c r="D207" s="353"/>
      <c r="E207" s="353"/>
    </row>
    <row r="208" spans="4:5" customFormat="1" ht="12.75">
      <c r="D208" s="353"/>
      <c r="E208" s="353"/>
    </row>
    <row r="209" spans="4:5" customFormat="1" ht="12.75">
      <c r="D209" s="353"/>
      <c r="E209" s="353"/>
    </row>
    <row r="210" spans="4:5" customFormat="1" ht="12.75">
      <c r="D210" s="353"/>
      <c r="E210" s="353"/>
    </row>
    <row r="211" spans="4:5" customFormat="1" ht="12.75">
      <c r="D211" s="353"/>
      <c r="E211" s="353"/>
    </row>
    <row r="212" spans="4:5" customFormat="1" ht="12.75">
      <c r="D212" s="353"/>
      <c r="E212" s="353"/>
    </row>
    <row r="213" spans="4:5" customFormat="1" ht="12.75">
      <c r="D213" s="353"/>
      <c r="E213" s="353"/>
    </row>
    <row r="214" spans="4:5" customFormat="1" ht="12.75">
      <c r="D214" s="353"/>
      <c r="E214" s="353"/>
    </row>
    <row r="215" spans="4:5" customFormat="1" ht="12.75">
      <c r="D215" s="353"/>
      <c r="E215" s="353"/>
    </row>
    <row r="216" spans="4:5" customFormat="1" ht="12.75">
      <c r="D216" s="353"/>
      <c r="E216" s="353"/>
    </row>
    <row r="217" spans="4:5" customFormat="1" ht="12.75">
      <c r="D217" s="353"/>
      <c r="E217" s="353"/>
    </row>
    <row r="218" spans="4:5" customFormat="1" ht="12.75">
      <c r="D218" s="353"/>
      <c r="E218" s="353"/>
    </row>
    <row r="219" spans="4:5" customFormat="1" ht="12.75">
      <c r="D219" s="353"/>
      <c r="E219" s="353"/>
    </row>
    <row r="220" spans="4:5" customFormat="1" ht="12.75">
      <c r="D220" s="353"/>
      <c r="E220" s="353"/>
    </row>
    <row r="221" spans="4:5" customFormat="1" ht="12.75">
      <c r="D221" s="353"/>
      <c r="E221" s="353"/>
    </row>
    <row r="222" spans="4:5" customFormat="1" ht="12.75">
      <c r="D222" s="353"/>
      <c r="E222" s="353"/>
    </row>
    <row r="223" spans="4:5" customFormat="1" ht="12.75">
      <c r="D223" s="353"/>
      <c r="E223" s="353"/>
    </row>
    <row r="224" spans="4:5" customFormat="1" ht="12.75">
      <c r="D224" s="353"/>
      <c r="E224" s="353"/>
    </row>
    <row r="225" spans="4:5" customFormat="1" ht="12.75">
      <c r="D225" s="353"/>
      <c r="E225" s="353"/>
    </row>
    <row r="226" spans="4:5" customFormat="1" ht="12.75">
      <c r="D226" s="353"/>
      <c r="E226" s="353"/>
    </row>
    <row r="227" spans="4:5" customFormat="1" ht="12.75">
      <c r="D227" s="353"/>
      <c r="E227" s="353"/>
    </row>
    <row r="228" spans="4:5" customFormat="1" ht="12.75">
      <c r="D228" s="353"/>
      <c r="E228" s="353"/>
    </row>
    <row r="229" spans="4:5" customFormat="1" ht="12.75">
      <c r="D229" s="353"/>
      <c r="E229" s="353"/>
    </row>
    <row r="230" spans="4:5" customFormat="1" ht="12.75">
      <c r="D230" s="353"/>
      <c r="E230" s="353"/>
    </row>
    <row r="231" spans="4:5" customFormat="1" ht="12.75">
      <c r="D231" s="353"/>
      <c r="E231" s="353"/>
    </row>
    <row r="232" spans="4:5" customFormat="1" ht="12.75">
      <c r="D232" s="353"/>
      <c r="E232" s="353"/>
    </row>
    <row r="233" spans="4:5" customFormat="1" ht="12.75">
      <c r="D233" s="353"/>
      <c r="E233" s="353"/>
    </row>
    <row r="234" spans="4:5" customFormat="1" ht="12.75">
      <c r="D234" s="353"/>
      <c r="E234" s="353"/>
    </row>
    <row r="235" spans="4:5" customFormat="1" ht="12.75">
      <c r="D235" s="353"/>
      <c r="E235" s="353"/>
    </row>
    <row r="236" spans="4:5" customFormat="1" ht="12.75">
      <c r="D236" s="353"/>
      <c r="E236" s="353"/>
    </row>
    <row r="237" spans="4:5" customFormat="1" ht="12.75">
      <c r="D237" s="353"/>
      <c r="E237" s="353"/>
    </row>
    <row r="238" spans="4:5" customFormat="1" ht="12.75">
      <c r="D238" s="353"/>
      <c r="E238" s="353"/>
    </row>
    <row r="239" spans="4:5" customFormat="1" ht="12.75">
      <c r="D239" s="353"/>
      <c r="E239" s="353"/>
    </row>
    <row r="240" spans="4:5" customFormat="1" ht="12.75">
      <c r="D240" s="353"/>
      <c r="E240" s="353"/>
    </row>
    <row r="241" spans="4:5" customFormat="1" ht="12.75">
      <c r="D241" s="353"/>
      <c r="E241" s="353"/>
    </row>
    <row r="242" spans="4:5" customFormat="1" ht="12.75">
      <c r="D242" s="353"/>
      <c r="E242" s="353"/>
    </row>
    <row r="243" spans="4:5" customFormat="1" ht="12.75">
      <c r="D243" s="353"/>
      <c r="E243" s="353"/>
    </row>
    <row r="244" spans="4:5" customFormat="1" ht="12.75">
      <c r="D244" s="353"/>
      <c r="E244" s="353"/>
    </row>
    <row r="245" spans="4:5" customFormat="1" ht="12.75">
      <c r="D245" s="353"/>
      <c r="E245" s="353"/>
    </row>
    <row r="246" spans="4:5" customFormat="1" ht="12.75">
      <c r="D246" s="353"/>
      <c r="E246" s="353"/>
    </row>
    <row r="247" spans="4:5" customFormat="1" ht="12.75">
      <c r="D247" s="353"/>
      <c r="E247" s="353"/>
    </row>
    <row r="248" spans="4:5" customFormat="1" ht="12.75">
      <c r="D248" s="353"/>
      <c r="E248" s="353"/>
    </row>
    <row r="249" spans="4:5" customFormat="1" ht="12.75">
      <c r="D249" s="353"/>
      <c r="E249" s="353"/>
    </row>
    <row r="250" spans="4:5" customFormat="1" ht="12.75">
      <c r="D250" s="353"/>
      <c r="E250" s="353"/>
    </row>
    <row r="251" spans="4:5" customFormat="1" ht="12.75">
      <c r="D251" s="353"/>
      <c r="E251" s="353"/>
    </row>
    <row r="252" spans="4:5" customFormat="1" ht="12.75">
      <c r="D252" s="353"/>
      <c r="E252" s="353"/>
    </row>
    <row r="253" spans="4:5" customFormat="1" ht="12.75">
      <c r="D253" s="353"/>
      <c r="E253" s="353"/>
    </row>
    <row r="254" spans="4:5" customFormat="1" ht="12.75">
      <c r="D254" s="353"/>
      <c r="E254" s="353"/>
    </row>
    <row r="255" spans="4:5" customFormat="1" ht="12.75">
      <c r="D255" s="353"/>
      <c r="E255" s="353"/>
    </row>
    <row r="256" spans="4:5" customFormat="1" ht="12.75">
      <c r="D256" s="353"/>
      <c r="E256" s="353"/>
    </row>
    <row r="257" spans="4:5" customFormat="1" ht="12.75">
      <c r="D257" s="353"/>
      <c r="E257" s="353"/>
    </row>
    <row r="258" spans="4:5" customFormat="1" ht="12.75">
      <c r="D258" s="353"/>
      <c r="E258" s="353"/>
    </row>
    <row r="259" spans="4:5" customFormat="1" ht="12.75">
      <c r="D259" s="353"/>
      <c r="E259" s="353"/>
    </row>
    <row r="260" spans="4:5" customFormat="1" ht="12.75">
      <c r="D260" s="353"/>
      <c r="E260" s="353"/>
    </row>
    <row r="261" spans="4:5" customFormat="1" ht="12.75">
      <c r="D261" s="353"/>
      <c r="E261" s="353"/>
    </row>
    <row r="262" spans="4:5" customFormat="1" ht="12.75">
      <c r="D262" s="353"/>
      <c r="E262" s="353"/>
    </row>
    <row r="263" spans="4:5" customFormat="1" ht="12.75">
      <c r="D263" s="353"/>
      <c r="E263" s="353"/>
    </row>
    <row r="264" spans="4:5" customFormat="1" ht="12.75">
      <c r="D264" s="353"/>
      <c r="E264" s="353"/>
    </row>
    <row r="265" spans="4:5" customFormat="1" ht="12.75">
      <c r="D265" s="353"/>
      <c r="E265" s="353"/>
    </row>
    <row r="266" spans="4:5" customFormat="1" ht="12.75">
      <c r="D266" s="353"/>
      <c r="E266" s="353"/>
    </row>
    <row r="267" spans="4:5" customFormat="1" ht="12.75">
      <c r="D267" s="353"/>
      <c r="E267" s="353"/>
    </row>
    <row r="268" spans="4:5" customFormat="1" ht="12.75">
      <c r="D268" s="353"/>
      <c r="E268" s="353"/>
    </row>
    <row r="269" spans="4:5" customFormat="1" ht="12.75">
      <c r="D269" s="353"/>
      <c r="E269" s="353"/>
    </row>
    <row r="270" spans="4:5" customFormat="1" ht="12.75">
      <c r="D270" s="353"/>
      <c r="E270" s="353"/>
    </row>
    <row r="271" spans="4:5" customFormat="1" ht="12.75">
      <c r="D271" s="353"/>
      <c r="E271" s="353"/>
    </row>
    <row r="272" spans="4:5" customFormat="1" ht="12.75">
      <c r="D272" s="353"/>
      <c r="E272" s="353"/>
    </row>
    <row r="273" spans="4:5" customFormat="1" ht="12.75">
      <c r="D273" s="353"/>
      <c r="E273" s="353"/>
    </row>
    <row r="274" spans="4:5" customFormat="1" ht="12.75">
      <c r="D274" s="353"/>
      <c r="E274" s="353"/>
    </row>
    <row r="275" spans="4:5" customFormat="1" ht="12.75">
      <c r="D275" s="353"/>
      <c r="E275" s="353"/>
    </row>
    <row r="276" spans="4:5" customFormat="1" ht="12.75">
      <c r="D276" s="353"/>
      <c r="E276" s="353"/>
    </row>
    <row r="277" spans="4:5" customFormat="1" ht="12.75">
      <c r="D277" s="353"/>
      <c r="E277" s="353"/>
    </row>
    <row r="278" spans="4:5" customFormat="1" ht="12.75">
      <c r="D278" s="353"/>
      <c r="E278" s="353"/>
    </row>
    <row r="279" spans="4:5" customFormat="1" ht="12.75">
      <c r="D279" s="353"/>
      <c r="E279" s="353"/>
    </row>
    <row r="280" spans="4:5" customFormat="1" ht="12.75">
      <c r="D280" s="353"/>
      <c r="E280" s="353"/>
    </row>
    <row r="281" spans="4:5" customFormat="1" ht="12.75">
      <c r="D281" s="353"/>
      <c r="E281" s="353"/>
    </row>
    <row r="282" spans="4:5" customFormat="1" ht="12.75">
      <c r="D282" s="353"/>
      <c r="E282" s="353"/>
    </row>
    <row r="283" spans="4:5" customFormat="1" ht="12.75">
      <c r="D283" s="353"/>
      <c r="E283" s="353"/>
    </row>
    <row r="284" spans="4:5" customFormat="1" ht="12.75">
      <c r="D284" s="353"/>
      <c r="E284" s="353"/>
    </row>
    <row r="285" spans="4:5" customFormat="1" ht="12.75">
      <c r="D285" s="353"/>
      <c r="E285" s="353"/>
    </row>
    <row r="286" spans="4:5" customFormat="1" ht="12.75">
      <c r="D286" s="353"/>
      <c r="E286" s="353"/>
    </row>
    <row r="287" spans="4:5" customFormat="1" ht="12.75">
      <c r="D287" s="353"/>
      <c r="E287" s="353"/>
    </row>
    <row r="288" spans="4:5" customFormat="1" ht="12.75">
      <c r="D288" s="353"/>
      <c r="E288" s="353"/>
    </row>
    <row r="289" spans="4:5" customFormat="1" ht="12.75">
      <c r="D289" s="353"/>
      <c r="E289" s="353"/>
    </row>
    <row r="290" spans="4:5" customFormat="1" ht="12.75">
      <c r="D290" s="353"/>
      <c r="E290" s="353"/>
    </row>
    <row r="291" spans="4:5" customFormat="1" ht="12.75">
      <c r="D291" s="353"/>
      <c r="E291" s="353"/>
    </row>
    <row r="292" spans="4:5" customFormat="1" ht="12.75">
      <c r="D292" s="353"/>
      <c r="E292" s="353"/>
    </row>
    <row r="293" spans="4:5" customFormat="1" ht="12.75">
      <c r="D293" s="353"/>
      <c r="E293" s="353"/>
    </row>
    <row r="294" spans="4:5" customFormat="1" ht="12.75">
      <c r="D294" s="353"/>
      <c r="E294" s="353"/>
    </row>
    <row r="295" spans="4:5" customFormat="1" ht="12.75">
      <c r="D295" s="353"/>
      <c r="E295" s="353"/>
    </row>
    <row r="296" spans="4:5" customFormat="1" ht="12.75">
      <c r="D296" s="353"/>
      <c r="E296" s="353"/>
    </row>
    <row r="297" spans="4:5" customFormat="1" ht="12.75">
      <c r="D297" s="353"/>
      <c r="E297" s="353"/>
    </row>
    <row r="298" spans="4:5" customFormat="1" ht="12.75">
      <c r="D298" s="353"/>
      <c r="E298" s="353"/>
    </row>
    <row r="299" spans="4:5" customFormat="1" ht="12.75">
      <c r="D299" s="353"/>
      <c r="E299" s="353"/>
    </row>
    <row r="300" spans="4:5" customFormat="1" ht="12.75">
      <c r="D300" s="353"/>
      <c r="E300" s="353"/>
    </row>
    <row r="301" spans="4:5" customFormat="1" ht="12.75">
      <c r="D301" s="353"/>
      <c r="E301" s="353"/>
    </row>
    <row r="302" spans="4:5" customFormat="1" ht="12.75">
      <c r="D302" s="353"/>
      <c r="E302" s="353"/>
    </row>
    <row r="303" spans="4:5" customFormat="1" ht="12.75">
      <c r="D303" s="353"/>
      <c r="E303" s="353"/>
    </row>
    <row r="304" spans="4:5" customFormat="1" ht="12.75">
      <c r="D304" s="353"/>
      <c r="E304" s="353"/>
    </row>
    <row r="305" spans="4:5" customFormat="1" ht="12.75">
      <c r="D305" s="353"/>
      <c r="E305" s="353"/>
    </row>
    <row r="306" spans="4:5" customFormat="1" ht="12.75">
      <c r="D306" s="353"/>
      <c r="E306" s="353"/>
    </row>
    <row r="307" spans="4:5" customFormat="1" ht="12.75">
      <c r="D307" s="353"/>
      <c r="E307" s="353"/>
    </row>
    <row r="308" spans="4:5" customFormat="1" ht="12.75">
      <c r="D308" s="353"/>
      <c r="E308" s="353"/>
    </row>
    <row r="309" spans="4:5" customFormat="1" ht="12.75">
      <c r="D309" s="353"/>
      <c r="E309" s="353"/>
    </row>
    <row r="310" spans="4:5" customFormat="1" ht="12.75">
      <c r="D310" s="353"/>
      <c r="E310" s="353"/>
    </row>
    <row r="311" spans="4:5" customFormat="1" ht="12.75">
      <c r="D311" s="353"/>
      <c r="E311" s="353"/>
    </row>
    <row r="312" spans="4:5" customFormat="1" ht="12.75">
      <c r="D312" s="353"/>
      <c r="E312" s="353"/>
    </row>
    <row r="313" spans="4:5" customFormat="1" ht="12.75">
      <c r="D313" s="353"/>
      <c r="E313" s="353"/>
    </row>
    <row r="314" spans="4:5" customFormat="1" ht="12.75">
      <c r="D314" s="353"/>
      <c r="E314" s="353"/>
    </row>
    <row r="315" spans="4:5" customFormat="1" ht="12.75">
      <c r="D315" s="353"/>
      <c r="E315" s="353"/>
    </row>
    <row r="316" spans="4:5" customFormat="1" ht="12.75">
      <c r="D316" s="353"/>
      <c r="E316" s="353"/>
    </row>
    <row r="317" spans="4:5" customFormat="1" ht="12.75">
      <c r="D317" s="353"/>
      <c r="E317" s="353"/>
    </row>
    <row r="318" spans="4:5" customFormat="1" ht="12.75">
      <c r="D318" s="353"/>
      <c r="E318" s="353"/>
    </row>
    <row r="319" spans="4:5" customFormat="1" ht="12.75">
      <c r="D319" s="353"/>
      <c r="E319" s="353"/>
    </row>
    <row r="320" spans="4:5" customFormat="1" ht="12.75">
      <c r="D320" s="353"/>
      <c r="E320" s="353"/>
    </row>
    <row r="321" spans="4:5" customFormat="1" ht="12.75">
      <c r="D321" s="353"/>
      <c r="E321" s="353"/>
    </row>
    <row r="322" spans="4:5" customFormat="1" ht="12.75">
      <c r="D322" s="353"/>
      <c r="E322" s="353"/>
    </row>
    <row r="323" spans="4:5" customFormat="1" ht="12.75">
      <c r="D323" s="353"/>
      <c r="E323" s="353"/>
    </row>
    <row r="324" spans="4:5" customFormat="1" ht="12.75">
      <c r="D324" s="353"/>
      <c r="E324" s="353"/>
    </row>
    <row r="325" spans="4:5" customFormat="1" ht="12.75">
      <c r="D325" s="353"/>
      <c r="E325" s="353"/>
    </row>
    <row r="326" spans="4:5" customFormat="1" ht="12.75">
      <c r="D326" s="353"/>
      <c r="E326" s="353"/>
    </row>
    <row r="327" spans="4:5" customFormat="1" ht="12.75">
      <c r="D327" s="353"/>
      <c r="E327" s="353"/>
    </row>
    <row r="328" spans="4:5" customFormat="1" ht="12.75">
      <c r="D328" s="353"/>
      <c r="E328" s="353"/>
    </row>
    <row r="329" spans="4:5" customFormat="1" ht="12.75">
      <c r="D329" s="353"/>
      <c r="E329" s="353"/>
    </row>
    <row r="330" spans="4:5" customFormat="1" ht="12.75">
      <c r="D330" s="353"/>
      <c r="E330" s="353"/>
    </row>
    <row r="331" spans="4:5" customFormat="1" ht="12.75">
      <c r="D331" s="353"/>
      <c r="E331" s="353"/>
    </row>
    <row r="332" spans="4:5" customFormat="1" ht="12.75">
      <c r="D332" s="353"/>
      <c r="E332" s="353"/>
    </row>
    <row r="333" spans="4:5" customFormat="1" ht="12.75">
      <c r="D333" s="353"/>
      <c r="E333" s="353"/>
    </row>
    <row r="334" spans="4:5" customFormat="1" ht="12.75">
      <c r="D334" s="353"/>
      <c r="E334" s="353"/>
    </row>
    <row r="335" spans="4:5" customFormat="1" ht="12.75">
      <c r="D335" s="353"/>
      <c r="E335" s="353"/>
    </row>
    <row r="336" spans="4:5" customFormat="1" ht="12.75">
      <c r="D336" s="353"/>
      <c r="E336" s="353"/>
    </row>
    <row r="337" spans="4:5" customFormat="1" ht="12.75">
      <c r="D337" s="353"/>
      <c r="E337" s="353"/>
    </row>
    <row r="338" spans="4:5" customFormat="1" ht="12.75">
      <c r="D338" s="353"/>
      <c r="E338" s="353"/>
    </row>
    <row r="339" spans="4:5" customFormat="1" ht="12.75">
      <c r="D339" s="353"/>
      <c r="E339" s="353"/>
    </row>
    <row r="340" spans="4:5" customFormat="1" ht="12.75">
      <c r="D340" s="353"/>
      <c r="E340" s="353"/>
    </row>
    <row r="341" spans="4:5" customFormat="1" ht="12.75">
      <c r="D341" s="353"/>
      <c r="E341" s="353"/>
    </row>
    <row r="342" spans="4:5" customFormat="1" ht="12.75">
      <c r="D342" s="353"/>
      <c r="E342" s="353"/>
    </row>
    <row r="343" spans="4:5" customFormat="1" ht="12.75">
      <c r="D343" s="353"/>
      <c r="E343" s="353"/>
    </row>
    <row r="344" spans="4:5" customFormat="1" ht="12.75">
      <c r="D344" s="353"/>
      <c r="E344" s="353"/>
    </row>
    <row r="345" spans="4:5" customFormat="1" ht="12.75">
      <c r="D345" s="353"/>
      <c r="E345" s="353"/>
    </row>
    <row r="346" spans="4:5" customFormat="1" ht="12.75">
      <c r="D346" s="353"/>
      <c r="E346" s="353"/>
    </row>
    <row r="347" spans="4:5" customFormat="1" ht="12.75">
      <c r="D347" s="353"/>
      <c r="E347" s="353"/>
    </row>
    <row r="348" spans="4:5" customFormat="1" ht="12.75">
      <c r="D348" s="353"/>
      <c r="E348" s="353"/>
    </row>
    <row r="349" spans="4:5" customFormat="1" ht="12.75">
      <c r="D349" s="353"/>
      <c r="E349" s="353"/>
    </row>
    <row r="350" spans="4:5" customFormat="1" ht="12.75">
      <c r="D350" s="353"/>
      <c r="E350" s="353"/>
    </row>
    <row r="351" spans="4:5" customFormat="1" ht="12.75">
      <c r="D351" s="353"/>
      <c r="E351" s="353"/>
    </row>
    <row r="352" spans="4:5" customFormat="1" ht="12.75">
      <c r="D352" s="353"/>
      <c r="E352" s="353"/>
    </row>
    <row r="353" spans="4:5" customFormat="1" ht="12.75">
      <c r="D353" s="353"/>
      <c r="E353" s="353"/>
    </row>
    <row r="354" spans="4:5" customFormat="1" ht="12.75">
      <c r="D354" s="353"/>
      <c r="E354" s="353"/>
    </row>
    <row r="355" spans="4:5" customFormat="1" ht="12.75">
      <c r="D355" s="353"/>
      <c r="E355" s="353"/>
    </row>
    <row r="356" spans="4:5" customFormat="1" ht="12.75">
      <c r="D356" s="353"/>
      <c r="E356" s="353"/>
    </row>
    <row r="357" spans="4:5" customFormat="1" ht="12.75">
      <c r="D357" s="353"/>
      <c r="E357" s="353"/>
    </row>
    <row r="358" spans="4:5" customFormat="1" ht="12.75">
      <c r="D358" s="353"/>
      <c r="E358" s="353"/>
    </row>
    <row r="359" spans="4:5" customFormat="1" ht="12.75">
      <c r="D359" s="353"/>
      <c r="E359" s="353"/>
    </row>
    <row r="360" spans="4:5" customFormat="1" ht="12.75">
      <c r="D360" s="353"/>
      <c r="E360" s="353"/>
    </row>
    <row r="361" spans="4:5" customFormat="1" ht="12.75">
      <c r="D361" s="353"/>
      <c r="E361" s="353"/>
    </row>
    <row r="362" spans="4:5" customFormat="1" ht="12.75">
      <c r="D362" s="353"/>
      <c r="E362" s="353"/>
    </row>
    <row r="363" spans="4:5" customFormat="1" ht="12.75">
      <c r="D363" s="353"/>
      <c r="E363" s="353"/>
    </row>
    <row r="364" spans="4:5" customFormat="1" ht="12.75">
      <c r="D364" s="353"/>
      <c r="E364" s="353"/>
    </row>
    <row r="365" spans="4:5" customFormat="1" ht="12.75">
      <c r="D365" s="353"/>
      <c r="E365" s="353"/>
    </row>
    <row r="366" spans="4:5" customFormat="1" ht="12.75">
      <c r="D366" s="353"/>
      <c r="E366" s="353"/>
    </row>
    <row r="367" spans="4:5" customFormat="1" ht="12.75">
      <c r="D367" s="353"/>
      <c r="E367" s="353"/>
    </row>
    <row r="368" spans="4:5" customFormat="1" ht="12.75">
      <c r="D368" s="353"/>
      <c r="E368" s="353"/>
    </row>
    <row r="369" spans="4:5" customFormat="1" ht="12.75">
      <c r="D369" s="353"/>
      <c r="E369" s="353"/>
    </row>
    <row r="370" spans="4:5" customFormat="1" ht="12.75">
      <c r="D370" s="353"/>
      <c r="E370" s="353"/>
    </row>
    <row r="371" spans="4:5" customFormat="1" ht="12.75">
      <c r="D371" s="353"/>
      <c r="E371" s="353"/>
    </row>
    <row r="372" spans="4:5" customFormat="1" ht="12.75">
      <c r="D372" s="353"/>
      <c r="E372" s="353"/>
    </row>
    <row r="373" spans="4:5" customFormat="1" ht="12.75">
      <c r="D373" s="353"/>
      <c r="E373" s="353"/>
    </row>
    <row r="374" spans="4:5" customFormat="1" ht="12.75">
      <c r="D374" s="353"/>
      <c r="E374" s="353"/>
    </row>
    <row r="375" spans="4:5" customFormat="1" ht="12.75">
      <c r="D375" s="353"/>
      <c r="E375" s="353"/>
    </row>
    <row r="376" spans="4:5" customFormat="1" ht="12.75">
      <c r="D376" s="353"/>
      <c r="E376" s="353"/>
    </row>
    <row r="377" spans="4:5" customFormat="1" ht="12.75">
      <c r="D377" s="353"/>
      <c r="E377" s="353"/>
    </row>
    <row r="378" spans="4:5" customFormat="1" ht="12.75">
      <c r="D378" s="353"/>
      <c r="E378" s="353"/>
    </row>
    <row r="379" spans="4:5" customFormat="1" ht="12.75">
      <c r="D379" s="353"/>
      <c r="E379" s="353"/>
    </row>
    <row r="380" spans="4:5" customFormat="1" ht="12.75">
      <c r="D380" s="353"/>
      <c r="E380" s="353"/>
    </row>
    <row r="381" spans="4:5" customFormat="1" ht="12.75">
      <c r="D381" s="353"/>
      <c r="E381" s="353"/>
    </row>
    <row r="382" spans="4:5" customFormat="1" ht="12.75">
      <c r="D382" s="353"/>
      <c r="E382" s="353"/>
    </row>
    <row r="383" spans="4:5" customFormat="1" ht="12.75">
      <c r="D383" s="353"/>
      <c r="E383" s="353"/>
    </row>
    <row r="384" spans="4:5" customFormat="1" ht="12.75">
      <c r="D384" s="353"/>
      <c r="E384" s="353"/>
    </row>
    <row r="385" spans="4:5" customFormat="1" ht="12.75">
      <c r="D385" s="353"/>
      <c r="E385" s="353"/>
    </row>
    <row r="386" spans="4:5" customFormat="1" ht="12.75">
      <c r="D386" s="353"/>
      <c r="E386" s="353"/>
    </row>
    <row r="387" spans="4:5" customFormat="1" ht="12.75">
      <c r="D387" s="353"/>
      <c r="E387" s="353"/>
    </row>
    <row r="388" spans="4:5" customFormat="1" ht="12.75">
      <c r="D388" s="353"/>
      <c r="E388" s="353"/>
    </row>
    <row r="389" spans="4:5" customFormat="1" ht="12.75">
      <c r="D389" s="353"/>
      <c r="E389" s="353"/>
    </row>
    <row r="390" spans="4:5" customFormat="1" ht="12.75">
      <c r="D390" s="353"/>
      <c r="E390" s="353"/>
    </row>
    <row r="391" spans="4:5" customFormat="1" ht="12.75">
      <c r="D391" s="353"/>
      <c r="E391" s="353"/>
    </row>
    <row r="392" spans="4:5" customFormat="1" ht="12.75">
      <c r="D392" s="353"/>
      <c r="E392" s="353"/>
    </row>
    <row r="393" spans="4:5" customFormat="1" ht="12.75">
      <c r="D393" s="353"/>
      <c r="E393" s="353"/>
    </row>
    <row r="394" spans="4:5" customFormat="1" ht="12.75">
      <c r="D394" s="353"/>
      <c r="E394" s="353"/>
    </row>
    <row r="395" spans="4:5" customFormat="1" ht="12.75">
      <c r="D395" s="353"/>
      <c r="E395" s="353"/>
    </row>
    <row r="396" spans="4:5" customFormat="1" ht="12.75">
      <c r="D396" s="353"/>
      <c r="E396" s="353"/>
    </row>
    <row r="397" spans="4:5" customFormat="1" ht="12.75">
      <c r="D397" s="353"/>
      <c r="E397" s="353"/>
    </row>
    <row r="398" spans="4:5" customFormat="1" ht="12.75">
      <c r="D398" s="353"/>
      <c r="E398" s="353"/>
    </row>
    <row r="399" spans="4:5" customFormat="1" ht="12.75">
      <c r="D399" s="353"/>
      <c r="E399" s="353"/>
    </row>
    <row r="400" spans="4:5" customFormat="1" ht="12.75">
      <c r="D400" s="353"/>
      <c r="E400" s="353"/>
    </row>
    <row r="401" spans="4:5" customFormat="1" ht="12.75">
      <c r="D401" s="353"/>
      <c r="E401" s="353"/>
    </row>
    <row r="402" spans="4:5" customFormat="1" ht="12.75">
      <c r="D402" s="353"/>
      <c r="E402" s="353"/>
    </row>
    <row r="403" spans="4:5" customFormat="1" ht="12.75">
      <c r="D403" s="353"/>
      <c r="E403" s="353"/>
    </row>
    <row r="404" spans="4:5" customFormat="1" ht="12.75">
      <c r="D404" s="353"/>
      <c r="E404" s="353"/>
    </row>
    <row r="405" spans="4:5" customFormat="1" ht="12.75">
      <c r="D405" s="353"/>
      <c r="E405" s="353"/>
    </row>
    <row r="406" spans="4:5" customFormat="1" ht="12.75">
      <c r="D406" s="353"/>
      <c r="E406" s="353"/>
    </row>
    <row r="407" spans="4:5" customFormat="1" ht="12.75">
      <c r="D407" s="353"/>
      <c r="E407" s="353"/>
    </row>
    <row r="408" spans="4:5" customFormat="1" ht="12.75">
      <c r="D408" s="353"/>
      <c r="E408" s="353"/>
    </row>
    <row r="409" spans="4:5" customFormat="1" ht="12.75">
      <c r="D409" s="353"/>
      <c r="E409" s="353"/>
    </row>
    <row r="410" spans="4:5" customFormat="1" ht="12.75">
      <c r="D410" s="353"/>
      <c r="E410" s="353"/>
    </row>
    <row r="411" spans="4:5" customFormat="1" ht="12.75">
      <c r="D411" s="353"/>
      <c r="E411" s="353"/>
    </row>
    <row r="412" spans="4:5" customFormat="1" ht="12.75">
      <c r="D412" s="353"/>
      <c r="E412" s="353"/>
    </row>
    <row r="413" spans="4:5" customFormat="1" ht="12.75">
      <c r="D413" s="353"/>
      <c r="E413" s="353"/>
    </row>
    <row r="414" spans="4:5" customFormat="1" ht="12.75">
      <c r="D414" s="353"/>
      <c r="E414" s="353"/>
    </row>
    <row r="415" spans="4:5" customFormat="1" ht="12.75">
      <c r="D415" s="353"/>
      <c r="E415" s="353"/>
    </row>
    <row r="416" spans="4:5" customFormat="1" ht="12.75">
      <c r="D416" s="353"/>
      <c r="E416" s="353"/>
    </row>
    <row r="417" spans="4:5" customFormat="1" ht="12.75">
      <c r="D417" s="353"/>
      <c r="E417" s="353"/>
    </row>
    <row r="418" spans="4:5" customFormat="1" ht="12.75">
      <c r="D418" s="353"/>
      <c r="E418" s="353"/>
    </row>
    <row r="419" spans="4:5" customFormat="1" ht="12.75">
      <c r="D419" s="353"/>
      <c r="E419" s="353"/>
    </row>
    <row r="420" spans="4:5" customFormat="1" ht="12.75">
      <c r="D420" s="353"/>
      <c r="E420" s="353"/>
    </row>
    <row r="421" spans="4:5" customFormat="1" ht="12.75">
      <c r="D421" s="353"/>
      <c r="E421" s="353"/>
    </row>
    <row r="422" spans="4:5" customFormat="1" ht="12.75">
      <c r="D422" s="353"/>
      <c r="E422" s="353"/>
    </row>
    <row r="423" spans="4:5" customFormat="1" ht="12.75">
      <c r="D423" s="353"/>
      <c r="E423" s="353"/>
    </row>
    <row r="424" spans="4:5" customFormat="1" ht="12.75">
      <c r="D424" s="353"/>
      <c r="E424" s="353"/>
    </row>
    <row r="425" spans="4:5" customFormat="1" ht="12.75">
      <c r="D425" s="353"/>
      <c r="E425" s="353"/>
    </row>
    <row r="426" spans="4:5" customFormat="1" ht="12.75">
      <c r="D426" s="353"/>
      <c r="E426" s="353"/>
    </row>
    <row r="427" spans="4:5" customFormat="1" ht="12.75">
      <c r="D427" s="353"/>
      <c r="E427" s="353"/>
    </row>
    <row r="428" spans="4:5" customFormat="1" ht="12.75">
      <c r="D428" s="353"/>
      <c r="E428" s="353"/>
    </row>
    <row r="429" spans="4:5" customFormat="1" ht="12.75">
      <c r="D429" s="353"/>
      <c r="E429" s="353"/>
    </row>
    <row r="430" spans="4:5" customFormat="1" ht="12.75">
      <c r="D430" s="353"/>
      <c r="E430" s="353"/>
    </row>
    <row r="431" spans="4:5" customFormat="1" ht="12.75">
      <c r="D431" s="353"/>
      <c r="E431" s="353"/>
    </row>
    <row r="432" spans="4:5" customFormat="1" ht="12.75">
      <c r="D432" s="353"/>
      <c r="E432" s="353"/>
    </row>
    <row r="433" spans="4:5" customFormat="1" ht="12.75">
      <c r="D433" s="353"/>
      <c r="E433" s="353"/>
    </row>
    <row r="434" spans="4:5" customFormat="1" ht="12.75">
      <c r="D434" s="353"/>
      <c r="E434" s="353"/>
    </row>
    <row r="435" spans="4:5" customFormat="1" ht="12.75">
      <c r="D435" s="353"/>
      <c r="E435" s="353"/>
    </row>
    <row r="436" spans="4:5" customFormat="1" ht="12.75">
      <c r="D436" s="353"/>
      <c r="E436" s="353"/>
    </row>
    <row r="437" spans="4:5" customFormat="1" ht="12.75">
      <c r="D437" s="353"/>
      <c r="E437" s="353"/>
    </row>
    <row r="438" spans="4:5" customFormat="1" ht="12.75">
      <c r="D438" s="353"/>
      <c r="E438" s="353"/>
    </row>
    <row r="439" spans="4:5" customFormat="1" ht="12.75">
      <c r="D439" s="353"/>
      <c r="E439" s="353"/>
    </row>
    <row r="440" spans="4:5" customFormat="1" ht="12.75">
      <c r="D440" s="353"/>
      <c r="E440" s="353"/>
    </row>
    <row r="441" spans="4:5" customFormat="1" ht="12.75">
      <c r="D441" s="353"/>
      <c r="E441" s="353"/>
    </row>
    <row r="442" spans="4:5" customFormat="1" ht="12.75">
      <c r="D442" s="353"/>
      <c r="E442" s="353"/>
    </row>
    <row r="443" spans="4:5" customFormat="1" ht="12.75">
      <c r="D443" s="353"/>
      <c r="E443" s="353"/>
    </row>
    <row r="444" spans="4:5" customFormat="1" ht="12.75">
      <c r="D444" s="353"/>
      <c r="E444" s="353"/>
    </row>
    <row r="445" spans="4:5" customFormat="1" ht="12.75">
      <c r="D445" s="353"/>
      <c r="E445" s="353"/>
    </row>
    <row r="446" spans="4:5" customFormat="1" ht="12.75">
      <c r="D446" s="353"/>
      <c r="E446" s="353"/>
    </row>
    <row r="447" spans="4:5" customFormat="1" ht="12.75">
      <c r="D447" s="353"/>
      <c r="E447" s="353"/>
    </row>
    <row r="448" spans="4:5" customFormat="1" ht="12.75">
      <c r="D448" s="353"/>
      <c r="E448" s="353"/>
    </row>
    <row r="449" spans="4:5" customFormat="1" ht="12.75">
      <c r="D449" s="353"/>
      <c r="E449" s="353"/>
    </row>
    <row r="450" spans="4:5" customFormat="1" ht="12.75">
      <c r="D450" s="353"/>
      <c r="E450" s="353"/>
    </row>
    <row r="451" spans="4:5" customFormat="1" ht="12.75">
      <c r="D451" s="353"/>
      <c r="E451" s="353"/>
    </row>
    <row r="452" spans="4:5" customFormat="1" ht="12.75">
      <c r="D452" s="353"/>
      <c r="E452" s="353"/>
    </row>
    <row r="453" spans="4:5" customFormat="1" ht="12.75">
      <c r="D453" s="353"/>
      <c r="E453" s="353"/>
    </row>
    <row r="454" spans="4:5" customFormat="1" ht="12.75">
      <c r="D454" s="353"/>
      <c r="E454" s="353"/>
    </row>
    <row r="455" spans="4:5" customFormat="1" ht="12.75">
      <c r="D455" s="353"/>
      <c r="E455" s="353"/>
    </row>
    <row r="456" spans="4:5" customFormat="1" ht="12.75">
      <c r="D456" s="353"/>
      <c r="E456" s="353"/>
    </row>
    <row r="457" spans="4:5" customFormat="1" ht="12.75">
      <c r="D457" s="353"/>
      <c r="E457" s="353"/>
    </row>
    <row r="458" spans="4:5" customFormat="1" ht="12.75">
      <c r="D458" s="353"/>
      <c r="E458" s="353"/>
    </row>
    <row r="459" spans="4:5" customFormat="1" ht="12.75">
      <c r="D459" s="353"/>
      <c r="E459" s="353"/>
    </row>
    <row r="460" spans="4:5" customFormat="1" ht="12.75">
      <c r="D460" s="353"/>
      <c r="E460" s="353"/>
    </row>
    <row r="461" spans="4:5" customFormat="1" ht="12.75">
      <c r="D461" s="353"/>
      <c r="E461" s="353"/>
    </row>
    <row r="462" spans="4:5" customFormat="1" ht="12.75">
      <c r="D462" s="353"/>
      <c r="E462" s="353"/>
    </row>
    <row r="463" spans="4:5" customFormat="1" ht="12.75">
      <c r="D463" s="353"/>
      <c r="E463" s="353"/>
    </row>
    <row r="464" spans="4:5" customFormat="1" ht="12.75">
      <c r="D464" s="353"/>
      <c r="E464" s="353"/>
    </row>
    <row r="465" spans="4:5" customFormat="1" ht="12.75">
      <c r="D465" s="353"/>
      <c r="E465" s="353"/>
    </row>
    <row r="466" spans="4:5" customFormat="1" ht="12.75">
      <c r="D466" s="353"/>
      <c r="E466" s="353"/>
    </row>
    <row r="467" spans="4:5" customFormat="1" ht="12.75">
      <c r="D467" s="353"/>
      <c r="E467" s="353"/>
    </row>
    <row r="468" spans="4:5" customFormat="1" ht="12.75">
      <c r="D468" s="353"/>
      <c r="E468" s="353"/>
    </row>
    <row r="469" spans="4:5" customFormat="1" ht="12.75">
      <c r="D469" s="353"/>
      <c r="E469" s="353"/>
    </row>
    <row r="470" spans="4:5" customFormat="1" ht="12.75">
      <c r="D470" s="353"/>
      <c r="E470" s="353"/>
    </row>
    <row r="471" spans="4:5" customFormat="1" ht="12.75">
      <c r="D471" s="353"/>
      <c r="E471" s="353"/>
    </row>
    <row r="472" spans="4:5" customFormat="1" ht="12.75">
      <c r="D472" s="353"/>
      <c r="E472" s="353"/>
    </row>
    <row r="473" spans="4:5" customFormat="1" ht="12.75">
      <c r="D473" s="353"/>
      <c r="E473" s="353"/>
    </row>
    <row r="474" spans="4:5" customFormat="1" ht="12.75">
      <c r="D474" s="353"/>
      <c r="E474" s="353"/>
    </row>
    <row r="475" spans="4:5" customFormat="1" ht="12.75">
      <c r="D475" s="353"/>
      <c r="E475" s="353"/>
    </row>
    <row r="476" spans="4:5" customFormat="1" ht="12.75">
      <c r="D476" s="353"/>
      <c r="E476" s="353"/>
    </row>
    <row r="477" spans="4:5" customFormat="1" ht="12.75">
      <c r="D477" s="353"/>
      <c r="E477" s="353"/>
    </row>
    <row r="478" spans="4:5" customFormat="1" ht="12.75">
      <c r="D478" s="353"/>
      <c r="E478" s="353"/>
    </row>
    <row r="479" spans="4:5" customFormat="1" ht="12.75">
      <c r="D479" s="353"/>
      <c r="E479" s="353"/>
    </row>
    <row r="480" spans="4:5" customFormat="1" ht="12.75">
      <c r="D480" s="353"/>
      <c r="E480" s="353"/>
    </row>
    <row r="481" spans="4:5" customFormat="1" ht="12.75">
      <c r="D481" s="353"/>
      <c r="E481" s="353"/>
    </row>
    <row r="482" spans="4:5" customFormat="1" ht="12.75">
      <c r="D482" s="353"/>
      <c r="E482" s="353"/>
    </row>
    <row r="483" spans="4:5" customFormat="1" ht="12.75">
      <c r="D483" s="353"/>
      <c r="E483" s="353"/>
    </row>
    <row r="484" spans="4:5" customFormat="1" ht="12.75">
      <c r="D484" s="353"/>
      <c r="E484" s="353"/>
    </row>
    <row r="485" spans="4:5" customFormat="1" ht="12.75">
      <c r="D485" s="353"/>
      <c r="E485" s="353"/>
    </row>
    <row r="486" spans="4:5" customFormat="1" ht="12.75">
      <c r="D486" s="353"/>
      <c r="E486" s="353"/>
    </row>
    <row r="487" spans="4:5" customFormat="1" ht="12.75">
      <c r="D487" s="353"/>
      <c r="E487" s="353"/>
    </row>
    <row r="488" spans="4:5" customFormat="1" ht="12.75">
      <c r="D488" s="353"/>
      <c r="E488" s="353"/>
    </row>
    <row r="489" spans="4:5" customFormat="1" ht="12.75">
      <c r="D489" s="353"/>
      <c r="E489" s="353"/>
    </row>
    <row r="490" spans="4:5" customFormat="1" ht="12.75">
      <c r="D490" s="353"/>
      <c r="E490" s="353"/>
    </row>
    <row r="491" spans="4:5" customFormat="1" ht="12.75">
      <c r="D491" s="353"/>
      <c r="E491" s="353"/>
    </row>
    <row r="492" spans="4:5" customFormat="1" ht="12.75">
      <c r="D492" s="353"/>
      <c r="E492" s="353"/>
    </row>
    <row r="493" spans="4:5" customFormat="1" ht="12.75">
      <c r="D493" s="353"/>
      <c r="E493" s="353"/>
    </row>
    <row r="494" spans="4:5" customFormat="1" ht="12.75">
      <c r="D494" s="353"/>
      <c r="E494" s="353"/>
    </row>
    <row r="495" spans="4:5" customFormat="1" ht="12.75">
      <c r="D495" s="353"/>
      <c r="E495" s="353"/>
    </row>
    <row r="496" spans="4:5" customFormat="1" ht="12.75">
      <c r="D496" s="353"/>
      <c r="E496" s="353"/>
    </row>
    <row r="497" spans="4:5" customFormat="1" ht="12.75">
      <c r="D497" s="353"/>
      <c r="E497" s="353"/>
    </row>
    <row r="498" spans="4:5" customFormat="1" ht="12.75">
      <c r="D498" s="353"/>
      <c r="E498" s="353"/>
    </row>
    <row r="499" spans="4:5" customFormat="1" ht="12.75">
      <c r="D499" s="353"/>
      <c r="E499" s="353"/>
    </row>
    <row r="500" spans="4:5" customFormat="1" ht="12.75">
      <c r="D500" s="353"/>
      <c r="E500" s="353"/>
    </row>
    <row r="501" spans="4:5" customFormat="1" ht="12.75">
      <c r="D501" s="353"/>
      <c r="E501" s="353"/>
    </row>
    <row r="502" spans="4:5" customFormat="1" ht="12.75">
      <c r="D502" s="353"/>
      <c r="E502" s="353"/>
    </row>
    <row r="503" spans="4:5" customFormat="1" ht="12.75">
      <c r="D503" s="353"/>
      <c r="E503" s="353"/>
    </row>
    <row r="504" spans="4:5" customFormat="1" ht="12.75">
      <c r="D504" s="353"/>
      <c r="E504" s="353"/>
    </row>
    <row r="505" spans="4:5" customFormat="1" ht="12.75">
      <c r="D505" s="353"/>
      <c r="E505" s="353"/>
    </row>
    <row r="506" spans="4:5" customFormat="1" ht="12.75">
      <c r="D506" s="353"/>
      <c r="E506" s="353"/>
    </row>
    <row r="507" spans="4:5" customFormat="1" ht="12.75">
      <c r="D507" s="353"/>
      <c r="E507" s="353"/>
    </row>
    <row r="508" spans="4:5" customFormat="1" ht="12.75">
      <c r="D508" s="353"/>
      <c r="E508" s="353"/>
    </row>
    <row r="509" spans="4:5" customFormat="1" ht="12.75">
      <c r="D509" s="353"/>
      <c r="E509" s="353"/>
    </row>
    <row r="510" spans="4:5" customFormat="1" ht="12.75">
      <c r="D510" s="353"/>
      <c r="E510" s="353"/>
    </row>
    <row r="511" spans="4:5" customFormat="1" ht="12.75">
      <c r="D511" s="353"/>
      <c r="E511" s="353"/>
    </row>
    <row r="512" spans="4:5" customFormat="1" ht="12.75">
      <c r="D512" s="353"/>
      <c r="E512" s="353"/>
    </row>
    <row r="513" spans="4:5" customFormat="1" ht="12.75">
      <c r="D513" s="353"/>
      <c r="E513" s="353"/>
    </row>
    <row r="514" spans="4:5" customFormat="1" ht="12.75">
      <c r="D514" s="353"/>
      <c r="E514" s="353"/>
    </row>
    <row r="515" spans="4:5" customFormat="1" ht="12.75">
      <c r="D515" s="353"/>
      <c r="E515" s="353"/>
    </row>
    <row r="516" spans="4:5" customFormat="1" ht="12.75">
      <c r="D516" s="353"/>
      <c r="E516" s="353"/>
    </row>
    <row r="517" spans="4:5" customFormat="1" ht="12.75">
      <c r="D517" s="353"/>
      <c r="E517" s="353"/>
    </row>
    <row r="518" spans="4:5" customFormat="1" ht="12.75">
      <c r="D518" s="353"/>
      <c r="E518" s="353"/>
    </row>
    <row r="519" spans="4:5" customFormat="1" ht="12.75">
      <c r="D519" s="353"/>
      <c r="E519" s="353"/>
    </row>
    <row r="520" spans="4:5" customFormat="1" ht="12.75">
      <c r="D520" s="353"/>
      <c r="E520" s="353"/>
    </row>
    <row r="521" spans="4:5" customFormat="1" ht="12.75">
      <c r="D521" s="353"/>
      <c r="E521" s="353"/>
    </row>
    <row r="522" spans="4:5" customFormat="1" ht="12.75">
      <c r="D522" s="353"/>
      <c r="E522" s="353"/>
    </row>
    <row r="523" spans="4:5" customFormat="1" ht="12.75">
      <c r="D523" s="353"/>
      <c r="E523" s="353"/>
    </row>
    <row r="524" spans="4:5" customFormat="1" ht="12.75">
      <c r="D524" s="353"/>
      <c r="E524" s="353"/>
    </row>
    <row r="525" spans="4:5" customFormat="1" ht="12.75">
      <c r="D525" s="353"/>
      <c r="E525" s="353"/>
    </row>
    <row r="526" spans="4:5" customFormat="1" ht="12.75">
      <c r="D526" s="353"/>
      <c r="E526" s="353"/>
    </row>
    <row r="527" spans="4:5" customFormat="1" ht="12.75">
      <c r="D527" s="353"/>
      <c r="E527" s="353"/>
    </row>
    <row r="528" spans="4:5" customFormat="1" ht="12.75">
      <c r="D528" s="353"/>
      <c r="E528" s="353"/>
    </row>
    <row r="529" spans="4:5" customFormat="1" ht="12.75">
      <c r="D529" s="353"/>
      <c r="E529" s="353"/>
    </row>
    <row r="530" spans="4:5" customFormat="1" ht="12.75">
      <c r="D530" s="353"/>
      <c r="E530" s="353"/>
    </row>
    <row r="531" spans="4:5" customFormat="1" ht="12.75">
      <c r="D531" s="353"/>
      <c r="E531" s="353"/>
    </row>
    <row r="532" spans="4:5" customFormat="1" ht="12.75">
      <c r="D532" s="353"/>
      <c r="E532" s="353"/>
    </row>
    <row r="533" spans="4:5" customFormat="1" ht="12.75">
      <c r="D533" s="353"/>
      <c r="E533" s="353"/>
    </row>
    <row r="534" spans="4:5" customFormat="1" ht="12.75">
      <c r="D534" s="353"/>
      <c r="E534" s="353"/>
    </row>
    <row r="535" spans="4:5" customFormat="1" ht="12.75">
      <c r="D535" s="353"/>
      <c r="E535" s="353"/>
    </row>
    <row r="536" spans="4:5" customFormat="1" ht="12.75">
      <c r="D536" s="353"/>
      <c r="E536" s="353"/>
    </row>
    <row r="537" spans="4:5" customFormat="1" ht="12.75">
      <c r="D537" s="353"/>
      <c r="E537" s="353"/>
    </row>
    <row r="538" spans="4:5" customFormat="1" ht="12.75">
      <c r="D538" s="353"/>
      <c r="E538" s="353"/>
    </row>
    <row r="539" spans="4:5" customFormat="1" ht="12.75">
      <c r="D539" s="353"/>
      <c r="E539" s="353"/>
    </row>
    <row r="540" spans="4:5" customFormat="1" ht="12.75">
      <c r="D540" s="353"/>
      <c r="E540" s="353"/>
    </row>
    <row r="541" spans="4:5" customFormat="1" ht="12.75">
      <c r="D541" s="353"/>
      <c r="E541" s="353"/>
    </row>
    <row r="542" spans="4:5" customFormat="1" ht="12.75">
      <c r="D542" s="353"/>
      <c r="E542" s="353"/>
    </row>
    <row r="543" spans="4:5" customFormat="1" ht="12.75">
      <c r="D543" s="353"/>
      <c r="E543" s="353"/>
    </row>
    <row r="544" spans="4:5" customFormat="1" ht="12.75">
      <c r="D544" s="353"/>
      <c r="E544" s="353"/>
    </row>
    <row r="545" spans="4:5" customFormat="1" ht="12.75">
      <c r="D545" s="353"/>
      <c r="E545" s="353"/>
    </row>
    <row r="546" spans="4:5" customFormat="1" ht="12.75">
      <c r="D546" s="353"/>
      <c r="E546" s="353"/>
    </row>
    <row r="547" spans="4:5" customFormat="1" ht="12.75">
      <c r="D547" s="353"/>
      <c r="E547" s="353"/>
    </row>
    <row r="548" spans="4:5" customFormat="1" ht="12.75">
      <c r="D548" s="353"/>
      <c r="E548" s="353"/>
    </row>
    <row r="549" spans="4:5" customFormat="1" ht="12.75">
      <c r="D549" s="353"/>
      <c r="E549" s="353"/>
    </row>
    <row r="550" spans="4:5" customFormat="1" ht="12.75">
      <c r="D550" s="353"/>
      <c r="E550" s="353"/>
    </row>
    <row r="551" spans="4:5" customFormat="1" ht="12.75">
      <c r="D551" s="353"/>
      <c r="E551" s="353"/>
    </row>
    <row r="552" spans="4:5" customFormat="1" ht="12.75">
      <c r="D552" s="353"/>
      <c r="E552" s="353"/>
    </row>
    <row r="553" spans="4:5" customFormat="1" ht="12.75">
      <c r="D553" s="353"/>
      <c r="E553" s="353"/>
    </row>
    <row r="554" spans="4:5" customFormat="1" ht="12.75">
      <c r="D554" s="353"/>
      <c r="E554" s="353"/>
    </row>
    <row r="555" spans="4:5" customFormat="1" ht="12.75">
      <c r="D555" s="353"/>
      <c r="E555" s="353"/>
    </row>
    <row r="556" spans="4:5" customFormat="1" ht="12.75">
      <c r="D556" s="353"/>
      <c r="E556" s="353"/>
    </row>
    <row r="557" spans="4:5" customFormat="1" ht="12.75">
      <c r="D557" s="353"/>
      <c r="E557" s="353"/>
    </row>
    <row r="558" spans="4:5" customFormat="1" ht="12.75">
      <c r="D558" s="353"/>
      <c r="E558" s="353"/>
    </row>
    <row r="559" spans="4:5" customFormat="1" ht="12.75">
      <c r="D559" s="353"/>
      <c r="E559" s="353"/>
    </row>
    <row r="560" spans="4:5" customFormat="1" ht="12.75">
      <c r="D560" s="353"/>
      <c r="E560" s="353"/>
    </row>
    <row r="561" spans="4:5" customFormat="1" ht="12.75">
      <c r="D561" s="353"/>
      <c r="E561" s="353"/>
    </row>
    <row r="562" spans="4:5" customFormat="1" ht="12.75">
      <c r="D562" s="353"/>
      <c r="E562" s="353"/>
    </row>
    <row r="563" spans="4:5" customFormat="1" ht="12.75">
      <c r="D563" s="353"/>
      <c r="E563" s="353"/>
    </row>
    <row r="564" spans="4:5" customFormat="1" ht="12.75">
      <c r="D564" s="353"/>
      <c r="E564" s="353"/>
    </row>
    <row r="565" spans="4:5" customFormat="1" ht="12.75">
      <c r="D565" s="353"/>
      <c r="E565" s="353"/>
    </row>
    <row r="566" spans="4:5" customFormat="1" ht="12.75">
      <c r="D566" s="353"/>
      <c r="E566" s="353"/>
    </row>
    <row r="567" spans="4:5" customFormat="1" ht="12.75">
      <c r="D567" s="353"/>
      <c r="E567" s="353"/>
    </row>
    <row r="568" spans="4:5" customFormat="1" ht="12.75">
      <c r="D568" s="353"/>
      <c r="E568" s="353"/>
    </row>
    <row r="569" spans="4:5" customFormat="1" ht="12.75">
      <c r="D569" s="353"/>
      <c r="E569" s="353"/>
    </row>
    <row r="570" spans="4:5" customFormat="1" ht="12.75">
      <c r="D570" s="353"/>
      <c r="E570" s="353"/>
    </row>
    <row r="571" spans="4:5" customFormat="1" ht="12.75">
      <c r="D571" s="353"/>
      <c r="E571" s="353"/>
    </row>
    <row r="572" spans="4:5" customFormat="1" ht="12.75">
      <c r="D572" s="353"/>
      <c r="E572" s="353"/>
    </row>
    <row r="573" spans="4:5" customFormat="1" ht="12.75">
      <c r="D573" s="353"/>
      <c r="E573" s="353"/>
    </row>
    <row r="574" spans="4:5" customFormat="1" ht="12.75">
      <c r="D574" s="353"/>
      <c r="E574" s="353"/>
    </row>
    <row r="575" spans="4:5" customFormat="1" ht="12.75">
      <c r="D575" s="353"/>
      <c r="E575" s="353"/>
    </row>
    <row r="576" spans="4:5" customFormat="1" ht="12.75">
      <c r="D576" s="353"/>
      <c r="E576" s="353"/>
    </row>
    <row r="577" spans="4:5" customFormat="1" ht="12.75">
      <c r="D577" s="353"/>
      <c r="E577" s="353"/>
    </row>
    <row r="578" spans="4:5" customFormat="1" ht="12.75">
      <c r="D578" s="353"/>
      <c r="E578" s="353"/>
    </row>
    <row r="579" spans="4:5" customFormat="1" ht="12.75">
      <c r="D579" s="353"/>
      <c r="E579" s="353"/>
    </row>
    <row r="580" spans="4:5" customFormat="1" ht="12.75">
      <c r="D580" s="353"/>
      <c r="E580" s="353"/>
    </row>
    <row r="581" spans="4:5" customFormat="1" ht="12.75">
      <c r="D581" s="353"/>
      <c r="E581" s="353"/>
    </row>
    <row r="582" spans="4:5" customFormat="1" ht="12.75">
      <c r="D582" s="353"/>
      <c r="E582" s="353"/>
    </row>
    <row r="583" spans="4:5" customFormat="1" ht="12.75">
      <c r="D583" s="353"/>
      <c r="E583" s="353"/>
    </row>
    <row r="584" spans="4:5" customFormat="1" ht="12.75">
      <c r="D584" s="353"/>
      <c r="E584" s="353"/>
    </row>
    <row r="585" spans="4:5" customFormat="1" ht="12.75">
      <c r="D585" s="353"/>
      <c r="E585" s="353"/>
    </row>
    <row r="586" spans="4:5" customFormat="1" ht="12.75">
      <c r="D586" s="353"/>
      <c r="E586" s="353"/>
    </row>
    <row r="587" spans="4:5" customFormat="1" ht="12.75">
      <c r="D587" s="353"/>
      <c r="E587" s="353"/>
    </row>
    <row r="588" spans="4:5" customFormat="1" ht="12.75">
      <c r="D588" s="353"/>
      <c r="E588" s="353"/>
    </row>
    <row r="589" spans="4:5" customFormat="1" ht="12.75">
      <c r="D589" s="353"/>
      <c r="E589" s="353"/>
    </row>
    <row r="590" spans="4:5" customFormat="1" ht="12.75">
      <c r="D590" s="353"/>
      <c r="E590" s="353"/>
    </row>
    <row r="591" spans="4:5" customFormat="1" ht="12.75">
      <c r="D591" s="353"/>
      <c r="E591" s="353"/>
    </row>
    <row r="592" spans="4:5" customFormat="1" ht="12.75">
      <c r="D592" s="353"/>
      <c r="E592" s="353"/>
    </row>
    <row r="593" spans="4:5" customFormat="1" ht="12.75">
      <c r="D593" s="353"/>
      <c r="E593" s="353"/>
    </row>
    <row r="594" spans="4:5" customFormat="1" ht="12.75">
      <c r="D594" s="353"/>
      <c r="E594" s="353"/>
    </row>
    <row r="595" spans="4:5" customFormat="1" ht="12.75">
      <c r="D595" s="353"/>
      <c r="E595" s="353"/>
    </row>
    <row r="596" spans="4:5" customFormat="1" ht="12.75">
      <c r="D596" s="353"/>
      <c r="E596" s="353"/>
    </row>
    <row r="597" spans="4:5" customFormat="1" ht="12.75">
      <c r="D597" s="353"/>
      <c r="E597" s="353"/>
    </row>
    <row r="598" spans="4:5" customFormat="1" ht="12.75">
      <c r="D598" s="353"/>
      <c r="E598" s="353"/>
    </row>
    <row r="599" spans="4:5" customFormat="1" ht="12.75">
      <c r="D599" s="353"/>
      <c r="E599" s="353"/>
    </row>
    <row r="600" spans="4:5" customFormat="1" ht="12.75">
      <c r="D600" s="353"/>
      <c r="E600" s="353"/>
    </row>
    <row r="601" spans="4:5" customFormat="1" ht="12.75">
      <c r="D601" s="353"/>
      <c r="E601" s="353"/>
    </row>
    <row r="602" spans="4:5" customFormat="1" ht="12.75">
      <c r="D602" s="353"/>
      <c r="E602" s="353"/>
    </row>
    <row r="603" spans="4:5" customFormat="1" ht="12.75">
      <c r="D603" s="353"/>
      <c r="E603" s="353"/>
    </row>
    <row r="604" spans="4:5" customFormat="1" ht="12.75">
      <c r="D604" s="353"/>
      <c r="E604" s="353"/>
    </row>
    <row r="605" spans="4:5" customFormat="1" ht="12.75">
      <c r="D605" s="353"/>
      <c r="E605" s="353"/>
    </row>
    <row r="606" spans="4:5" customFormat="1" ht="12.75">
      <c r="D606" s="353"/>
      <c r="E606" s="353"/>
    </row>
    <row r="607" spans="4:5" customFormat="1" ht="12.75">
      <c r="D607" s="353"/>
      <c r="E607" s="353"/>
    </row>
    <row r="608" spans="4:5" customFormat="1" ht="12.75">
      <c r="D608" s="353"/>
      <c r="E608" s="353"/>
    </row>
    <row r="609" spans="4:5" customFormat="1" ht="12.75">
      <c r="D609" s="353"/>
      <c r="E609" s="353"/>
    </row>
    <row r="610" spans="4:5" customFormat="1" ht="12.75">
      <c r="D610" s="353"/>
      <c r="E610" s="353"/>
    </row>
    <row r="611" spans="4:5" customFormat="1" ht="12.75">
      <c r="D611" s="353"/>
      <c r="E611" s="353"/>
    </row>
    <row r="612" spans="4:5" customFormat="1" ht="12.75">
      <c r="D612" s="353"/>
      <c r="E612" s="353"/>
    </row>
    <row r="613" spans="4:5" customFormat="1" ht="12.75">
      <c r="D613" s="353"/>
      <c r="E613" s="353"/>
    </row>
    <row r="614" spans="4:5" customFormat="1" ht="12.75">
      <c r="D614" s="353"/>
      <c r="E614" s="353"/>
    </row>
    <row r="615" spans="4:5" customFormat="1" ht="12.75">
      <c r="D615" s="353"/>
      <c r="E615" s="353"/>
    </row>
    <row r="616" spans="4:5" customFormat="1" ht="12.75">
      <c r="D616" s="353"/>
      <c r="E616" s="353"/>
    </row>
    <row r="617" spans="4:5" customFormat="1" ht="12.75">
      <c r="D617" s="353"/>
      <c r="E617" s="353"/>
    </row>
    <row r="618" spans="4:5" customFormat="1" ht="12.75">
      <c r="D618" s="353"/>
      <c r="E618" s="353"/>
    </row>
    <row r="619" spans="4:5" customFormat="1" ht="12.75">
      <c r="D619" s="353"/>
      <c r="E619" s="353"/>
    </row>
    <row r="620" spans="4:5" customFormat="1" ht="12.75">
      <c r="D620" s="353"/>
      <c r="E620" s="353"/>
    </row>
    <row r="621" spans="4:5" customFormat="1" ht="12.75">
      <c r="D621" s="353"/>
      <c r="E621" s="353"/>
    </row>
    <row r="622" spans="4:5" customFormat="1" ht="12.75">
      <c r="D622" s="353"/>
      <c r="E622" s="353"/>
    </row>
    <row r="623" spans="4:5" customFormat="1" ht="12.75">
      <c r="D623" s="353"/>
      <c r="E623" s="353"/>
    </row>
    <row r="624" spans="4:5" customFormat="1" ht="12.75">
      <c r="D624" s="353"/>
      <c r="E624" s="353"/>
    </row>
    <row r="625" spans="4:5" customFormat="1" ht="12.75">
      <c r="D625" s="353"/>
      <c r="E625" s="353"/>
    </row>
    <row r="626" spans="4:5" customFormat="1" ht="12.75">
      <c r="D626" s="353"/>
      <c r="E626" s="353"/>
    </row>
    <row r="627" spans="4:5" customFormat="1" ht="12.75">
      <c r="D627" s="353"/>
      <c r="E627" s="353"/>
    </row>
    <row r="628" spans="4:5" customFormat="1" ht="12.75">
      <c r="D628" s="353"/>
      <c r="E628" s="353"/>
    </row>
    <row r="629" spans="4:5" customFormat="1" ht="12.75">
      <c r="D629" s="353"/>
      <c r="E629" s="353"/>
    </row>
    <row r="630" spans="4:5" customFormat="1" ht="12.75">
      <c r="D630" s="353"/>
      <c r="E630" s="353"/>
    </row>
    <row r="631" spans="4:5" customFormat="1" ht="12.75">
      <c r="D631" s="353"/>
      <c r="E631" s="353"/>
    </row>
    <row r="632" spans="4:5" customFormat="1" ht="12.75">
      <c r="D632" s="353"/>
      <c r="E632" s="353"/>
    </row>
    <row r="633" spans="4:5" customFormat="1" ht="12.75">
      <c r="D633" s="353"/>
      <c r="E633" s="353"/>
    </row>
    <row r="634" spans="4:5" customFormat="1" ht="12.75">
      <c r="D634" s="353"/>
      <c r="E634" s="353"/>
    </row>
    <row r="635" spans="4:5" customFormat="1" ht="12.75">
      <c r="D635" s="353"/>
      <c r="E635" s="353"/>
    </row>
    <row r="636" spans="4:5" customFormat="1" ht="12.75">
      <c r="D636" s="353"/>
      <c r="E636" s="353"/>
    </row>
    <row r="637" spans="4:5" customFormat="1" ht="12.75">
      <c r="D637" s="353"/>
      <c r="E637" s="353"/>
    </row>
    <row r="638" spans="4:5" customFormat="1" ht="12.75">
      <c r="D638" s="353"/>
      <c r="E638" s="353"/>
    </row>
    <row r="639" spans="4:5" customFormat="1" ht="12.75">
      <c r="D639" s="353"/>
      <c r="E639" s="353"/>
    </row>
    <row r="640" spans="4:5" customFormat="1" ht="12.75">
      <c r="D640" s="353"/>
      <c r="E640" s="353"/>
    </row>
    <row r="641" spans="4:5" customFormat="1" ht="12.75">
      <c r="D641" s="353"/>
      <c r="E641" s="353"/>
    </row>
    <row r="642" spans="4:5" customFormat="1" ht="12.75">
      <c r="D642" s="353"/>
      <c r="E642" s="353"/>
    </row>
    <row r="643" spans="4:5" customFormat="1" ht="12.75">
      <c r="D643" s="353"/>
      <c r="E643" s="353"/>
    </row>
    <row r="644" spans="4:5" customFormat="1" ht="12.75">
      <c r="D644" s="353"/>
      <c r="E644" s="353"/>
    </row>
    <row r="645" spans="4:5" customFormat="1" ht="12.75">
      <c r="D645" s="353"/>
      <c r="E645" s="353"/>
    </row>
    <row r="646" spans="4:5" customFormat="1" ht="12.75">
      <c r="D646" s="353"/>
      <c r="E646" s="353"/>
    </row>
    <row r="647" spans="4:5" customFormat="1" ht="12.75">
      <c r="D647" s="353"/>
      <c r="E647" s="353"/>
    </row>
    <row r="648" spans="4:5" customFormat="1" ht="12.75">
      <c r="D648" s="353"/>
      <c r="E648" s="353"/>
    </row>
    <row r="649" spans="4:5" customFormat="1" ht="12.75">
      <c r="D649" s="353"/>
      <c r="E649" s="353"/>
    </row>
    <row r="650" spans="4:5" customFormat="1" ht="12.75">
      <c r="D650" s="353"/>
      <c r="E650" s="353"/>
    </row>
    <row r="651" spans="4:5" customFormat="1" ht="12.75">
      <c r="D651" s="353"/>
      <c r="E651" s="353"/>
    </row>
    <row r="652" spans="4:5" customFormat="1" ht="12.75">
      <c r="D652" s="353"/>
      <c r="E652" s="353"/>
    </row>
    <row r="653" spans="4:5" customFormat="1" ht="12.75">
      <c r="D653" s="353"/>
      <c r="E653" s="353"/>
    </row>
    <row r="654" spans="4:5" customFormat="1" ht="12.75">
      <c r="D654" s="353"/>
      <c r="E654" s="353"/>
    </row>
    <row r="655" spans="4:5" customFormat="1" ht="12.75">
      <c r="D655" s="353"/>
      <c r="E655" s="353"/>
    </row>
    <row r="656" spans="4:5" customFormat="1" ht="12.75">
      <c r="D656" s="353"/>
      <c r="E656" s="353"/>
    </row>
    <row r="657" spans="4:5" customFormat="1" ht="12.75">
      <c r="D657" s="353"/>
      <c r="E657" s="353"/>
    </row>
    <row r="658" spans="4:5" customFormat="1" ht="12.75">
      <c r="D658" s="353"/>
      <c r="E658" s="353"/>
    </row>
    <row r="659" spans="4:5" customFormat="1" ht="12.75">
      <c r="D659" s="353"/>
      <c r="E659" s="353"/>
    </row>
    <row r="660" spans="4:5" customFormat="1" ht="12.75">
      <c r="D660" s="353"/>
      <c r="E660" s="353"/>
    </row>
    <row r="661" spans="4:5" customFormat="1" ht="12.75">
      <c r="D661" s="353"/>
      <c r="E661" s="353"/>
    </row>
    <row r="662" spans="4:5" customFormat="1" ht="12.75">
      <c r="D662" s="353"/>
      <c r="E662" s="353"/>
    </row>
    <row r="663" spans="4:5" customFormat="1" ht="12.75">
      <c r="D663" s="353"/>
      <c r="E663" s="353"/>
    </row>
    <row r="664" spans="4:5" customFormat="1" ht="12.75">
      <c r="D664" s="353"/>
      <c r="E664" s="353"/>
    </row>
    <row r="665" spans="4:5" customFormat="1" ht="12.75">
      <c r="D665" s="353"/>
      <c r="E665" s="353"/>
    </row>
    <row r="666" spans="4:5" customFormat="1" ht="12.75">
      <c r="D666" s="353"/>
      <c r="E666" s="353"/>
    </row>
    <row r="667" spans="4:5" customFormat="1" ht="12.75">
      <c r="D667" s="353"/>
      <c r="E667" s="353"/>
    </row>
    <row r="668" spans="4:5" customFormat="1" ht="12.75">
      <c r="D668" s="353"/>
      <c r="E668" s="353"/>
    </row>
    <row r="669" spans="4:5" customFormat="1" ht="12.75">
      <c r="D669" s="353"/>
      <c r="E669" s="353"/>
    </row>
    <row r="670" spans="4:5" customFormat="1" ht="12.75">
      <c r="D670" s="353"/>
      <c r="E670" s="353"/>
    </row>
    <row r="671" spans="4:5" customFormat="1" ht="12.75">
      <c r="D671" s="353"/>
      <c r="E671" s="353"/>
    </row>
    <row r="672" spans="4:5" customFormat="1" ht="12.75">
      <c r="D672" s="353"/>
      <c r="E672" s="353"/>
    </row>
    <row r="673" spans="4:5" customFormat="1" ht="12.75">
      <c r="D673" s="353"/>
      <c r="E673" s="353"/>
    </row>
    <row r="674" spans="4:5" customFormat="1" ht="12.75">
      <c r="D674" s="353"/>
      <c r="E674" s="353"/>
    </row>
    <row r="675" spans="4:5" customFormat="1" ht="12.75">
      <c r="D675" s="353"/>
      <c r="E675" s="353"/>
    </row>
    <row r="676" spans="4:5" customFormat="1" ht="12.75">
      <c r="D676" s="353"/>
      <c r="E676" s="353"/>
    </row>
    <row r="677" spans="4:5" customFormat="1" ht="12.75">
      <c r="D677" s="353"/>
      <c r="E677" s="353"/>
    </row>
    <row r="678" spans="4:5" customFormat="1" ht="12.75">
      <c r="D678" s="353"/>
      <c r="E678" s="353"/>
    </row>
    <row r="679" spans="4:5" customFormat="1" ht="12.75">
      <c r="D679" s="353"/>
      <c r="E679" s="353"/>
    </row>
    <row r="680" spans="4:5" customFormat="1" ht="12.75">
      <c r="D680" s="353"/>
      <c r="E680" s="353"/>
    </row>
    <row r="681" spans="4:5" customFormat="1" ht="12.75">
      <c r="D681" s="353"/>
      <c r="E681" s="353"/>
    </row>
    <row r="682" spans="4:5" customFormat="1" ht="12.75">
      <c r="D682" s="353"/>
      <c r="E682" s="353"/>
    </row>
    <row r="683" spans="4:5" customFormat="1" ht="12.75">
      <c r="D683" s="353"/>
      <c r="E683" s="353"/>
    </row>
    <row r="684" spans="4:5" customFormat="1" ht="12.75">
      <c r="D684" s="353"/>
      <c r="E684" s="353"/>
    </row>
    <row r="685" spans="4:5" customFormat="1" ht="12.75">
      <c r="D685" s="353"/>
      <c r="E685" s="353"/>
    </row>
    <row r="686" spans="4:5" customFormat="1" ht="12.75">
      <c r="D686" s="353"/>
      <c r="E686" s="353"/>
    </row>
    <row r="687" spans="4:5" customFormat="1" ht="12.75">
      <c r="D687" s="353"/>
      <c r="E687" s="353"/>
    </row>
    <row r="688" spans="4:5" customFormat="1" ht="12.75">
      <c r="D688" s="353"/>
      <c r="E688" s="353"/>
    </row>
    <row r="689" spans="4:5" customFormat="1" ht="12.75">
      <c r="D689" s="353"/>
      <c r="E689" s="353"/>
    </row>
    <row r="690" spans="4:5" customFormat="1" ht="12.75">
      <c r="D690" s="353"/>
      <c r="E690" s="353"/>
    </row>
    <row r="691" spans="4:5" customFormat="1" ht="12.75">
      <c r="D691" s="353"/>
      <c r="E691" s="353"/>
    </row>
    <row r="692" spans="4:5" customFormat="1" ht="12.75">
      <c r="D692" s="353"/>
      <c r="E692" s="353"/>
    </row>
    <row r="693" spans="4:5" customFormat="1" ht="12.75">
      <c r="D693" s="353"/>
      <c r="E693" s="353"/>
    </row>
    <row r="694" spans="4:5" customFormat="1" ht="12.75">
      <c r="D694" s="353"/>
      <c r="E694" s="353"/>
    </row>
    <row r="695" spans="4:5" customFormat="1" ht="12.75">
      <c r="D695" s="353"/>
      <c r="E695" s="353"/>
    </row>
    <row r="696" spans="4:5" customFormat="1" ht="12.75">
      <c r="D696" s="353"/>
      <c r="E696" s="353"/>
    </row>
    <row r="697" spans="4:5" customFormat="1" ht="12.75">
      <c r="D697" s="353"/>
      <c r="E697" s="353"/>
    </row>
    <row r="698" spans="4:5" customFormat="1" ht="12.75">
      <c r="D698" s="353"/>
      <c r="E698" s="353"/>
    </row>
    <row r="699" spans="4:5" customFormat="1" ht="12.75">
      <c r="D699" s="353"/>
      <c r="E699" s="353"/>
    </row>
    <row r="700" spans="4:5" customFormat="1" ht="12.75">
      <c r="D700" s="353"/>
      <c r="E700" s="353"/>
    </row>
    <row r="701" spans="4:5" customFormat="1" ht="12.75">
      <c r="D701" s="353"/>
      <c r="E701" s="353"/>
    </row>
    <row r="702" spans="4:5" customFormat="1" ht="12.75">
      <c r="D702" s="353"/>
      <c r="E702" s="353"/>
    </row>
    <row r="703" spans="4:5" customFormat="1" ht="12.75">
      <c r="D703" s="353"/>
      <c r="E703" s="353"/>
    </row>
    <row r="704" spans="4:5" customFormat="1" ht="12.75">
      <c r="D704" s="353"/>
      <c r="E704" s="353"/>
    </row>
    <row r="705" spans="4:5" customFormat="1" ht="12.75">
      <c r="D705" s="353"/>
      <c r="E705" s="353"/>
    </row>
    <row r="706" spans="4:5" customFormat="1" ht="12.75">
      <c r="D706" s="353"/>
      <c r="E706" s="353"/>
    </row>
    <row r="707" spans="4:5" customFormat="1" ht="12.75">
      <c r="D707" s="353"/>
      <c r="E707" s="353"/>
    </row>
    <row r="708" spans="4:5" customFormat="1" ht="12.75">
      <c r="D708" s="353"/>
      <c r="E708" s="353"/>
    </row>
    <row r="709" spans="4:5" customFormat="1" ht="12.75">
      <c r="D709" s="353"/>
      <c r="E709" s="353"/>
    </row>
    <row r="710" spans="4:5" customFormat="1" ht="12.75">
      <c r="D710" s="353"/>
      <c r="E710" s="353"/>
    </row>
    <row r="711" spans="4:5" customFormat="1" ht="12.75">
      <c r="D711" s="353"/>
      <c r="E711" s="353"/>
    </row>
    <row r="712" spans="4:5" customFormat="1" ht="12.75">
      <c r="D712" s="353"/>
      <c r="E712" s="353"/>
    </row>
    <row r="713" spans="4:5" customFormat="1" ht="12.75">
      <c r="D713" s="353"/>
      <c r="E713" s="353"/>
    </row>
    <row r="714" spans="4:5" customFormat="1" ht="12.75">
      <c r="D714" s="353"/>
      <c r="E714" s="353"/>
    </row>
    <row r="715" spans="4:5" customFormat="1" ht="12.75">
      <c r="D715" s="353"/>
      <c r="E715" s="353"/>
    </row>
    <row r="716" spans="4:5" customFormat="1" ht="12.75">
      <c r="D716" s="353"/>
      <c r="E716" s="353"/>
    </row>
    <row r="717" spans="4:5" customFormat="1" ht="12.75">
      <c r="D717" s="353"/>
      <c r="E717" s="353"/>
    </row>
    <row r="718" spans="4:5" customFormat="1" ht="12.75">
      <c r="D718" s="353"/>
      <c r="E718" s="353"/>
    </row>
    <row r="719" spans="4:5" customFormat="1" ht="12.75">
      <c r="D719" s="353"/>
      <c r="E719" s="353"/>
    </row>
    <row r="720" spans="4:5" customFormat="1" ht="12.75">
      <c r="D720" s="353"/>
      <c r="E720" s="353"/>
    </row>
    <row r="721" spans="4:5" customFormat="1" ht="12.75">
      <c r="D721" s="353"/>
      <c r="E721" s="353"/>
    </row>
    <row r="722" spans="4:5" customFormat="1" ht="12.75">
      <c r="D722" s="353"/>
      <c r="E722" s="353"/>
    </row>
    <row r="723" spans="4:5" customFormat="1" ht="12.75">
      <c r="D723" s="353"/>
      <c r="E723" s="353"/>
    </row>
    <row r="724" spans="4:5" customFormat="1" ht="12.75">
      <c r="D724" s="353"/>
      <c r="E724" s="353"/>
    </row>
    <row r="725" spans="4:5" customFormat="1" ht="12.75">
      <c r="D725" s="353"/>
      <c r="E725" s="353"/>
    </row>
    <row r="726" spans="4:5" customFormat="1" ht="12.75">
      <c r="D726" s="353"/>
      <c r="E726" s="353"/>
    </row>
    <row r="727" spans="4:5" customFormat="1" ht="12.75">
      <c r="D727" s="353"/>
      <c r="E727" s="353"/>
    </row>
    <row r="728" spans="4:5" customFormat="1" ht="12.75">
      <c r="D728" s="353"/>
      <c r="E728" s="353"/>
    </row>
    <row r="729" spans="4:5" customFormat="1" ht="12.75">
      <c r="D729" s="353"/>
      <c r="E729" s="353"/>
    </row>
    <row r="730" spans="4:5" customFormat="1" ht="12.75">
      <c r="D730" s="353"/>
      <c r="E730" s="353"/>
    </row>
    <row r="731" spans="4:5" customFormat="1" ht="12.75">
      <c r="D731" s="353"/>
      <c r="E731" s="353"/>
    </row>
    <row r="732" spans="4:5" customFormat="1" ht="12.75">
      <c r="D732" s="353"/>
      <c r="E732" s="353"/>
    </row>
    <row r="733" spans="4:5" customFormat="1" ht="12.75">
      <c r="D733" s="353"/>
      <c r="E733" s="353"/>
    </row>
    <row r="734" spans="4:5" customFormat="1" ht="12.75">
      <c r="D734" s="353"/>
      <c r="E734" s="353"/>
    </row>
    <row r="735" spans="4:5" customFormat="1" ht="12.75">
      <c r="D735" s="353"/>
      <c r="E735" s="353"/>
    </row>
    <row r="736" spans="4:5" customFormat="1" ht="12.75">
      <c r="D736" s="353"/>
      <c r="E736" s="353"/>
    </row>
    <row r="737" spans="4:5" customFormat="1" ht="12.75">
      <c r="D737" s="353"/>
      <c r="E737" s="353"/>
    </row>
    <row r="738" spans="4:5" customFormat="1" ht="12.75">
      <c r="D738" s="353"/>
      <c r="E738" s="353"/>
    </row>
    <row r="739" spans="4:5" customFormat="1" ht="12.75">
      <c r="D739" s="353"/>
      <c r="E739" s="353"/>
    </row>
    <row r="740" spans="4:5" customFormat="1" ht="12.75">
      <c r="D740" s="353"/>
      <c r="E740" s="353"/>
    </row>
    <row r="741" spans="4:5" customFormat="1" ht="12.75">
      <c r="D741" s="353"/>
      <c r="E741" s="353"/>
    </row>
    <row r="742" spans="4:5" customFormat="1" ht="12.75">
      <c r="D742" s="353"/>
      <c r="E742" s="353"/>
    </row>
    <row r="743" spans="4:5" customFormat="1" ht="12.75">
      <c r="D743" s="353"/>
      <c r="E743" s="353"/>
    </row>
    <row r="744" spans="4:5" customFormat="1" ht="12.75">
      <c r="D744" s="353"/>
      <c r="E744" s="353"/>
    </row>
    <row r="745" spans="4:5" customFormat="1" ht="12.75">
      <c r="D745" s="353"/>
      <c r="E745" s="353"/>
    </row>
    <row r="746" spans="4:5" customFormat="1" ht="12.75">
      <c r="D746" s="353"/>
      <c r="E746" s="353"/>
    </row>
    <row r="747" spans="4:5" customFormat="1" ht="12.75">
      <c r="D747" s="353"/>
      <c r="E747" s="353"/>
    </row>
    <row r="748" spans="4:5" customFormat="1" ht="12.75">
      <c r="D748" s="353"/>
      <c r="E748" s="353"/>
    </row>
    <row r="749" spans="4:5" customFormat="1" ht="12.75">
      <c r="D749" s="353"/>
      <c r="E749" s="353"/>
    </row>
    <row r="750" spans="4:5" customFormat="1" ht="12.75">
      <c r="D750" s="353"/>
      <c r="E750" s="353"/>
    </row>
    <row r="751" spans="4:5" customFormat="1" ht="12.75">
      <c r="D751" s="353"/>
      <c r="E751" s="353"/>
    </row>
    <row r="752" spans="4:5" customFormat="1" ht="12.75">
      <c r="D752" s="353"/>
      <c r="E752" s="353"/>
    </row>
    <row r="753" spans="4:5" customFormat="1" ht="12.75">
      <c r="D753" s="353"/>
      <c r="E753" s="353"/>
    </row>
    <row r="754" spans="4:5" customFormat="1" ht="12.75">
      <c r="D754" s="353"/>
      <c r="E754" s="353"/>
    </row>
    <row r="755" spans="4:5" customFormat="1" ht="12.75">
      <c r="D755" s="353"/>
      <c r="E755" s="353"/>
    </row>
    <row r="756" spans="4:5" customFormat="1" ht="12.75">
      <c r="D756" s="353"/>
      <c r="E756" s="353"/>
    </row>
    <row r="757" spans="4:5" customFormat="1" ht="12.75">
      <c r="D757" s="353"/>
      <c r="E757" s="353"/>
    </row>
    <row r="758" spans="4:5" customFormat="1" ht="12.75">
      <c r="D758" s="353"/>
      <c r="E758" s="353"/>
    </row>
    <row r="759" spans="4:5" customFormat="1" ht="12.75">
      <c r="D759" s="353"/>
      <c r="E759" s="353"/>
    </row>
    <row r="760" spans="4:5" customFormat="1" ht="12.75">
      <c r="D760" s="353"/>
      <c r="E760" s="353"/>
    </row>
    <row r="761" spans="4:5" customFormat="1" ht="12.75">
      <c r="D761" s="353"/>
      <c r="E761" s="353"/>
    </row>
    <row r="762" spans="4:5" customFormat="1" ht="12.75">
      <c r="D762" s="353"/>
      <c r="E762" s="353"/>
    </row>
    <row r="763" spans="4:5" customFormat="1" ht="12.75">
      <c r="D763" s="353"/>
      <c r="E763" s="353"/>
    </row>
    <row r="764" spans="4:5" customFormat="1" ht="12.75">
      <c r="D764" s="353"/>
      <c r="E764" s="353"/>
    </row>
    <row r="765" spans="4:5" customFormat="1" ht="12.75">
      <c r="D765" s="353"/>
      <c r="E765" s="353"/>
    </row>
    <row r="766" spans="4:5" customFormat="1" ht="12.75">
      <c r="D766" s="353"/>
      <c r="E766" s="353"/>
    </row>
    <row r="767" spans="4:5" customFormat="1" ht="12.75">
      <c r="D767" s="353"/>
      <c r="E767" s="353"/>
    </row>
    <row r="768" spans="4:5" customFormat="1" ht="12.75">
      <c r="D768" s="353"/>
      <c r="E768" s="353"/>
    </row>
    <row r="769" spans="4:5" customFormat="1" ht="12.75">
      <c r="D769" s="353"/>
      <c r="E769" s="353"/>
    </row>
    <row r="770" spans="4:5" customFormat="1" ht="12.75">
      <c r="D770" s="353"/>
      <c r="E770" s="353"/>
    </row>
    <row r="771" spans="4:5" customFormat="1" ht="12.75">
      <c r="D771" s="353"/>
      <c r="E771" s="353"/>
    </row>
    <row r="772" spans="4:5" customFormat="1" ht="12.75">
      <c r="D772" s="353"/>
      <c r="E772" s="353"/>
    </row>
    <row r="773" spans="4:5" customFormat="1" ht="12.75">
      <c r="D773" s="353"/>
      <c r="E773" s="353"/>
    </row>
    <row r="774" spans="4:5" customFormat="1" ht="12.75">
      <c r="D774" s="353"/>
      <c r="E774" s="353"/>
    </row>
    <row r="775" spans="4:5" customFormat="1" ht="12.75">
      <c r="D775" s="353"/>
      <c r="E775" s="353"/>
    </row>
    <row r="776" spans="4:5" customFormat="1" ht="12.75">
      <c r="D776" s="353"/>
      <c r="E776" s="353"/>
    </row>
    <row r="777" spans="4:5" customFormat="1" ht="12.75">
      <c r="D777" s="353"/>
      <c r="E777" s="353"/>
    </row>
    <row r="778" spans="4:5" customFormat="1" ht="12.75">
      <c r="D778" s="353"/>
      <c r="E778" s="353"/>
    </row>
    <row r="779" spans="4:5" customFormat="1" ht="12.75">
      <c r="D779" s="353"/>
      <c r="E779" s="353"/>
    </row>
    <row r="780" spans="4:5" customFormat="1" ht="12.75">
      <c r="D780" s="353"/>
      <c r="E780" s="353"/>
    </row>
    <row r="781" spans="4:5" customFormat="1" ht="12.75">
      <c r="D781" s="353"/>
      <c r="E781" s="353"/>
    </row>
    <row r="782" spans="4:5" customFormat="1" ht="12.75">
      <c r="D782" s="353"/>
      <c r="E782" s="353"/>
    </row>
    <row r="783" spans="4:5" customFormat="1" ht="12.75">
      <c r="D783" s="353"/>
      <c r="E783" s="353"/>
    </row>
    <row r="784" spans="4:5" customFormat="1" ht="12.75">
      <c r="D784" s="353"/>
      <c r="E784" s="353"/>
    </row>
    <row r="785" spans="4:5" customFormat="1" ht="12.75">
      <c r="D785" s="353"/>
      <c r="E785" s="353"/>
    </row>
    <row r="786" spans="4:5" customFormat="1" ht="12.75">
      <c r="D786" s="353"/>
      <c r="E786" s="353"/>
    </row>
    <row r="787" spans="4:5" customFormat="1" ht="12.75">
      <c r="D787" s="353"/>
      <c r="E787" s="353"/>
    </row>
    <row r="788" spans="4:5" customFormat="1" ht="12.75">
      <c r="D788" s="353"/>
      <c r="E788" s="353"/>
    </row>
    <row r="789" spans="4:5" customFormat="1" ht="12.75">
      <c r="D789" s="353"/>
      <c r="E789" s="353"/>
    </row>
    <row r="790" spans="4:5" customFormat="1" ht="12.75">
      <c r="D790" s="353"/>
      <c r="E790" s="353"/>
    </row>
    <row r="791" spans="4:5" customFormat="1" ht="12.75">
      <c r="D791" s="353"/>
      <c r="E791" s="353"/>
    </row>
    <row r="792" spans="4:5" customFormat="1" ht="12.75">
      <c r="D792" s="353"/>
      <c r="E792" s="353"/>
    </row>
    <row r="793" spans="4:5" customFormat="1" ht="12.75">
      <c r="D793" s="353"/>
      <c r="E793" s="353"/>
    </row>
    <row r="794" spans="4:5" customFormat="1" ht="12.75">
      <c r="D794" s="353"/>
      <c r="E794" s="353"/>
    </row>
    <row r="795" spans="4:5" customFormat="1" ht="12.75">
      <c r="D795" s="353"/>
      <c r="E795" s="353"/>
    </row>
    <row r="796" spans="4:5" customFormat="1" ht="12.75">
      <c r="D796" s="353"/>
      <c r="E796" s="353"/>
    </row>
    <row r="797" spans="4:5" customFormat="1" ht="12.75">
      <c r="D797" s="353"/>
      <c r="E797" s="353"/>
    </row>
    <row r="798" spans="4:5" customFormat="1" ht="12.75">
      <c r="D798" s="353"/>
      <c r="E798" s="353"/>
    </row>
    <row r="799" spans="4:5" customFormat="1" ht="12.75">
      <c r="D799" s="353"/>
      <c r="E799" s="353"/>
    </row>
    <row r="800" spans="4:5" customFormat="1" ht="12.75">
      <c r="D800" s="353"/>
      <c r="E800" s="353"/>
    </row>
    <row r="801" spans="4:5" customFormat="1" ht="12.75">
      <c r="D801" s="353"/>
      <c r="E801" s="353"/>
    </row>
    <row r="802" spans="4:5" customFormat="1" ht="12.75">
      <c r="D802" s="353"/>
      <c r="E802" s="353"/>
    </row>
    <row r="803" spans="4:5" customFormat="1" ht="12.75">
      <c r="D803" s="353"/>
      <c r="E803" s="353"/>
    </row>
    <row r="804" spans="4:5" customFormat="1" ht="12.75">
      <c r="D804" s="353"/>
      <c r="E804" s="353"/>
    </row>
    <row r="805" spans="4:5" customFormat="1" ht="12.75">
      <c r="D805" s="353"/>
      <c r="E805" s="353"/>
    </row>
    <row r="806" spans="4:5" customFormat="1" ht="12.75">
      <c r="D806" s="353"/>
      <c r="E806" s="353"/>
    </row>
    <row r="807" spans="4:5" customFormat="1" ht="12.75">
      <c r="D807" s="353"/>
      <c r="E807" s="353"/>
    </row>
    <row r="808" spans="4:5" customFormat="1" ht="12.75">
      <c r="D808" s="353"/>
      <c r="E808" s="353"/>
    </row>
    <row r="809" spans="4:5" customFormat="1" ht="12.75">
      <c r="D809" s="353"/>
      <c r="E809" s="353"/>
    </row>
    <row r="810" spans="4:5" customFormat="1" ht="12.75">
      <c r="D810" s="353"/>
      <c r="E810" s="353"/>
    </row>
    <row r="811" spans="4:5" customFormat="1" ht="12.75">
      <c r="D811" s="353"/>
      <c r="E811" s="353"/>
    </row>
    <row r="812" spans="4:5" customFormat="1" ht="12.75">
      <c r="D812" s="353"/>
      <c r="E812" s="353"/>
    </row>
    <row r="813" spans="4:5" customFormat="1" ht="12.75">
      <c r="D813" s="353"/>
      <c r="E813" s="353"/>
    </row>
    <row r="814" spans="4:5" customFormat="1" ht="12.75">
      <c r="D814" s="353"/>
      <c r="E814" s="353"/>
    </row>
    <row r="815" spans="4:5" customFormat="1" ht="12.75">
      <c r="D815" s="353"/>
      <c r="E815" s="353"/>
    </row>
    <row r="816" spans="4:5" customFormat="1" ht="12.75">
      <c r="D816" s="353"/>
      <c r="E816" s="353"/>
    </row>
    <row r="817" spans="4:5" customFormat="1" ht="12.75">
      <c r="D817" s="353"/>
      <c r="E817" s="353"/>
    </row>
    <row r="818" spans="4:5" customFormat="1" ht="12.75">
      <c r="D818" s="353"/>
      <c r="E818" s="353"/>
    </row>
    <row r="819" spans="4:5" customFormat="1" ht="12.75">
      <c r="D819" s="353"/>
      <c r="E819" s="353"/>
    </row>
    <row r="820" spans="4:5" customFormat="1" ht="12.75">
      <c r="D820" s="353"/>
      <c r="E820" s="353"/>
    </row>
    <row r="821" spans="4:5" customFormat="1" ht="12.75">
      <c r="D821" s="353"/>
      <c r="E821" s="353"/>
    </row>
    <row r="822" spans="4:5" customFormat="1" ht="12.75">
      <c r="D822" s="353"/>
      <c r="E822" s="353"/>
    </row>
    <row r="823" spans="4:5" customFormat="1" ht="12.75">
      <c r="D823" s="353"/>
      <c r="E823" s="353"/>
    </row>
    <row r="824" spans="4:5" customFormat="1" ht="12.75">
      <c r="D824" s="353"/>
      <c r="E824" s="353"/>
    </row>
    <row r="825" spans="4:5" customFormat="1" ht="12.75">
      <c r="D825" s="353"/>
      <c r="E825" s="353"/>
    </row>
    <row r="826" spans="4:5" customFormat="1" ht="12.75">
      <c r="D826" s="353"/>
      <c r="E826" s="353"/>
    </row>
    <row r="827" spans="4:5" customFormat="1" ht="12.75">
      <c r="D827" s="353"/>
      <c r="E827" s="353"/>
    </row>
    <row r="828" spans="4:5" customFormat="1" ht="12.75">
      <c r="D828" s="353"/>
      <c r="E828" s="353"/>
    </row>
    <row r="829" spans="4:5" customFormat="1" ht="12.75">
      <c r="D829" s="353"/>
      <c r="E829" s="353"/>
    </row>
    <row r="830" spans="4:5" customFormat="1" ht="12.75">
      <c r="D830" s="353"/>
      <c r="E830" s="353"/>
    </row>
    <row r="831" spans="4:5" customFormat="1" ht="12.75">
      <c r="D831" s="353"/>
      <c r="E831" s="353"/>
    </row>
    <row r="832" spans="4:5" customFormat="1" ht="12.75">
      <c r="D832" s="353"/>
      <c r="E832" s="353"/>
    </row>
    <row r="833" spans="4:5" customFormat="1" ht="12.75">
      <c r="D833" s="353"/>
      <c r="E833" s="353"/>
    </row>
    <row r="834" spans="4:5" customFormat="1" ht="12.75">
      <c r="D834" s="353"/>
      <c r="E834" s="353"/>
    </row>
    <row r="835" spans="4:5" customFormat="1" ht="12.75">
      <c r="D835" s="353"/>
      <c r="E835" s="353"/>
    </row>
    <row r="836" spans="4:5" customFormat="1" ht="12.75">
      <c r="D836" s="353"/>
      <c r="E836" s="353"/>
    </row>
    <row r="837" spans="4:5" customFormat="1" ht="12.75">
      <c r="D837" s="353"/>
      <c r="E837" s="353"/>
    </row>
    <row r="838" spans="4:5" customFormat="1" ht="12.75">
      <c r="D838" s="353"/>
      <c r="E838" s="353"/>
    </row>
    <row r="839" spans="4:5" customFormat="1" ht="12.75">
      <c r="D839" s="353"/>
      <c r="E839" s="353"/>
    </row>
    <row r="840" spans="4:5" customFormat="1" ht="12.75">
      <c r="D840" s="353"/>
      <c r="E840" s="353"/>
    </row>
    <row r="841" spans="4:5" customFormat="1" ht="12.75">
      <c r="D841" s="353"/>
      <c r="E841" s="353"/>
    </row>
    <row r="842" spans="4:5" customFormat="1" ht="12.75">
      <c r="D842" s="353"/>
      <c r="E842" s="353"/>
    </row>
    <row r="843" spans="4:5" customFormat="1" ht="12.75">
      <c r="D843" s="353"/>
      <c r="E843" s="353"/>
    </row>
    <row r="844" spans="4:5" customFormat="1" ht="12.75">
      <c r="D844" s="353"/>
      <c r="E844" s="353"/>
    </row>
    <row r="845" spans="4:5" customFormat="1" ht="12.75">
      <c r="D845" s="353"/>
      <c r="E845" s="353"/>
    </row>
    <row r="846" spans="4:5" customFormat="1" ht="12.75">
      <c r="D846" s="353"/>
      <c r="E846" s="353"/>
    </row>
    <row r="847" spans="4:5" customFormat="1" ht="12.75">
      <c r="D847" s="353"/>
      <c r="E847" s="353"/>
    </row>
    <row r="848" spans="4:5" customFormat="1" ht="12.75">
      <c r="D848" s="353"/>
      <c r="E848" s="353"/>
    </row>
    <row r="849" spans="4:5" customFormat="1" ht="12.75">
      <c r="D849" s="353"/>
      <c r="E849" s="353"/>
    </row>
    <row r="850" spans="4:5" customFormat="1" ht="12.75">
      <c r="D850" s="353"/>
      <c r="E850" s="353"/>
    </row>
    <row r="851" spans="4:5" customFormat="1" ht="12.75">
      <c r="D851" s="353"/>
      <c r="E851" s="353"/>
    </row>
    <row r="852" spans="4:5" customFormat="1" ht="12.75">
      <c r="D852" s="353"/>
      <c r="E852" s="353"/>
    </row>
    <row r="853" spans="4:5" customFormat="1" ht="12.75">
      <c r="D853" s="353"/>
      <c r="E853" s="353"/>
    </row>
    <row r="854" spans="4:5" customFormat="1" ht="12.75">
      <c r="D854" s="353"/>
      <c r="E854" s="353"/>
    </row>
    <row r="855" spans="4:5" customFormat="1" ht="12.75">
      <c r="D855" s="353"/>
      <c r="E855" s="353"/>
    </row>
    <row r="856" spans="4:5" customFormat="1" ht="12.75">
      <c r="D856" s="353"/>
      <c r="E856" s="353"/>
    </row>
    <row r="857" spans="4:5" customFormat="1" ht="12.75">
      <c r="D857" s="353"/>
      <c r="E857" s="353"/>
    </row>
    <row r="858" spans="4:5" customFormat="1" ht="12.75">
      <c r="D858" s="353"/>
      <c r="E858" s="353"/>
    </row>
    <row r="859" spans="4:5" customFormat="1" ht="12.75">
      <c r="D859" s="353"/>
      <c r="E859" s="353"/>
    </row>
    <row r="860" spans="4:5" customFormat="1" ht="12.75">
      <c r="D860" s="353"/>
      <c r="E860" s="353"/>
    </row>
    <row r="861" spans="4:5" customFormat="1" ht="12.75">
      <c r="D861" s="353"/>
      <c r="E861" s="353"/>
    </row>
    <row r="862" spans="4:5" customFormat="1" ht="12.75">
      <c r="D862" s="353"/>
      <c r="E862" s="353"/>
    </row>
    <row r="863" spans="4:5" customFormat="1" ht="12.75">
      <c r="D863" s="353"/>
      <c r="E863" s="353"/>
    </row>
    <row r="864" spans="4:5" customFormat="1" ht="12.75">
      <c r="D864" s="353"/>
      <c r="E864" s="353"/>
    </row>
    <row r="865" spans="4:5" customFormat="1" ht="12.75">
      <c r="D865" s="353"/>
      <c r="E865" s="353"/>
    </row>
    <row r="866" spans="4:5" customFormat="1" ht="12.75">
      <c r="D866" s="353"/>
      <c r="E866" s="353"/>
    </row>
    <row r="867" spans="4:5" customFormat="1" ht="12.75">
      <c r="D867" s="353"/>
      <c r="E867" s="353"/>
    </row>
    <row r="868" spans="4:5" customFormat="1" ht="12.75">
      <c r="D868" s="353"/>
      <c r="E868" s="353"/>
    </row>
    <row r="869" spans="4:5" customFormat="1" ht="12.75">
      <c r="D869" s="353"/>
      <c r="E869" s="353"/>
    </row>
    <row r="870" spans="4:5" customFormat="1" ht="12.75">
      <c r="D870" s="353"/>
      <c r="E870" s="353"/>
    </row>
    <row r="871" spans="4:5" customFormat="1" ht="12.75">
      <c r="D871" s="353"/>
      <c r="E871" s="353"/>
    </row>
    <row r="872" spans="4:5" customFormat="1" ht="12.75">
      <c r="D872" s="353"/>
      <c r="E872" s="353"/>
    </row>
    <row r="873" spans="4:5" customFormat="1" ht="12.75">
      <c r="D873" s="353"/>
      <c r="E873" s="353"/>
    </row>
    <row r="874" spans="4:5" customFormat="1" ht="12.75">
      <c r="D874" s="353"/>
      <c r="E874" s="353"/>
    </row>
    <row r="875" spans="4:5" customFormat="1" ht="12.75">
      <c r="D875" s="353"/>
      <c r="E875" s="353"/>
    </row>
    <row r="876" spans="4:5" customFormat="1" ht="12.75">
      <c r="D876" s="353"/>
      <c r="E876" s="353"/>
    </row>
    <row r="877" spans="4:5" customFormat="1" ht="12.75">
      <c r="D877" s="353"/>
      <c r="E877" s="353"/>
    </row>
    <row r="878" spans="4:5" customFormat="1" ht="12.75">
      <c r="D878" s="353"/>
      <c r="E878" s="353"/>
    </row>
    <row r="879" spans="4:5" customFormat="1" ht="12.75">
      <c r="D879" s="353"/>
      <c r="E879" s="353"/>
    </row>
    <row r="880" spans="4:5" customFormat="1" ht="12.75">
      <c r="D880" s="353"/>
      <c r="E880" s="353"/>
    </row>
    <row r="881" spans="4:5" customFormat="1" ht="12.75">
      <c r="D881" s="353"/>
      <c r="E881" s="353"/>
    </row>
    <row r="882" spans="4:5" customFormat="1" ht="12.75">
      <c r="D882" s="353"/>
      <c r="E882" s="353"/>
    </row>
    <row r="883" spans="4:5" customFormat="1" ht="12.75">
      <c r="D883" s="353"/>
      <c r="E883" s="353"/>
    </row>
    <row r="884" spans="4:5" customFormat="1" ht="12.75">
      <c r="D884" s="353"/>
      <c r="E884" s="353"/>
    </row>
    <row r="885" spans="4:5" customFormat="1" ht="12.75">
      <c r="D885" s="353"/>
      <c r="E885" s="353"/>
    </row>
    <row r="886" spans="4:5" customFormat="1" ht="12.75">
      <c r="D886" s="353"/>
      <c r="E886" s="353"/>
    </row>
    <row r="887" spans="4:5" customFormat="1" ht="12.75">
      <c r="D887" s="353"/>
      <c r="E887" s="353"/>
    </row>
    <row r="888" spans="4:5" customFormat="1" ht="12.75">
      <c r="D888" s="353"/>
      <c r="E888" s="353"/>
    </row>
    <row r="889" spans="4:5" customFormat="1" ht="12.75">
      <c r="D889" s="353"/>
      <c r="E889" s="353"/>
    </row>
    <row r="890" spans="4:5" customFormat="1" ht="12.75">
      <c r="D890" s="353"/>
      <c r="E890" s="353"/>
    </row>
    <row r="891" spans="4:5" customFormat="1" ht="12.75">
      <c r="D891" s="353"/>
      <c r="E891" s="353"/>
    </row>
    <row r="892" spans="4:5" customFormat="1" ht="12.75">
      <c r="D892" s="353"/>
      <c r="E892" s="353"/>
    </row>
    <row r="893" spans="4:5" customFormat="1" ht="12.75">
      <c r="D893" s="353"/>
      <c r="E893" s="353"/>
    </row>
    <row r="894" spans="4:5" customFormat="1" ht="12.75">
      <c r="D894" s="353"/>
      <c r="E894" s="353"/>
    </row>
    <row r="895" spans="4:5" customFormat="1" ht="12.75">
      <c r="D895" s="353"/>
      <c r="E895" s="353"/>
    </row>
    <row r="896" spans="4:5" customFormat="1" ht="12.75">
      <c r="D896" s="353"/>
      <c r="E896" s="353"/>
    </row>
    <row r="897" spans="4:5" customFormat="1" ht="12.75">
      <c r="D897" s="353"/>
      <c r="E897" s="353"/>
    </row>
    <row r="898" spans="4:5" customFormat="1" ht="12.75">
      <c r="D898" s="353"/>
      <c r="E898" s="353"/>
    </row>
    <row r="899" spans="4:5" customFormat="1" ht="12.75">
      <c r="D899" s="353"/>
      <c r="E899" s="353"/>
    </row>
    <row r="900" spans="4:5" customFormat="1" ht="12.75">
      <c r="D900" s="353"/>
      <c r="E900" s="353"/>
    </row>
    <row r="901" spans="4:5" customFormat="1" ht="12.75">
      <c r="D901" s="353"/>
      <c r="E901" s="353"/>
    </row>
    <row r="902" spans="4:5" customFormat="1" ht="12.75">
      <c r="D902" s="353"/>
      <c r="E902" s="353"/>
    </row>
    <row r="903" spans="4:5" customFormat="1" ht="12.75">
      <c r="D903" s="353"/>
      <c r="E903" s="353"/>
    </row>
    <row r="904" spans="4:5" customFormat="1" ht="12.75">
      <c r="D904" s="353"/>
      <c r="E904" s="353"/>
    </row>
    <row r="905" spans="4:5" customFormat="1" ht="12.75">
      <c r="D905" s="353"/>
      <c r="E905" s="353"/>
    </row>
    <row r="906" spans="4:5" customFormat="1" ht="12.75">
      <c r="D906" s="353"/>
      <c r="E906" s="353"/>
    </row>
    <row r="907" spans="4:5" customFormat="1" ht="12.75">
      <c r="D907" s="353"/>
      <c r="E907" s="353"/>
    </row>
    <row r="908" spans="4:5" customFormat="1" ht="12.75">
      <c r="D908" s="353"/>
      <c r="E908" s="353"/>
    </row>
    <row r="909" spans="4:5" customFormat="1" ht="12.75">
      <c r="D909" s="353"/>
      <c r="E909" s="353"/>
    </row>
    <row r="910" spans="4:5" customFormat="1" ht="12.75">
      <c r="D910" s="353"/>
      <c r="E910" s="353"/>
    </row>
    <row r="911" spans="4:5" customFormat="1" ht="12.75">
      <c r="D911" s="353"/>
      <c r="E911" s="353"/>
    </row>
    <row r="912" spans="4:5" customFormat="1" ht="12.75">
      <c r="D912" s="353"/>
      <c r="E912" s="353"/>
    </row>
    <row r="913" spans="4:5" customFormat="1" ht="12.75">
      <c r="D913" s="353"/>
      <c r="E913" s="353"/>
    </row>
    <row r="914" spans="4:5" customFormat="1" ht="12.75">
      <c r="D914" s="353"/>
      <c r="E914" s="353"/>
    </row>
    <row r="915" spans="4:5" customFormat="1" ht="12.75">
      <c r="D915" s="353"/>
      <c r="E915" s="353"/>
    </row>
    <row r="916" spans="4:5" customFormat="1" ht="12.75">
      <c r="D916" s="353"/>
      <c r="E916" s="353"/>
    </row>
    <row r="917" spans="4:5" customFormat="1" ht="12.75">
      <c r="D917" s="353"/>
      <c r="E917" s="353"/>
    </row>
    <row r="918" spans="4:5" customFormat="1" ht="12.75">
      <c r="D918" s="353"/>
      <c r="E918" s="353"/>
    </row>
    <row r="919" spans="4:5" customFormat="1" ht="12.75">
      <c r="D919" s="353"/>
      <c r="E919" s="353"/>
    </row>
    <row r="920" spans="4:5" customFormat="1" ht="12.75">
      <c r="D920" s="353"/>
      <c r="E920" s="353"/>
    </row>
    <row r="921" spans="4:5" customFormat="1" ht="12.75">
      <c r="D921" s="353"/>
      <c r="E921" s="353"/>
    </row>
    <row r="922" spans="4:5" customFormat="1" ht="12.75">
      <c r="D922" s="353"/>
      <c r="E922" s="353"/>
    </row>
    <row r="923" spans="4:5" customFormat="1" ht="12.75">
      <c r="D923" s="353"/>
      <c r="E923" s="353"/>
    </row>
    <row r="924" spans="4:5" customFormat="1" ht="12.75">
      <c r="D924" s="353"/>
      <c r="E924" s="353"/>
    </row>
    <row r="925" spans="4:5" customFormat="1" ht="12.75">
      <c r="D925" s="353"/>
      <c r="E925" s="353"/>
    </row>
    <row r="926" spans="4:5" customFormat="1" ht="12.75">
      <c r="D926" s="353"/>
      <c r="E926" s="353"/>
    </row>
    <row r="927" spans="4:5" customFormat="1" ht="12.75">
      <c r="D927" s="353"/>
      <c r="E927" s="353"/>
    </row>
    <row r="928" spans="4:5" customFormat="1" ht="12.75">
      <c r="D928" s="353"/>
      <c r="E928" s="353"/>
    </row>
    <row r="929" spans="4:5" customFormat="1" ht="12.75">
      <c r="D929" s="353"/>
      <c r="E929" s="353"/>
    </row>
    <row r="930" spans="4:5" customFormat="1" ht="12.75">
      <c r="D930" s="353"/>
      <c r="E930" s="353"/>
    </row>
    <row r="931" spans="4:5" customFormat="1" ht="12.75">
      <c r="D931" s="353"/>
      <c r="E931" s="353"/>
    </row>
    <row r="932" spans="4:5" customFormat="1" ht="12.75">
      <c r="D932" s="353"/>
      <c r="E932" s="353"/>
    </row>
    <row r="933" spans="4:5" customFormat="1" ht="12.75">
      <c r="D933" s="353"/>
      <c r="E933" s="353"/>
    </row>
    <row r="934" spans="4:5" customFormat="1" ht="12.75">
      <c r="D934" s="353"/>
      <c r="E934" s="353"/>
    </row>
    <row r="935" spans="4:5" customFormat="1" ht="12.75">
      <c r="D935" s="353"/>
      <c r="E935" s="353"/>
    </row>
    <row r="936" spans="4:5" customFormat="1" ht="12.75">
      <c r="D936" s="353"/>
      <c r="E936" s="353"/>
    </row>
    <row r="937" spans="4:5" customFormat="1" ht="12.75">
      <c r="D937" s="353"/>
      <c r="E937" s="353"/>
    </row>
    <row r="938" spans="4:5" customFormat="1" ht="12.75">
      <c r="D938" s="353"/>
      <c r="E938" s="353"/>
    </row>
    <row r="939" spans="4:5" customFormat="1" ht="12.75">
      <c r="D939" s="353"/>
      <c r="E939" s="353"/>
    </row>
    <row r="940" spans="4:5" customFormat="1" ht="12.75">
      <c r="D940" s="353"/>
      <c r="E940" s="353"/>
    </row>
    <row r="941" spans="4:5" customFormat="1" ht="12.75">
      <c r="D941" s="353"/>
      <c r="E941" s="353"/>
    </row>
    <row r="942" spans="4:5" customFormat="1" ht="12.75">
      <c r="D942" s="353"/>
      <c r="E942" s="353"/>
    </row>
    <row r="943" spans="4:5" customFormat="1" ht="12.75">
      <c r="D943" s="353"/>
      <c r="E943" s="353"/>
    </row>
    <row r="944" spans="4:5" customFormat="1" ht="12.75">
      <c r="D944" s="353"/>
      <c r="E944" s="353"/>
    </row>
    <row r="945" spans="4:5" customFormat="1" ht="12.75">
      <c r="D945" s="353"/>
      <c r="E945" s="353"/>
    </row>
    <row r="946" spans="4:5" customFormat="1" ht="12.75">
      <c r="D946" s="353"/>
      <c r="E946" s="353"/>
    </row>
    <row r="947" spans="4:5" customFormat="1" ht="12.75">
      <c r="D947" s="353"/>
      <c r="E947" s="353"/>
    </row>
    <row r="948" spans="4:5" customFormat="1" ht="12.75">
      <c r="D948" s="353"/>
      <c r="E948" s="353"/>
    </row>
    <row r="949" spans="4:5" customFormat="1" ht="12.75">
      <c r="D949" s="353"/>
      <c r="E949" s="353"/>
    </row>
    <row r="950" spans="4:5" customFormat="1" ht="12.75">
      <c r="D950" s="353"/>
      <c r="E950" s="353"/>
    </row>
    <row r="951" spans="4:5" customFormat="1" ht="12.75">
      <c r="D951" s="353"/>
      <c r="E951" s="353"/>
    </row>
    <row r="952" spans="4:5" customFormat="1" ht="12.75">
      <c r="D952" s="353"/>
      <c r="E952" s="353"/>
    </row>
    <row r="953" spans="4:5" customFormat="1" ht="12.75">
      <c r="D953" s="353"/>
      <c r="E953" s="353"/>
    </row>
    <row r="954" spans="4:5" customFormat="1" ht="12.75">
      <c r="D954" s="353"/>
      <c r="E954" s="353"/>
    </row>
    <row r="955" spans="4:5" customFormat="1" ht="12.75">
      <c r="D955" s="353"/>
      <c r="E955" s="353"/>
    </row>
    <row r="956" spans="4:5" customFormat="1" ht="12.75">
      <c r="D956" s="353"/>
      <c r="E956" s="353"/>
    </row>
    <row r="957" spans="4:5" customFormat="1" ht="12.75">
      <c r="D957" s="353"/>
      <c r="E957" s="353"/>
    </row>
    <row r="958" spans="4:5" customFormat="1" ht="12.75">
      <c r="D958" s="353"/>
      <c r="E958" s="353"/>
    </row>
    <row r="959" spans="4:5" customFormat="1" ht="12.75">
      <c r="D959" s="353"/>
      <c r="E959" s="353"/>
    </row>
    <row r="960" spans="4:5" customFormat="1" ht="12.75">
      <c r="D960" s="353"/>
      <c r="E960" s="353"/>
    </row>
    <row r="961" spans="4:5" customFormat="1" ht="12.75">
      <c r="D961" s="353"/>
      <c r="E961" s="353"/>
    </row>
    <row r="962" spans="4:5" customFormat="1" ht="12.75">
      <c r="D962" s="353"/>
      <c r="E962" s="353"/>
    </row>
    <row r="963" spans="4:5" customFormat="1" ht="12.75">
      <c r="D963" s="353"/>
      <c r="E963" s="353"/>
    </row>
    <row r="964" spans="4:5" customFormat="1" ht="12.75">
      <c r="D964" s="353"/>
      <c r="E964" s="353"/>
    </row>
    <row r="965" spans="4:5" customFormat="1" ht="12.75">
      <c r="D965" s="353"/>
      <c r="E965" s="353"/>
    </row>
    <row r="966" spans="4:5" customFormat="1" ht="12.75">
      <c r="D966" s="353"/>
      <c r="E966" s="353"/>
    </row>
    <row r="967" spans="4:5" customFormat="1" ht="12.75">
      <c r="D967" s="353"/>
      <c r="E967" s="353"/>
    </row>
    <row r="968" spans="4:5" customFormat="1" ht="12.75">
      <c r="D968" s="353"/>
      <c r="E968" s="353"/>
    </row>
    <row r="969" spans="4:5" customFormat="1" ht="12.75">
      <c r="D969" s="353"/>
      <c r="E969" s="353"/>
    </row>
    <row r="970" spans="4:5" customFormat="1" ht="12.75">
      <c r="D970" s="353"/>
      <c r="E970" s="353"/>
    </row>
    <row r="971" spans="4:5" customFormat="1" ht="12.75">
      <c r="D971" s="353"/>
      <c r="E971" s="353"/>
    </row>
    <row r="972" spans="4:5" customFormat="1" ht="12.75">
      <c r="D972" s="353"/>
      <c r="E972" s="353"/>
    </row>
    <row r="973" spans="4:5" customFormat="1" ht="12.75">
      <c r="D973" s="353"/>
      <c r="E973" s="353"/>
    </row>
    <row r="974" spans="4:5" customFormat="1" ht="12.75">
      <c r="D974" s="353"/>
      <c r="E974" s="353"/>
    </row>
    <row r="975" spans="4:5" customFormat="1" ht="12.75">
      <c r="D975" s="353"/>
      <c r="E975" s="353"/>
    </row>
    <row r="976" spans="4:5" customFormat="1" ht="12.75">
      <c r="D976" s="353"/>
      <c r="E976" s="353"/>
    </row>
    <row r="977" spans="4:5" customFormat="1" ht="12.75">
      <c r="D977" s="353"/>
      <c r="E977" s="353"/>
    </row>
    <row r="978" spans="4:5" customFormat="1" ht="12.75">
      <c r="D978" s="353"/>
      <c r="E978" s="353"/>
    </row>
    <row r="979" spans="4:5" customFormat="1" ht="12.75">
      <c r="D979" s="353"/>
      <c r="E979" s="353"/>
    </row>
    <row r="980" spans="4:5" customFormat="1" ht="12.75">
      <c r="D980" s="353"/>
      <c r="E980" s="353"/>
    </row>
    <row r="981" spans="4:5" customFormat="1" ht="12.75">
      <c r="D981" s="353"/>
      <c r="E981" s="353"/>
    </row>
    <row r="982" spans="4:5" customFormat="1" ht="12.75">
      <c r="D982" s="353"/>
      <c r="E982" s="353"/>
    </row>
    <row r="983" spans="4:5" customFormat="1" ht="12.75">
      <c r="D983" s="353"/>
      <c r="E983" s="353"/>
    </row>
    <row r="984" spans="4:5" customFormat="1" ht="12.75">
      <c r="D984" s="353"/>
      <c r="E984" s="353"/>
    </row>
    <row r="985" spans="4:5" customFormat="1" ht="12.75">
      <c r="D985" s="353"/>
      <c r="E985" s="353"/>
    </row>
    <row r="986" spans="4:5" customFormat="1" ht="12.75">
      <c r="D986" s="353"/>
      <c r="E986" s="353"/>
    </row>
    <row r="987" spans="4:5" customFormat="1" ht="12.75">
      <c r="D987" s="353"/>
      <c r="E987" s="353"/>
    </row>
    <row r="988" spans="4:5" customFormat="1" ht="12.75">
      <c r="D988" s="353"/>
      <c r="E988" s="353"/>
    </row>
    <row r="989" spans="4:5" customFormat="1" ht="12.75">
      <c r="D989" s="353"/>
      <c r="E989" s="353"/>
    </row>
    <row r="990" spans="4:5" customFormat="1" ht="12.75">
      <c r="D990" s="353"/>
      <c r="E990" s="353"/>
    </row>
    <row r="991" spans="4:5" customFormat="1" ht="12.75">
      <c r="D991" s="353"/>
      <c r="E991" s="353"/>
    </row>
    <row r="992" spans="4:5" customFormat="1" ht="12.75">
      <c r="D992" s="353"/>
      <c r="E992" s="353"/>
    </row>
    <row r="993" spans="4:5" customFormat="1" ht="12.75">
      <c r="D993" s="353"/>
      <c r="E993" s="353"/>
    </row>
    <row r="994" spans="4:5" customFormat="1" ht="12.75">
      <c r="D994" s="353"/>
      <c r="E994" s="353"/>
    </row>
    <row r="995" spans="4:5" customFormat="1" ht="12.75">
      <c r="D995" s="353"/>
      <c r="E995" s="353"/>
    </row>
    <row r="996" spans="4:5" customFormat="1" ht="12.75">
      <c r="D996" s="353"/>
      <c r="E996" s="353"/>
    </row>
    <row r="997" spans="4:5" customFormat="1" ht="12.75">
      <c r="D997" s="353"/>
      <c r="E997" s="353"/>
    </row>
    <row r="998" spans="4:5" customFormat="1" ht="12.75">
      <c r="D998" s="353"/>
      <c r="E998" s="353"/>
    </row>
    <row r="999" spans="4:5" customFormat="1" ht="12.75">
      <c r="D999" s="353"/>
      <c r="E999" s="353"/>
    </row>
    <row r="1000" spans="4:5" customFormat="1" ht="12.75">
      <c r="D1000" s="353"/>
      <c r="E1000" s="353"/>
    </row>
    <row r="1001" spans="4:5" customFormat="1" ht="12.75">
      <c r="D1001" s="353"/>
      <c r="E1001" s="353"/>
    </row>
    <row r="1002" spans="4:5" customFormat="1" ht="12.75">
      <c r="D1002" s="353"/>
      <c r="E1002" s="353"/>
    </row>
    <row r="1003" spans="4:5" customFormat="1" ht="12.75">
      <c r="D1003" s="353"/>
      <c r="E1003" s="353"/>
    </row>
    <row r="1004" spans="4:5" customFormat="1" ht="12.75">
      <c r="D1004" s="353"/>
      <c r="E1004" s="353"/>
    </row>
    <row r="1005" spans="4:5" customFormat="1" ht="12.75">
      <c r="D1005" s="353"/>
      <c r="E1005" s="353"/>
    </row>
    <row r="1006" spans="4:5" customFormat="1" ht="12.75">
      <c r="D1006" s="353"/>
      <c r="E1006" s="353"/>
    </row>
    <row r="1007" spans="4:5" customFormat="1" ht="12.75">
      <c r="D1007" s="353"/>
      <c r="E1007" s="353"/>
    </row>
    <row r="1008" spans="4:5" customFormat="1" ht="12.75">
      <c r="D1008" s="353"/>
      <c r="E1008" s="353"/>
    </row>
    <row r="1009" spans="4:5" customFormat="1" ht="12.75">
      <c r="D1009" s="353"/>
      <c r="E1009" s="353"/>
    </row>
    <row r="1010" spans="4:5" customFormat="1" ht="12.75">
      <c r="D1010" s="353"/>
      <c r="E1010" s="353"/>
    </row>
    <row r="1011" spans="4:5" customFormat="1" ht="12.75">
      <c r="D1011" s="353"/>
      <c r="E1011" s="353"/>
    </row>
    <row r="1012" spans="4:5" customFormat="1" ht="12.75">
      <c r="D1012" s="353"/>
      <c r="E1012" s="353"/>
    </row>
    <row r="1013" spans="4:5" customFormat="1" ht="12.75">
      <c r="D1013" s="353"/>
      <c r="E1013" s="353"/>
    </row>
    <row r="1014" spans="4:5" customFormat="1" ht="12.75">
      <c r="D1014" s="353"/>
      <c r="E1014" s="353"/>
    </row>
    <row r="1015" spans="4:5" customFormat="1" ht="12.75">
      <c r="D1015" s="353"/>
      <c r="E1015" s="353"/>
    </row>
    <row r="1016" spans="4:5" customFormat="1" ht="12.75">
      <c r="D1016" s="353"/>
      <c r="E1016" s="353"/>
    </row>
    <row r="1017" spans="4:5" customFormat="1" ht="12.75">
      <c r="D1017" s="353"/>
      <c r="E1017" s="353"/>
    </row>
    <row r="1018" spans="4:5" customFormat="1" ht="12.75">
      <c r="D1018" s="353"/>
      <c r="E1018" s="353"/>
    </row>
    <row r="1019" spans="4:5" customFormat="1" ht="12.75">
      <c r="D1019" s="353"/>
      <c r="E1019" s="353"/>
    </row>
    <row r="1020" spans="4:5" customFormat="1" ht="12.75">
      <c r="D1020" s="353"/>
      <c r="E1020" s="353"/>
    </row>
    <row r="1021" spans="4:5" customFormat="1" ht="12.75">
      <c r="D1021" s="353"/>
      <c r="E1021" s="353"/>
    </row>
    <row r="1022" spans="4:5" customFormat="1" ht="12.75">
      <c r="D1022" s="353"/>
      <c r="E1022" s="353"/>
    </row>
    <row r="1023" spans="4:5" customFormat="1" ht="12.75">
      <c r="D1023" s="353"/>
      <c r="E1023" s="353"/>
    </row>
    <row r="1024" spans="4:5" customFormat="1" ht="12.75">
      <c r="D1024" s="353"/>
      <c r="E1024" s="353"/>
    </row>
    <row r="1025" spans="4:5" customFormat="1" ht="12.75">
      <c r="D1025" s="353"/>
      <c r="E1025" s="353"/>
    </row>
    <row r="1026" spans="4:5" customFormat="1" ht="12.75">
      <c r="D1026" s="353"/>
      <c r="E1026" s="353"/>
    </row>
    <row r="1027" spans="4:5" customFormat="1" ht="12.75">
      <c r="D1027" s="353"/>
      <c r="E1027" s="353"/>
    </row>
    <row r="1028" spans="4:5" customFormat="1" ht="12.75">
      <c r="D1028" s="353"/>
      <c r="E1028" s="353"/>
    </row>
    <row r="1029" spans="4:5" customFormat="1" ht="12.75">
      <c r="D1029" s="353"/>
      <c r="E1029" s="353"/>
    </row>
    <row r="1030" spans="4:5" customFormat="1" ht="12.75">
      <c r="D1030" s="353"/>
      <c r="E1030" s="353"/>
    </row>
    <row r="1031" spans="4:5" customFormat="1" ht="12.75">
      <c r="D1031" s="353"/>
      <c r="E1031" s="353"/>
    </row>
    <row r="1032" spans="4:5" customFormat="1" ht="12.75">
      <c r="D1032" s="353"/>
      <c r="E1032" s="353"/>
    </row>
    <row r="1033" spans="4:5" customFormat="1" ht="12.75">
      <c r="D1033" s="353"/>
      <c r="E1033" s="353"/>
    </row>
    <row r="1034" spans="4:5" customFormat="1" ht="12.75">
      <c r="D1034" s="353"/>
      <c r="E1034" s="353"/>
    </row>
    <row r="1035" spans="4:5" customFormat="1" ht="12.75">
      <c r="D1035" s="353"/>
      <c r="E1035" s="353"/>
    </row>
    <row r="1036" spans="4:5" customFormat="1" ht="12.75">
      <c r="D1036" s="353"/>
      <c r="E1036" s="353"/>
    </row>
    <row r="1037" spans="4:5" customFormat="1" ht="12.75">
      <c r="D1037" s="353"/>
      <c r="E1037" s="353"/>
    </row>
    <row r="1038" spans="4:5" customFormat="1" ht="12.75">
      <c r="D1038" s="353"/>
      <c r="E1038" s="353"/>
    </row>
    <row r="1039" spans="4:5" customFormat="1" ht="12.75">
      <c r="D1039" s="353"/>
      <c r="E1039" s="353"/>
    </row>
    <row r="1040" spans="4:5" customFormat="1" ht="12.75">
      <c r="D1040" s="353"/>
      <c r="E1040" s="353"/>
    </row>
    <row r="1041" spans="4:5" customFormat="1" ht="12.75">
      <c r="D1041" s="353"/>
      <c r="E1041" s="353"/>
    </row>
    <row r="1042" spans="4:5" customFormat="1" ht="12.75">
      <c r="D1042" s="353"/>
      <c r="E1042" s="353"/>
    </row>
    <row r="1043" spans="4:5" customFormat="1" ht="12.75">
      <c r="D1043" s="353"/>
      <c r="E1043" s="353"/>
    </row>
    <row r="1044" spans="4:5" customFormat="1" ht="12.75">
      <c r="D1044" s="353"/>
      <c r="E1044" s="353"/>
    </row>
    <row r="1045" spans="4:5" customFormat="1" ht="12.75">
      <c r="D1045" s="353"/>
      <c r="E1045" s="353"/>
    </row>
    <row r="1046" spans="4:5" customFormat="1" ht="12.75">
      <c r="D1046" s="353"/>
      <c r="E1046" s="353"/>
    </row>
    <row r="1047" spans="4:5" customFormat="1" ht="12.75">
      <c r="D1047" s="353"/>
      <c r="E1047" s="353"/>
    </row>
    <row r="1048" spans="4:5" customFormat="1" ht="12.75">
      <c r="D1048" s="353"/>
      <c r="E1048" s="353"/>
    </row>
    <row r="1049" spans="4:5" customFormat="1" ht="12.75">
      <c r="D1049" s="353"/>
      <c r="E1049" s="353"/>
    </row>
    <row r="1050" spans="4:5" customFormat="1" ht="12.75">
      <c r="D1050" s="353"/>
      <c r="E1050" s="353"/>
    </row>
    <row r="1051" spans="4:5" customFormat="1" ht="12.75">
      <c r="D1051" s="353"/>
      <c r="E1051" s="353"/>
    </row>
    <row r="1052" spans="4:5" customFormat="1" ht="12.75">
      <c r="D1052" s="353"/>
      <c r="E1052" s="353"/>
    </row>
    <row r="1053" spans="4:5" customFormat="1" ht="12.75">
      <c r="D1053" s="353"/>
      <c r="E1053" s="353"/>
    </row>
    <row r="1054" spans="4:5" customFormat="1" ht="12.75">
      <c r="D1054" s="353"/>
      <c r="E1054" s="353"/>
    </row>
    <row r="1055" spans="4:5" customFormat="1" ht="12.75">
      <c r="D1055" s="353"/>
      <c r="E1055" s="353"/>
    </row>
    <row r="1056" spans="4:5" customFormat="1" ht="12.75">
      <c r="D1056" s="353"/>
      <c r="E1056" s="353"/>
    </row>
    <row r="1057" spans="4:5" customFormat="1" ht="12.75">
      <c r="D1057" s="353"/>
      <c r="E1057" s="353"/>
    </row>
    <row r="1058" spans="4:5" customFormat="1" ht="12.75">
      <c r="D1058" s="353"/>
      <c r="E1058" s="353"/>
    </row>
    <row r="1059" spans="4:5" customFormat="1" ht="12.75">
      <c r="D1059" s="353"/>
      <c r="E1059" s="353"/>
    </row>
    <row r="1060" spans="4:5" customFormat="1" ht="12.75">
      <c r="D1060" s="353"/>
      <c r="E1060" s="353"/>
    </row>
    <row r="1061" spans="4:5" customFormat="1" ht="12.75">
      <c r="D1061" s="353"/>
      <c r="E1061" s="353"/>
    </row>
    <row r="1062" spans="4:5" customFormat="1" ht="12.75">
      <c r="D1062" s="353"/>
      <c r="E1062" s="353"/>
    </row>
    <row r="1063" spans="4:5" customFormat="1" ht="12.75">
      <c r="D1063" s="353"/>
      <c r="E1063" s="353"/>
    </row>
    <row r="1064" spans="4:5" customFormat="1" ht="12.75">
      <c r="D1064" s="353"/>
      <c r="E1064" s="353"/>
    </row>
    <row r="1065" spans="4:5" customFormat="1" ht="12.75">
      <c r="D1065" s="353"/>
      <c r="E1065" s="353"/>
    </row>
    <row r="1066" spans="4:5" customFormat="1" ht="12.75">
      <c r="D1066" s="353"/>
      <c r="E1066" s="353"/>
    </row>
    <row r="1067" spans="4:5" customFormat="1" ht="12.75">
      <c r="D1067" s="353"/>
      <c r="E1067" s="353"/>
    </row>
    <row r="1068" spans="4:5" customFormat="1" ht="12.75">
      <c r="D1068" s="353"/>
      <c r="E1068" s="353"/>
    </row>
    <row r="1069" spans="4:5" customFormat="1" ht="12.75">
      <c r="D1069" s="353"/>
      <c r="E1069" s="353"/>
    </row>
    <row r="1070" spans="4:5" customFormat="1" ht="12.75">
      <c r="D1070" s="353"/>
      <c r="E1070" s="353"/>
    </row>
    <row r="1071" spans="4:5" customFormat="1" ht="12.75">
      <c r="D1071" s="353"/>
      <c r="E1071" s="353"/>
    </row>
    <row r="1072" spans="4:5" customFormat="1" ht="12.75">
      <c r="D1072" s="353"/>
      <c r="E1072" s="353"/>
    </row>
    <row r="1073" spans="4:5" customFormat="1" ht="12.75">
      <c r="D1073" s="353"/>
      <c r="E1073" s="353"/>
    </row>
    <row r="1074" spans="4:5" customFormat="1" ht="12.75">
      <c r="D1074" s="353"/>
      <c r="E1074" s="353"/>
    </row>
    <row r="1075" spans="4:5" customFormat="1" ht="12.75">
      <c r="D1075" s="353"/>
      <c r="E1075" s="353"/>
    </row>
    <row r="1076" spans="4:5" customFormat="1" ht="12.75">
      <c r="D1076" s="353"/>
      <c r="E1076" s="353"/>
    </row>
    <row r="1077" spans="4:5" customFormat="1" ht="12.75">
      <c r="D1077" s="353"/>
      <c r="E1077" s="353"/>
    </row>
    <row r="1078" spans="4:5" customFormat="1" ht="12.75">
      <c r="D1078" s="353"/>
      <c r="E1078" s="353"/>
    </row>
    <row r="1079" spans="4:5" customFormat="1" ht="12.75">
      <c r="D1079" s="353"/>
      <c r="E1079" s="353"/>
    </row>
    <row r="1080" spans="4:5" customFormat="1" ht="12.75">
      <c r="D1080" s="353"/>
      <c r="E1080" s="353"/>
    </row>
    <row r="1081" spans="4:5" customFormat="1" ht="12.75">
      <c r="D1081" s="353"/>
      <c r="E1081" s="353"/>
    </row>
    <row r="1082" spans="4:5" customFormat="1" ht="12.75">
      <c r="D1082" s="353"/>
      <c r="E1082" s="353"/>
    </row>
    <row r="1083" spans="4:5" customFormat="1" ht="12.75">
      <c r="D1083" s="353"/>
      <c r="E1083" s="353"/>
    </row>
    <row r="1084" spans="4:5" customFormat="1" ht="12.75">
      <c r="D1084" s="353"/>
      <c r="E1084" s="353"/>
    </row>
    <row r="1085" spans="4:5" customFormat="1" ht="12.75">
      <c r="D1085" s="353"/>
      <c r="E1085" s="353"/>
    </row>
    <row r="1086" spans="4:5" customFormat="1" ht="12.75">
      <c r="D1086" s="353"/>
      <c r="E1086" s="353"/>
    </row>
    <row r="1087" spans="4:5" customFormat="1" ht="12.75">
      <c r="D1087" s="353"/>
      <c r="E1087" s="353"/>
    </row>
    <row r="1088" spans="4:5" customFormat="1" ht="12.75">
      <c r="D1088" s="353"/>
      <c r="E1088" s="353"/>
    </row>
    <row r="1089" spans="4:5" customFormat="1" ht="12.75">
      <c r="D1089" s="353"/>
      <c r="E1089" s="353"/>
    </row>
    <row r="1090" spans="4:5" customFormat="1" ht="12.75">
      <c r="D1090" s="353"/>
      <c r="E1090" s="353"/>
    </row>
    <row r="1091" spans="4:5" customFormat="1" ht="12.75">
      <c r="D1091" s="353"/>
      <c r="E1091" s="353"/>
    </row>
    <row r="1092" spans="4:5" customFormat="1" ht="12.75">
      <c r="D1092" s="353"/>
      <c r="E1092" s="353"/>
    </row>
    <row r="1093" spans="4:5" customFormat="1" ht="12.75">
      <c r="D1093" s="353"/>
      <c r="E1093" s="353"/>
    </row>
    <row r="1094" spans="4:5" customFormat="1" ht="12.75">
      <c r="D1094" s="353"/>
      <c r="E1094" s="353"/>
    </row>
    <row r="1095" spans="4:5" customFormat="1" ht="12.75">
      <c r="D1095" s="353"/>
      <c r="E1095" s="353"/>
    </row>
    <row r="1096" spans="4:5" customFormat="1" ht="12.75">
      <c r="D1096" s="353"/>
      <c r="E1096" s="353"/>
    </row>
    <row r="1097" spans="4:5" customFormat="1" ht="12.75">
      <c r="D1097" s="353"/>
      <c r="E1097" s="353"/>
    </row>
    <row r="1098" spans="4:5" customFormat="1" ht="12.75">
      <c r="D1098" s="353"/>
      <c r="E1098" s="353"/>
    </row>
    <row r="1099" spans="4:5" customFormat="1" ht="12.75">
      <c r="D1099" s="353"/>
      <c r="E1099" s="353"/>
    </row>
    <row r="1100" spans="4:5" customFormat="1" ht="12.75">
      <c r="D1100" s="353"/>
      <c r="E1100" s="353"/>
    </row>
    <row r="1101" spans="4:5" customFormat="1" ht="12.75">
      <c r="D1101" s="353"/>
      <c r="E1101" s="353"/>
    </row>
    <row r="1102" spans="4:5" customFormat="1" ht="12.75">
      <c r="D1102" s="353"/>
      <c r="E1102" s="353"/>
    </row>
    <row r="1103" spans="4:5" customFormat="1" ht="12.75">
      <c r="D1103" s="353"/>
      <c r="E1103" s="353"/>
    </row>
    <row r="1104" spans="4:5" customFormat="1" ht="12.75">
      <c r="D1104" s="353"/>
      <c r="E1104" s="353"/>
    </row>
    <row r="1105" spans="4:5" customFormat="1" ht="12.75">
      <c r="D1105" s="353"/>
      <c r="E1105" s="353"/>
    </row>
    <row r="1106" spans="4:5" customFormat="1" ht="12.75">
      <c r="D1106" s="353"/>
      <c r="E1106" s="353"/>
    </row>
    <row r="1107" spans="4:5" customFormat="1" ht="12.75">
      <c r="D1107" s="353"/>
      <c r="E1107" s="353"/>
    </row>
    <row r="1108" spans="4:5" customFormat="1" ht="12.75">
      <c r="D1108" s="353"/>
      <c r="E1108" s="353"/>
    </row>
    <row r="1109" spans="4:5" customFormat="1" ht="12.75">
      <c r="D1109" s="353"/>
      <c r="E1109" s="353"/>
    </row>
    <row r="1110" spans="4:5" customFormat="1" ht="12.75">
      <c r="D1110" s="353"/>
      <c r="E1110" s="353"/>
    </row>
    <row r="1111" spans="4:5" customFormat="1" ht="12.75">
      <c r="D1111" s="353"/>
      <c r="E1111" s="353"/>
    </row>
    <row r="1112" spans="4:5" customFormat="1" ht="12.75">
      <c r="D1112" s="353"/>
      <c r="E1112" s="353"/>
    </row>
    <row r="1113" spans="4:5" customFormat="1" ht="12.75">
      <c r="D1113" s="353"/>
      <c r="E1113" s="353"/>
    </row>
    <row r="1114" spans="4:5" customFormat="1" ht="12.75">
      <c r="D1114" s="353"/>
      <c r="E1114" s="353"/>
    </row>
    <row r="1115" spans="4:5" customFormat="1" ht="12.75">
      <c r="D1115" s="353"/>
      <c r="E1115" s="353"/>
    </row>
    <row r="1116" spans="4:5" customFormat="1" ht="12.75">
      <c r="D1116" s="353"/>
      <c r="E1116" s="353"/>
    </row>
    <row r="1117" spans="4:5" customFormat="1" ht="12.75">
      <c r="D1117" s="353"/>
      <c r="E1117" s="353"/>
    </row>
    <row r="1118" spans="4:5" customFormat="1" ht="12.75">
      <c r="D1118" s="353"/>
      <c r="E1118" s="353"/>
    </row>
    <row r="1119" spans="4:5" customFormat="1" ht="12.75">
      <c r="D1119" s="353"/>
      <c r="E1119" s="353"/>
    </row>
    <row r="1120" spans="4:5" customFormat="1" ht="12.75">
      <c r="D1120" s="353"/>
      <c r="E1120" s="353"/>
    </row>
    <row r="1121" spans="4:5" customFormat="1" ht="12.75">
      <c r="D1121" s="353"/>
      <c r="E1121" s="353"/>
    </row>
    <row r="1122" spans="4:5" customFormat="1" ht="12.75">
      <c r="D1122" s="353"/>
      <c r="E1122" s="353"/>
    </row>
    <row r="1123" spans="4:5" customFormat="1" ht="12.75">
      <c r="D1123" s="353"/>
      <c r="E1123" s="353"/>
    </row>
    <row r="1124" spans="4:5" customFormat="1" ht="12.75">
      <c r="D1124" s="353"/>
      <c r="E1124" s="353"/>
    </row>
    <row r="1125" spans="4:5" customFormat="1" ht="12.75">
      <c r="D1125" s="353"/>
      <c r="E1125" s="353"/>
    </row>
    <row r="1126" spans="4:5" customFormat="1" ht="12.75">
      <c r="D1126" s="353"/>
      <c r="E1126" s="353"/>
    </row>
    <row r="1127" spans="4:5" customFormat="1" ht="12.75">
      <c r="D1127" s="353"/>
      <c r="E1127" s="353"/>
    </row>
    <row r="1128" spans="4:5" customFormat="1" ht="12.75">
      <c r="D1128" s="353"/>
      <c r="E1128" s="353"/>
    </row>
    <row r="1129" spans="4:5" customFormat="1" ht="12.75">
      <c r="D1129" s="353"/>
      <c r="E1129" s="353"/>
    </row>
    <row r="1130" spans="4:5" customFormat="1" ht="12.75">
      <c r="D1130" s="353"/>
      <c r="E1130" s="353"/>
    </row>
    <row r="1131" spans="4:5" customFormat="1" ht="12.75">
      <c r="D1131" s="353"/>
      <c r="E1131" s="353"/>
    </row>
    <row r="1132" spans="4:5" customFormat="1" ht="12.75">
      <c r="D1132" s="353"/>
      <c r="E1132" s="353"/>
    </row>
    <row r="1133" spans="4:5" customFormat="1" ht="12.75">
      <c r="D1133" s="353"/>
      <c r="E1133" s="353"/>
    </row>
    <row r="1134" spans="4:5" customFormat="1" ht="12.75">
      <c r="D1134" s="353"/>
      <c r="E1134" s="353"/>
    </row>
    <row r="1135" spans="4:5" customFormat="1" ht="12.75">
      <c r="D1135" s="353"/>
      <c r="E1135" s="353"/>
    </row>
    <row r="1136" spans="4:5" customFormat="1" ht="12.75">
      <c r="D1136" s="353"/>
      <c r="E1136" s="353"/>
    </row>
    <row r="1137" spans="4:5" customFormat="1" ht="12.75">
      <c r="D1137" s="353"/>
      <c r="E1137" s="353"/>
    </row>
    <row r="1138" spans="4:5" customFormat="1" ht="12.75">
      <c r="D1138" s="353"/>
      <c r="E1138" s="353"/>
    </row>
    <row r="1139" spans="4:5" customFormat="1" ht="12.75">
      <c r="D1139" s="353"/>
      <c r="E1139" s="353"/>
    </row>
    <row r="1140" spans="4:5" customFormat="1" ht="12.75">
      <c r="D1140" s="353"/>
      <c r="E1140" s="353"/>
    </row>
    <row r="1141" spans="4:5" customFormat="1" ht="12.75">
      <c r="D1141" s="353"/>
      <c r="E1141" s="353"/>
    </row>
    <row r="1142" spans="4:5" customFormat="1" ht="12.75">
      <c r="D1142" s="353"/>
      <c r="E1142" s="353"/>
    </row>
    <row r="1143" spans="4:5" customFormat="1" ht="12.75">
      <c r="D1143" s="353"/>
      <c r="E1143" s="353"/>
    </row>
    <row r="1144" spans="4:5" customFormat="1" ht="12.75">
      <c r="D1144" s="353"/>
      <c r="E1144" s="353"/>
    </row>
    <row r="1145" spans="4:5" customFormat="1" ht="12.75">
      <c r="D1145" s="353"/>
      <c r="E1145" s="353"/>
    </row>
    <row r="1146" spans="4:5" customFormat="1" ht="12.75">
      <c r="D1146" s="353"/>
      <c r="E1146" s="353"/>
    </row>
    <row r="1147" spans="4:5" customFormat="1" ht="12.75">
      <c r="D1147" s="353"/>
      <c r="E1147" s="353"/>
    </row>
    <row r="1148" spans="4:5" customFormat="1" ht="12.75">
      <c r="D1148" s="353"/>
      <c r="E1148" s="353"/>
    </row>
    <row r="1149" spans="4:5" customFormat="1" ht="12.75">
      <c r="D1149" s="353"/>
      <c r="E1149" s="353"/>
    </row>
    <row r="1150" spans="4:5" customFormat="1" ht="12.75">
      <c r="D1150" s="353"/>
      <c r="E1150" s="353"/>
    </row>
    <row r="1151" spans="4:5" customFormat="1" ht="12.75">
      <c r="D1151" s="353"/>
      <c r="E1151" s="353"/>
    </row>
    <row r="1152" spans="4:5" customFormat="1" ht="12.75">
      <c r="D1152" s="353"/>
      <c r="E1152" s="353"/>
    </row>
    <row r="1153" spans="4:5" customFormat="1" ht="12.75">
      <c r="D1153" s="353"/>
      <c r="E1153" s="353"/>
    </row>
    <row r="1154" spans="4:5" customFormat="1" ht="12.75">
      <c r="D1154" s="353"/>
      <c r="E1154" s="353"/>
    </row>
    <row r="1155" spans="4:5" customFormat="1" ht="12.75">
      <c r="D1155" s="353"/>
      <c r="E1155" s="353"/>
    </row>
    <row r="1156" spans="4:5" customFormat="1" ht="12.75">
      <c r="D1156" s="353"/>
      <c r="E1156" s="353"/>
    </row>
    <row r="1157" spans="4:5" customFormat="1" ht="12.75">
      <c r="D1157" s="353"/>
      <c r="E1157" s="353"/>
    </row>
    <row r="1158" spans="4:5" customFormat="1" ht="12.75">
      <c r="D1158" s="353"/>
      <c r="E1158" s="353"/>
    </row>
    <row r="1159" spans="4:5" customFormat="1" ht="12.75">
      <c r="D1159" s="353"/>
      <c r="E1159" s="353"/>
    </row>
    <row r="1160" spans="4:5" customFormat="1" ht="12.75">
      <c r="D1160" s="353"/>
      <c r="E1160" s="353"/>
    </row>
    <row r="1161" spans="4:5" customFormat="1" ht="12.75">
      <c r="D1161" s="353"/>
      <c r="E1161" s="353"/>
    </row>
    <row r="1162" spans="4:5" customFormat="1" ht="12.75">
      <c r="D1162" s="353"/>
      <c r="E1162" s="353"/>
    </row>
    <row r="1163" spans="4:5" customFormat="1" ht="12.75">
      <c r="D1163" s="353"/>
      <c r="E1163" s="353"/>
    </row>
    <row r="1164" spans="4:5" customFormat="1" ht="12.75">
      <c r="D1164" s="353"/>
      <c r="E1164" s="353"/>
    </row>
    <row r="1165" spans="4:5" customFormat="1" ht="12.75">
      <c r="D1165" s="353"/>
      <c r="E1165" s="353"/>
    </row>
    <row r="1166" spans="4:5" customFormat="1" ht="12.75">
      <c r="D1166" s="353"/>
      <c r="E1166" s="353"/>
    </row>
    <row r="1167" spans="4:5" customFormat="1" ht="12.75">
      <c r="D1167" s="353"/>
      <c r="E1167" s="353"/>
    </row>
    <row r="1168" spans="4:5" customFormat="1" ht="12.75">
      <c r="D1168" s="353"/>
      <c r="E1168" s="353"/>
    </row>
    <row r="1169" spans="4:5" customFormat="1" ht="12.75">
      <c r="D1169" s="353"/>
      <c r="E1169" s="353"/>
    </row>
    <row r="1170" spans="4:5" customFormat="1" ht="12.75">
      <c r="D1170" s="353"/>
      <c r="E1170" s="353"/>
    </row>
    <row r="1171" spans="4:5" customFormat="1" ht="12.75">
      <c r="D1171" s="353"/>
      <c r="E1171" s="353"/>
    </row>
    <row r="1172" spans="4:5" customFormat="1" ht="12.75">
      <c r="D1172" s="353"/>
      <c r="E1172" s="353"/>
    </row>
    <row r="1173" spans="4:5" customFormat="1" ht="12.75">
      <c r="D1173" s="353"/>
      <c r="E1173" s="353"/>
    </row>
    <row r="1174" spans="4:5" customFormat="1" ht="12.75">
      <c r="D1174" s="353"/>
      <c r="E1174" s="353"/>
    </row>
    <row r="1175" spans="4:5" customFormat="1" ht="12.75">
      <c r="D1175" s="353"/>
      <c r="E1175" s="353"/>
    </row>
    <row r="1176" spans="4:5" customFormat="1" ht="12.75">
      <c r="D1176" s="353"/>
      <c r="E1176" s="353"/>
    </row>
    <row r="1177" spans="4:5" customFormat="1" ht="12.75">
      <c r="D1177" s="353"/>
      <c r="E1177" s="353"/>
    </row>
    <row r="1178" spans="4:5" customFormat="1" ht="12.75">
      <c r="D1178" s="353"/>
      <c r="E1178" s="353"/>
    </row>
    <row r="1179" spans="4:5" customFormat="1" ht="12.75">
      <c r="D1179" s="353"/>
      <c r="E1179" s="353"/>
    </row>
    <row r="1180" spans="4:5" customFormat="1" ht="12.75">
      <c r="D1180" s="353"/>
      <c r="E1180" s="353"/>
    </row>
    <row r="1181" spans="4:5" customFormat="1" ht="12.75">
      <c r="D1181" s="353"/>
      <c r="E1181" s="353"/>
    </row>
    <row r="1182" spans="4:5" customFormat="1" ht="12.75">
      <c r="D1182" s="353"/>
      <c r="E1182" s="353"/>
    </row>
    <row r="1183" spans="4:5" customFormat="1" ht="12.75">
      <c r="D1183" s="353"/>
      <c r="E1183" s="353"/>
    </row>
    <row r="1184" spans="4:5" customFormat="1" ht="12.75">
      <c r="D1184" s="353"/>
      <c r="E1184" s="353"/>
    </row>
    <row r="1185" spans="4:5" customFormat="1" ht="12.75">
      <c r="D1185" s="353"/>
      <c r="E1185" s="353"/>
    </row>
    <row r="1186" spans="4:5" customFormat="1" ht="12.75">
      <c r="D1186" s="353"/>
      <c r="E1186" s="353"/>
    </row>
    <row r="1187" spans="4:5" customFormat="1" ht="12.75">
      <c r="D1187" s="353"/>
      <c r="E1187" s="353"/>
    </row>
    <row r="1188" spans="4:5" customFormat="1" ht="12.75">
      <c r="D1188" s="353"/>
      <c r="E1188" s="353"/>
    </row>
    <row r="1189" spans="4:5" customFormat="1" ht="12.75">
      <c r="D1189" s="353"/>
      <c r="E1189" s="353"/>
    </row>
    <row r="1190" spans="4:5" customFormat="1" ht="12.75">
      <c r="D1190" s="353"/>
      <c r="E1190" s="353"/>
    </row>
    <row r="1191" spans="4:5" customFormat="1" ht="12.75">
      <c r="D1191" s="353"/>
      <c r="E1191" s="353"/>
    </row>
    <row r="1192" spans="4:5" customFormat="1" ht="12.75">
      <c r="D1192" s="353"/>
      <c r="E1192" s="353"/>
    </row>
    <row r="1193" spans="4:5" customFormat="1" ht="12.75">
      <c r="D1193" s="353"/>
      <c r="E1193" s="353"/>
    </row>
    <row r="1194" spans="4:5" customFormat="1" ht="12.75">
      <c r="D1194" s="353"/>
      <c r="E1194" s="353"/>
    </row>
    <row r="1195" spans="4:5" customFormat="1" ht="12.75">
      <c r="D1195" s="353"/>
      <c r="E1195" s="353"/>
    </row>
    <row r="1196" spans="4:5" customFormat="1" ht="12.75">
      <c r="D1196" s="353"/>
      <c r="E1196" s="353"/>
    </row>
    <row r="1197" spans="4:5" customFormat="1" ht="12.75">
      <c r="D1197" s="353"/>
      <c r="E1197" s="353"/>
    </row>
    <row r="1198" spans="4:5" customFormat="1" ht="12.75">
      <c r="D1198" s="353"/>
      <c r="E1198" s="353"/>
    </row>
    <row r="1199" spans="4:5" customFormat="1" ht="12.75">
      <c r="D1199" s="353"/>
      <c r="E1199" s="353"/>
    </row>
    <row r="1200" spans="4:5" customFormat="1" ht="12.75">
      <c r="D1200" s="353"/>
      <c r="E1200" s="353"/>
    </row>
    <row r="1201" spans="4:5" customFormat="1" ht="12.75">
      <c r="D1201" s="353"/>
      <c r="E1201" s="353"/>
    </row>
    <row r="1202" spans="4:5" customFormat="1" ht="12.75">
      <c r="D1202" s="353"/>
      <c r="E1202" s="353"/>
    </row>
    <row r="1203" spans="4:5" customFormat="1" ht="12.75">
      <c r="D1203" s="353"/>
      <c r="E1203" s="353"/>
    </row>
    <row r="1204" spans="4:5" customFormat="1" ht="12.75">
      <c r="D1204" s="353"/>
      <c r="E1204" s="353"/>
    </row>
    <row r="1205" spans="4:5" customFormat="1" ht="12.75">
      <c r="D1205" s="353"/>
      <c r="E1205" s="353"/>
    </row>
    <row r="1206" spans="4:5" customFormat="1" ht="12.75">
      <c r="D1206" s="353"/>
      <c r="E1206" s="353"/>
    </row>
    <row r="1207" spans="4:5" customFormat="1" ht="12.75">
      <c r="D1207" s="353"/>
      <c r="E1207" s="353"/>
    </row>
    <row r="1208" spans="4:5" customFormat="1" ht="12.75">
      <c r="D1208" s="353"/>
      <c r="E1208" s="353"/>
    </row>
    <row r="1209" spans="4:5" customFormat="1" ht="12.75">
      <c r="D1209" s="353"/>
      <c r="E1209" s="353"/>
    </row>
    <row r="1210" spans="4:5" customFormat="1" ht="12.75">
      <c r="D1210" s="353"/>
      <c r="E1210" s="353"/>
    </row>
    <row r="1211" spans="4:5" customFormat="1" ht="12.75">
      <c r="D1211" s="353"/>
      <c r="E1211" s="353"/>
    </row>
    <row r="1212" spans="4:5" customFormat="1" ht="12.75">
      <c r="D1212" s="353"/>
      <c r="E1212" s="353"/>
    </row>
    <row r="1213" spans="4:5" customFormat="1" ht="12.75">
      <c r="D1213" s="353"/>
      <c r="E1213" s="353"/>
    </row>
    <row r="1214" spans="4:5" customFormat="1" ht="12.75">
      <c r="D1214" s="353"/>
      <c r="E1214" s="353"/>
    </row>
    <row r="1215" spans="4:5" customFormat="1" ht="12.75">
      <c r="D1215" s="353"/>
      <c r="E1215" s="353"/>
    </row>
    <row r="1216" spans="4:5" customFormat="1" ht="12.75">
      <c r="D1216" s="353"/>
      <c r="E1216" s="353"/>
    </row>
    <row r="1217" spans="4:5" customFormat="1" ht="12.75">
      <c r="D1217" s="353"/>
      <c r="E1217" s="353"/>
    </row>
    <row r="1218" spans="4:5" customFormat="1" ht="12.75">
      <c r="D1218" s="353"/>
      <c r="E1218" s="353"/>
    </row>
    <row r="1219" spans="4:5" customFormat="1" ht="12.75">
      <c r="D1219" s="353"/>
      <c r="E1219" s="353"/>
    </row>
    <row r="1220" spans="4:5" customFormat="1" ht="12.75">
      <c r="D1220" s="353"/>
      <c r="E1220" s="353"/>
    </row>
    <row r="1221" spans="4:5" customFormat="1" ht="12.75">
      <c r="D1221" s="353"/>
      <c r="E1221" s="353"/>
    </row>
    <row r="1222" spans="4:5" customFormat="1" ht="12.75">
      <c r="D1222" s="353"/>
      <c r="E1222" s="353"/>
    </row>
    <row r="1223" spans="4:5" customFormat="1" ht="12.75">
      <c r="D1223" s="353"/>
      <c r="E1223" s="353"/>
    </row>
    <row r="1224" spans="4:5" customFormat="1" ht="12.75">
      <c r="D1224" s="353"/>
      <c r="E1224" s="353"/>
    </row>
    <row r="1225" spans="4:5" customFormat="1" ht="12.75">
      <c r="D1225" s="353"/>
      <c r="E1225" s="353"/>
    </row>
    <row r="1226" spans="4:5" customFormat="1" ht="12.75">
      <c r="D1226" s="353"/>
      <c r="E1226" s="353"/>
    </row>
    <row r="1227" spans="4:5" customFormat="1" ht="12.75">
      <c r="D1227" s="353"/>
      <c r="E1227" s="353"/>
    </row>
    <row r="1228" spans="4:5" customFormat="1" ht="12.75">
      <c r="D1228" s="353"/>
      <c r="E1228" s="353"/>
    </row>
    <row r="1229" spans="4:5" customFormat="1" ht="12.75">
      <c r="D1229" s="353"/>
      <c r="E1229" s="353"/>
    </row>
    <row r="1230" spans="4:5" customFormat="1" ht="12.75">
      <c r="D1230" s="353"/>
      <c r="E1230" s="353"/>
    </row>
    <row r="1231" spans="4:5" customFormat="1" ht="12.75">
      <c r="D1231" s="353"/>
      <c r="E1231" s="353"/>
    </row>
    <row r="1232" spans="4:5" customFormat="1" ht="12.75">
      <c r="D1232" s="353"/>
      <c r="E1232" s="353"/>
    </row>
    <row r="1233" spans="4:5" customFormat="1" ht="12.75">
      <c r="D1233" s="353"/>
      <c r="E1233" s="353"/>
    </row>
    <row r="1234" spans="4:5" customFormat="1" ht="12.75">
      <c r="D1234" s="353"/>
      <c r="E1234" s="353"/>
    </row>
    <row r="1235" spans="4:5" customFormat="1" ht="12.75">
      <c r="D1235" s="353"/>
      <c r="E1235" s="353"/>
    </row>
    <row r="1236" spans="4:5" customFormat="1" ht="12.75">
      <c r="D1236" s="353"/>
      <c r="E1236" s="353"/>
    </row>
    <row r="1237" spans="4:5" customFormat="1" ht="12.75">
      <c r="D1237" s="353"/>
      <c r="E1237" s="353"/>
    </row>
    <row r="1238" spans="4:5" customFormat="1" ht="12.75">
      <c r="D1238" s="353"/>
      <c r="E1238" s="353"/>
    </row>
    <row r="1239" spans="4:5" customFormat="1" ht="12.75">
      <c r="D1239" s="353"/>
      <c r="E1239" s="353"/>
    </row>
    <row r="1240" spans="4:5" customFormat="1" ht="12.75">
      <c r="D1240" s="353"/>
      <c r="E1240" s="353"/>
    </row>
    <row r="1241" spans="4:5" customFormat="1" ht="12.75">
      <c r="D1241" s="353"/>
      <c r="E1241" s="353"/>
    </row>
    <row r="1242" spans="4:5" customFormat="1" ht="12.75">
      <c r="D1242" s="353"/>
      <c r="E1242" s="353"/>
    </row>
    <row r="1243" spans="4:5" customFormat="1" ht="12.75">
      <c r="D1243" s="353"/>
      <c r="E1243" s="353"/>
    </row>
    <row r="1244" spans="4:5" customFormat="1" ht="12.75">
      <c r="D1244" s="353"/>
      <c r="E1244" s="353"/>
    </row>
    <row r="1245" spans="4:5" customFormat="1" ht="12.75">
      <c r="D1245" s="353"/>
      <c r="E1245" s="353"/>
    </row>
    <row r="1246" spans="4:5" customFormat="1" ht="12.75">
      <c r="D1246" s="353"/>
      <c r="E1246" s="353"/>
    </row>
    <row r="1247" spans="4:5" customFormat="1" ht="12.75">
      <c r="D1247" s="353"/>
      <c r="E1247" s="353"/>
    </row>
    <row r="1248" spans="4:5" customFormat="1" ht="12.75">
      <c r="D1248" s="353"/>
      <c r="E1248" s="353"/>
    </row>
    <row r="1249" spans="4:5" customFormat="1" ht="12.75">
      <c r="D1249" s="353"/>
      <c r="E1249" s="353"/>
    </row>
    <row r="1250" spans="4:5" customFormat="1" ht="12.75">
      <c r="D1250" s="353"/>
      <c r="E1250" s="353"/>
    </row>
    <row r="1251" spans="4:5" customFormat="1" ht="12.75">
      <c r="D1251" s="353"/>
      <c r="E1251" s="353"/>
    </row>
    <row r="1252" spans="4:5" customFormat="1" ht="12.75">
      <c r="D1252" s="353"/>
      <c r="E1252" s="353"/>
    </row>
    <row r="1253" spans="4:5" customFormat="1" ht="12.75">
      <c r="D1253" s="353"/>
      <c r="E1253" s="353"/>
    </row>
    <row r="1254" spans="4:5" customFormat="1" ht="12.75">
      <c r="D1254" s="353"/>
      <c r="E1254" s="353"/>
    </row>
    <row r="1255" spans="4:5" customFormat="1" ht="12.75">
      <c r="D1255" s="353"/>
      <c r="E1255" s="353"/>
    </row>
    <row r="1256" spans="4:5" customFormat="1" ht="12.75">
      <c r="D1256" s="353"/>
      <c r="E1256" s="353"/>
    </row>
    <row r="1257" spans="4:5" customFormat="1" ht="12.75">
      <c r="D1257" s="353"/>
      <c r="E1257" s="353"/>
    </row>
    <row r="1258" spans="4:5" customFormat="1" ht="12.75">
      <c r="D1258" s="353"/>
      <c r="E1258" s="353"/>
    </row>
    <row r="1259" spans="4:5" customFormat="1" ht="12.75">
      <c r="D1259" s="353"/>
      <c r="E1259" s="353"/>
    </row>
    <row r="1260" spans="4:5" customFormat="1" ht="12.75">
      <c r="D1260" s="353"/>
      <c r="E1260" s="353"/>
    </row>
    <row r="1261" spans="4:5" customFormat="1" ht="12.75">
      <c r="D1261" s="353"/>
      <c r="E1261" s="353"/>
    </row>
    <row r="1262" spans="4:5" customFormat="1" ht="12.75">
      <c r="D1262" s="353"/>
      <c r="E1262" s="353"/>
    </row>
    <row r="1263" spans="4:5" customFormat="1" ht="12.75">
      <c r="D1263" s="353"/>
      <c r="E1263" s="353"/>
    </row>
    <row r="1264" spans="4:5" customFormat="1" ht="12.75">
      <c r="D1264" s="353"/>
      <c r="E1264" s="353"/>
    </row>
    <row r="1265" spans="4:5" customFormat="1" ht="12.75">
      <c r="D1265" s="353"/>
      <c r="E1265" s="353"/>
    </row>
    <row r="1266" spans="4:5" customFormat="1" ht="12.75">
      <c r="D1266" s="353"/>
      <c r="E1266" s="353"/>
    </row>
    <row r="1267" spans="4:5" customFormat="1" ht="12.75">
      <c r="D1267" s="353"/>
      <c r="E1267" s="353"/>
    </row>
    <row r="1268" spans="4:5" customFormat="1" ht="12.75">
      <c r="D1268" s="353"/>
      <c r="E1268" s="353"/>
    </row>
    <row r="1269" spans="4:5" customFormat="1" ht="12.75">
      <c r="D1269" s="353"/>
      <c r="E1269" s="353"/>
    </row>
    <row r="1270" spans="4:5" customFormat="1" ht="12.75">
      <c r="D1270" s="353"/>
      <c r="E1270" s="353"/>
    </row>
    <row r="1271" spans="4:5" customFormat="1" ht="12.75">
      <c r="D1271" s="353"/>
      <c r="E1271" s="353"/>
    </row>
    <row r="1272" spans="4:5" customFormat="1" ht="12.75">
      <c r="D1272" s="353"/>
      <c r="E1272" s="353"/>
    </row>
    <row r="1273" spans="4:5" customFormat="1" ht="12.75">
      <c r="D1273" s="353"/>
      <c r="E1273" s="353"/>
    </row>
    <row r="1274" spans="4:5" customFormat="1" ht="12.75">
      <c r="D1274" s="353"/>
      <c r="E1274" s="353"/>
    </row>
    <row r="1275" spans="4:5" customFormat="1" ht="12.75">
      <c r="D1275" s="353"/>
      <c r="E1275" s="353"/>
    </row>
    <row r="1276" spans="4:5" customFormat="1" ht="12.75">
      <c r="D1276" s="353"/>
      <c r="E1276" s="353"/>
    </row>
    <row r="1277" spans="4:5" customFormat="1" ht="12.75">
      <c r="D1277" s="353"/>
      <c r="E1277" s="353"/>
    </row>
    <row r="1278" spans="4:5" customFormat="1" ht="12.75">
      <c r="D1278" s="353"/>
      <c r="E1278" s="353"/>
    </row>
    <row r="1279" spans="4:5" customFormat="1" ht="12.75">
      <c r="D1279" s="353"/>
      <c r="E1279" s="353"/>
    </row>
    <row r="1280" spans="4:5" customFormat="1" ht="12.75">
      <c r="D1280" s="353"/>
      <c r="E1280" s="353"/>
    </row>
    <row r="1281" spans="4:5" customFormat="1" ht="12.75">
      <c r="D1281" s="353"/>
      <c r="E1281" s="353"/>
    </row>
    <row r="1282" spans="4:5" customFormat="1" ht="12.75">
      <c r="D1282" s="353"/>
      <c r="E1282" s="353"/>
    </row>
    <row r="1283" spans="4:5" customFormat="1" ht="12.75">
      <c r="D1283" s="353"/>
      <c r="E1283" s="353"/>
    </row>
    <row r="1284" spans="4:5" customFormat="1" ht="12.75">
      <c r="D1284" s="353"/>
      <c r="E1284" s="353"/>
    </row>
    <row r="1285" spans="4:5" customFormat="1" ht="12.75">
      <c r="D1285" s="353"/>
      <c r="E1285" s="353"/>
    </row>
    <row r="1286" spans="4:5" customFormat="1" ht="12.75">
      <c r="D1286" s="353"/>
      <c r="E1286" s="353"/>
    </row>
    <row r="1287" spans="4:5" customFormat="1" ht="12.75">
      <c r="D1287" s="353"/>
      <c r="E1287" s="353"/>
    </row>
    <row r="1288" spans="4:5" customFormat="1" ht="12.75">
      <c r="D1288" s="353"/>
      <c r="E1288" s="353"/>
    </row>
    <row r="1289" spans="4:5" customFormat="1" ht="12.75">
      <c r="D1289" s="353"/>
      <c r="E1289" s="353"/>
    </row>
    <row r="1290" spans="4:5" customFormat="1" ht="12.75">
      <c r="D1290" s="353"/>
      <c r="E1290" s="353"/>
    </row>
    <row r="1291" spans="4:5" customFormat="1" ht="12.75">
      <c r="D1291" s="353"/>
      <c r="E1291" s="353"/>
    </row>
    <row r="1292" spans="4:5" customFormat="1" ht="12.75">
      <c r="D1292" s="353"/>
      <c r="E1292" s="353"/>
    </row>
    <row r="1293" spans="4:5" customFormat="1" ht="12.75">
      <c r="D1293" s="353"/>
      <c r="E1293" s="353"/>
    </row>
    <row r="1294" spans="4:5" customFormat="1" ht="12.75">
      <c r="D1294" s="353"/>
      <c r="E1294" s="353"/>
    </row>
    <row r="1295" spans="4:5" customFormat="1" ht="12.75">
      <c r="D1295" s="353"/>
      <c r="E1295" s="353"/>
    </row>
    <row r="1296" spans="4:5" customFormat="1" ht="12.75">
      <c r="D1296" s="353"/>
      <c r="E1296" s="353"/>
    </row>
    <row r="1297" spans="4:5" customFormat="1" ht="12.75">
      <c r="D1297" s="353"/>
      <c r="E1297" s="353"/>
    </row>
    <row r="1298" spans="4:5" customFormat="1" ht="12.75">
      <c r="D1298" s="353"/>
      <c r="E1298" s="353"/>
    </row>
    <row r="1299" spans="4:5" customFormat="1" ht="12.75">
      <c r="D1299" s="353"/>
      <c r="E1299" s="353"/>
    </row>
    <row r="1300" spans="4:5" customFormat="1" ht="12.75">
      <c r="D1300" s="353"/>
      <c r="E1300" s="353"/>
    </row>
    <row r="1301" spans="4:5" customFormat="1" ht="12.75">
      <c r="D1301" s="353"/>
      <c r="E1301" s="353"/>
    </row>
    <row r="1302" spans="4:5" customFormat="1" ht="12.75">
      <c r="D1302" s="353"/>
      <c r="E1302" s="353"/>
    </row>
    <row r="1303" spans="4:5" customFormat="1" ht="12.75">
      <c r="D1303" s="353"/>
      <c r="E1303" s="353"/>
    </row>
    <row r="1304" spans="4:5" customFormat="1" ht="12.75">
      <c r="D1304" s="353"/>
      <c r="E1304" s="353"/>
    </row>
    <row r="1305" spans="4:5" customFormat="1" ht="12.75">
      <c r="D1305" s="353"/>
      <c r="E1305" s="353"/>
    </row>
    <row r="1306" spans="4:5" customFormat="1" ht="12.75">
      <c r="D1306" s="353"/>
      <c r="E1306" s="353"/>
    </row>
    <row r="1307" spans="4:5" customFormat="1" ht="12.75">
      <c r="D1307" s="353"/>
      <c r="E1307" s="353"/>
    </row>
    <row r="1308" spans="4:5" customFormat="1" ht="12.75">
      <c r="D1308" s="353"/>
      <c r="E1308" s="353"/>
    </row>
    <row r="1309" spans="4:5" customFormat="1" ht="12.75">
      <c r="D1309" s="353"/>
      <c r="E1309" s="353"/>
    </row>
    <row r="1310" spans="4:5" customFormat="1" ht="12.75">
      <c r="D1310" s="353"/>
      <c r="E1310" s="353"/>
    </row>
    <row r="1311" spans="4:5" customFormat="1" ht="12.75">
      <c r="D1311" s="353"/>
      <c r="E1311" s="353"/>
    </row>
    <row r="1312" spans="4:5" customFormat="1" ht="12.75">
      <c r="D1312" s="353"/>
      <c r="E1312" s="353"/>
    </row>
    <row r="1313" spans="4:5" customFormat="1" ht="12.75">
      <c r="D1313" s="353"/>
      <c r="E1313" s="353"/>
    </row>
    <row r="1314" spans="4:5" customFormat="1" ht="12.75">
      <c r="D1314" s="353"/>
      <c r="E1314" s="353"/>
    </row>
    <row r="1315" spans="4:5" customFormat="1" ht="12.75">
      <c r="D1315" s="353"/>
      <c r="E1315" s="353"/>
    </row>
    <row r="1316" spans="4:5" customFormat="1" ht="12.75">
      <c r="D1316" s="353"/>
      <c r="E1316" s="353"/>
    </row>
    <row r="1317" spans="4:5" customFormat="1" ht="12.75">
      <c r="D1317" s="353"/>
      <c r="E1317" s="353"/>
    </row>
    <row r="1318" spans="4:5" customFormat="1" ht="12.75">
      <c r="D1318" s="353"/>
      <c r="E1318" s="353"/>
    </row>
    <row r="1319" spans="4:5" customFormat="1" ht="12.75">
      <c r="D1319" s="353"/>
      <c r="E1319" s="353"/>
    </row>
    <row r="1320" spans="4:5" customFormat="1" ht="12.75">
      <c r="D1320" s="353"/>
      <c r="E1320" s="353"/>
    </row>
    <row r="1321" spans="4:5" customFormat="1" ht="12.75">
      <c r="D1321" s="353"/>
      <c r="E1321" s="353"/>
    </row>
    <row r="1322" spans="4:5" customFormat="1" ht="12.75">
      <c r="D1322" s="353"/>
      <c r="E1322" s="353"/>
    </row>
    <row r="1323" spans="4:5" customFormat="1" ht="12.75">
      <c r="D1323" s="353"/>
      <c r="E1323" s="353"/>
    </row>
    <row r="1324" spans="4:5" customFormat="1" ht="12.75">
      <c r="D1324" s="353"/>
      <c r="E1324" s="353"/>
    </row>
    <row r="1325" spans="4:5" customFormat="1" ht="12.75">
      <c r="D1325" s="353"/>
      <c r="E1325" s="353"/>
    </row>
    <row r="1326" spans="4:5" customFormat="1" ht="12.75">
      <c r="D1326" s="353"/>
      <c r="E1326" s="353"/>
    </row>
    <row r="1327" spans="4:5" customFormat="1" ht="12.75">
      <c r="D1327" s="353"/>
      <c r="E1327" s="353"/>
    </row>
    <row r="1328" spans="4:5" customFormat="1" ht="12.75">
      <c r="D1328" s="353"/>
      <c r="E1328" s="353"/>
    </row>
    <row r="1329" spans="4:5" customFormat="1" ht="12.75">
      <c r="D1329" s="353"/>
      <c r="E1329" s="353"/>
    </row>
    <row r="1330" spans="4:5" customFormat="1" ht="12.75">
      <c r="D1330" s="353"/>
      <c r="E1330" s="353"/>
    </row>
    <row r="1331" spans="4:5" customFormat="1" ht="12.75">
      <c r="D1331" s="353"/>
      <c r="E1331" s="353"/>
    </row>
    <row r="1332" spans="4:5" customFormat="1" ht="12.75">
      <c r="D1332" s="353"/>
      <c r="E1332" s="353"/>
    </row>
    <row r="1333" spans="4:5" customFormat="1" ht="12.75">
      <c r="D1333" s="353"/>
      <c r="E1333" s="353"/>
    </row>
    <row r="1334" spans="4:5" customFormat="1" ht="12.75">
      <c r="D1334" s="353"/>
      <c r="E1334" s="353"/>
    </row>
    <row r="1335" spans="4:5" customFormat="1" ht="12.75">
      <c r="D1335" s="353"/>
      <c r="E1335" s="353"/>
    </row>
    <row r="1336" spans="4:5" customFormat="1" ht="12.75">
      <c r="D1336" s="353"/>
      <c r="E1336" s="353"/>
    </row>
    <row r="1337" spans="4:5" customFormat="1" ht="12.75">
      <c r="D1337" s="353"/>
      <c r="E1337" s="353"/>
    </row>
    <row r="1338" spans="4:5" customFormat="1" ht="12.75">
      <c r="D1338" s="353"/>
      <c r="E1338" s="353"/>
    </row>
    <row r="1339" spans="4:5" customFormat="1" ht="12.75">
      <c r="D1339" s="353"/>
      <c r="E1339" s="353"/>
    </row>
    <row r="1340" spans="4:5" customFormat="1" ht="12.75">
      <c r="D1340" s="353"/>
      <c r="E1340" s="353"/>
    </row>
    <row r="1341" spans="4:5" customFormat="1" ht="12.75">
      <c r="D1341" s="353"/>
      <c r="E1341" s="353"/>
    </row>
    <row r="1342" spans="4:5" customFormat="1" ht="12.75">
      <c r="D1342" s="353"/>
      <c r="E1342" s="353"/>
    </row>
    <row r="1343" spans="4:5" customFormat="1" ht="12.75">
      <c r="D1343" s="353"/>
      <c r="E1343" s="353"/>
    </row>
    <row r="1344" spans="4:5" customFormat="1" ht="12.75">
      <c r="D1344" s="353"/>
      <c r="E1344" s="353"/>
    </row>
    <row r="1345" spans="4:5" customFormat="1" ht="12.75">
      <c r="D1345" s="353"/>
      <c r="E1345" s="353"/>
    </row>
    <row r="1346" spans="4:5" customFormat="1" ht="12.75">
      <c r="D1346" s="353"/>
      <c r="E1346" s="353"/>
    </row>
    <row r="1347" spans="4:5" customFormat="1" ht="12.75">
      <c r="D1347" s="353"/>
      <c r="E1347" s="353"/>
    </row>
    <row r="1348" spans="4:5" customFormat="1" ht="12.75">
      <c r="D1348" s="353"/>
      <c r="E1348" s="353"/>
    </row>
    <row r="1349" spans="4:5" customFormat="1" ht="12.75">
      <c r="D1349" s="353"/>
      <c r="E1349" s="353"/>
    </row>
    <row r="1350" spans="4:5" customFormat="1" ht="12.75">
      <c r="D1350" s="353"/>
      <c r="E1350" s="353"/>
    </row>
    <row r="1351" spans="4:5" customFormat="1" ht="12.75">
      <c r="D1351" s="353"/>
      <c r="E1351" s="353"/>
    </row>
    <row r="1352" spans="4:5" customFormat="1" ht="12.75">
      <c r="D1352" s="353"/>
      <c r="E1352" s="353"/>
    </row>
    <row r="1353" spans="4:5" customFormat="1" ht="12.75">
      <c r="D1353" s="353"/>
      <c r="E1353" s="353"/>
    </row>
    <row r="1354" spans="4:5" customFormat="1" ht="12.75">
      <c r="D1354" s="353"/>
      <c r="E1354" s="353"/>
    </row>
    <row r="1355" spans="4:5" customFormat="1" ht="12.75">
      <c r="D1355" s="353"/>
      <c r="E1355" s="353"/>
    </row>
    <row r="1356" spans="4:5" customFormat="1" ht="12.75">
      <c r="D1356" s="353"/>
      <c r="E1356" s="353"/>
    </row>
    <row r="1357" spans="4:5" customFormat="1" ht="12.75">
      <c r="D1357" s="353"/>
      <c r="E1357" s="353"/>
    </row>
    <row r="1358" spans="4:5" customFormat="1" ht="12.75">
      <c r="D1358" s="353"/>
      <c r="E1358" s="353"/>
    </row>
    <row r="1359" spans="4:5" customFormat="1" ht="12.75">
      <c r="D1359" s="353"/>
      <c r="E1359" s="353"/>
    </row>
    <row r="1360" spans="4:5" customFormat="1" ht="12.75">
      <c r="D1360" s="353"/>
      <c r="E1360" s="353"/>
    </row>
    <row r="1361" spans="4:5" customFormat="1" ht="12.75">
      <c r="D1361" s="353"/>
      <c r="E1361" s="353"/>
    </row>
    <row r="1362" spans="4:5" customFormat="1" ht="12.75">
      <c r="D1362" s="353"/>
      <c r="E1362" s="353"/>
    </row>
    <row r="1363" spans="4:5" customFormat="1" ht="12.75">
      <c r="D1363" s="353"/>
      <c r="E1363" s="353"/>
    </row>
    <row r="1364" spans="4:5" customFormat="1" ht="12.75">
      <c r="D1364" s="353"/>
      <c r="E1364" s="353"/>
    </row>
    <row r="1365" spans="4:5" customFormat="1" ht="12.75">
      <c r="D1365" s="353"/>
      <c r="E1365" s="353"/>
    </row>
    <row r="1366" spans="4:5" customFormat="1" ht="12.75">
      <c r="D1366" s="353"/>
      <c r="E1366" s="353"/>
    </row>
    <row r="1367" spans="4:5" customFormat="1" ht="12.75">
      <c r="D1367" s="353"/>
      <c r="E1367" s="353"/>
    </row>
    <row r="1368" spans="4:5" customFormat="1" ht="12.75">
      <c r="D1368" s="353"/>
      <c r="E1368" s="353"/>
    </row>
    <row r="1369" spans="4:5" customFormat="1" ht="12.75">
      <c r="D1369" s="353"/>
      <c r="E1369" s="353"/>
    </row>
    <row r="1370" spans="4:5" customFormat="1" ht="12.75">
      <c r="D1370" s="353"/>
      <c r="E1370" s="353"/>
    </row>
    <row r="1371" spans="4:5" customFormat="1" ht="12.75">
      <c r="D1371" s="353"/>
      <c r="E1371" s="353"/>
    </row>
    <row r="1372" spans="4:5" customFormat="1" ht="12.75">
      <c r="D1372" s="353"/>
      <c r="E1372" s="353"/>
    </row>
    <row r="1373" spans="4:5" customFormat="1" ht="12.75">
      <c r="D1373" s="353"/>
      <c r="E1373" s="353"/>
    </row>
    <row r="1374" spans="4:5" customFormat="1" ht="12.75">
      <c r="D1374" s="353"/>
      <c r="E1374" s="353"/>
    </row>
    <row r="1375" spans="4:5" customFormat="1" ht="12.75">
      <c r="D1375" s="353"/>
      <c r="E1375" s="353"/>
    </row>
    <row r="1376" spans="4:5" customFormat="1" ht="12.75">
      <c r="D1376" s="353"/>
      <c r="E1376" s="353"/>
    </row>
    <row r="1377" spans="4:5" customFormat="1" ht="12.75">
      <c r="D1377" s="353"/>
      <c r="E1377" s="353"/>
    </row>
    <row r="1378" spans="4:5" customFormat="1" ht="12.75">
      <c r="D1378" s="353"/>
      <c r="E1378" s="353"/>
    </row>
    <row r="1379" spans="4:5" customFormat="1" ht="12.75">
      <c r="D1379" s="353"/>
      <c r="E1379" s="353"/>
    </row>
    <row r="1380" spans="4:5" customFormat="1" ht="12.75">
      <c r="D1380" s="353"/>
      <c r="E1380" s="353"/>
    </row>
    <row r="1381" spans="4:5" customFormat="1" ht="12.75">
      <c r="D1381" s="353"/>
      <c r="E1381" s="353"/>
    </row>
    <row r="1382" spans="4:5" customFormat="1" ht="12.75">
      <c r="D1382" s="353"/>
      <c r="E1382" s="353"/>
    </row>
    <row r="1383" spans="4:5" customFormat="1" ht="12.75">
      <c r="D1383" s="353"/>
      <c r="E1383" s="353"/>
    </row>
    <row r="1384" spans="4:5" customFormat="1" ht="12.75">
      <c r="D1384" s="353"/>
      <c r="E1384" s="353"/>
    </row>
    <row r="1385" spans="4:5" customFormat="1" ht="12.75">
      <c r="D1385" s="353"/>
      <c r="E1385" s="353"/>
    </row>
    <row r="1386" spans="4:5" customFormat="1" ht="12.75">
      <c r="D1386" s="353"/>
      <c r="E1386" s="353"/>
    </row>
    <row r="1387" spans="4:5" customFormat="1" ht="12.75">
      <c r="D1387" s="353"/>
      <c r="E1387" s="353"/>
    </row>
    <row r="1388" spans="4:5" customFormat="1" ht="12.75">
      <c r="D1388" s="353"/>
      <c r="E1388" s="353"/>
    </row>
    <row r="1389" spans="4:5" customFormat="1" ht="12.75">
      <c r="D1389" s="353"/>
      <c r="E1389" s="353"/>
    </row>
    <row r="1390" spans="4:5" customFormat="1" ht="12.75">
      <c r="D1390" s="353"/>
      <c r="E1390" s="353"/>
    </row>
    <row r="1391" spans="4:5" customFormat="1" ht="12.75">
      <c r="D1391" s="353"/>
      <c r="E1391" s="353"/>
    </row>
    <row r="1392" spans="4:5" customFormat="1" ht="12.75">
      <c r="D1392" s="353"/>
      <c r="E1392" s="353"/>
    </row>
    <row r="1393" spans="4:5" customFormat="1" ht="12.75">
      <c r="D1393" s="353"/>
      <c r="E1393" s="353"/>
    </row>
    <row r="1394" spans="4:5" customFormat="1" ht="12.75">
      <c r="D1394" s="353"/>
      <c r="E1394" s="353"/>
    </row>
    <row r="1395" spans="4:5" customFormat="1" ht="12.75">
      <c r="D1395" s="353"/>
      <c r="E1395" s="353"/>
    </row>
    <row r="1396" spans="4:5" customFormat="1" ht="12.75">
      <c r="D1396" s="353"/>
      <c r="E1396" s="353"/>
    </row>
    <row r="1397" spans="4:5" customFormat="1" ht="12.75">
      <c r="D1397" s="353"/>
      <c r="E1397" s="353"/>
    </row>
    <row r="1398" spans="4:5" customFormat="1" ht="12.75">
      <c r="D1398" s="353"/>
      <c r="E1398" s="353"/>
    </row>
    <row r="1399" spans="4:5" customFormat="1" ht="12.75">
      <c r="D1399" s="353"/>
      <c r="E1399" s="353"/>
    </row>
    <row r="1400" spans="4:5" customFormat="1" ht="12.75">
      <c r="D1400" s="353"/>
      <c r="E1400" s="353"/>
    </row>
    <row r="1401" spans="4:5" customFormat="1" ht="12.75">
      <c r="D1401" s="353"/>
      <c r="E1401" s="353"/>
    </row>
    <row r="1402" spans="4:5" customFormat="1" ht="12.75">
      <c r="D1402" s="353"/>
      <c r="E1402" s="353"/>
    </row>
    <row r="1403" spans="4:5" customFormat="1" ht="12.75">
      <c r="D1403" s="353"/>
      <c r="E1403" s="353"/>
    </row>
    <row r="1404" spans="4:5" customFormat="1" ht="12.75">
      <c r="D1404" s="353"/>
      <c r="E1404" s="353"/>
    </row>
    <row r="1405" spans="4:5" customFormat="1" ht="12.75">
      <c r="D1405" s="353"/>
      <c r="E1405" s="353"/>
    </row>
    <row r="1406" spans="4:5" customFormat="1" ht="12.75">
      <c r="D1406" s="353"/>
      <c r="E1406" s="353"/>
    </row>
    <row r="1407" spans="4:5" customFormat="1" ht="12.75">
      <c r="D1407" s="353"/>
      <c r="E1407" s="353"/>
    </row>
    <row r="1408" spans="4:5" customFormat="1" ht="12.75">
      <c r="D1408" s="353"/>
      <c r="E1408" s="353"/>
    </row>
    <row r="1409" spans="4:5" customFormat="1" ht="12.75">
      <c r="D1409" s="353"/>
      <c r="E1409" s="353"/>
    </row>
    <row r="1410" spans="4:5" customFormat="1" ht="12.75">
      <c r="D1410" s="353"/>
      <c r="E1410" s="353"/>
    </row>
    <row r="1411" spans="4:5" customFormat="1" ht="12.75">
      <c r="D1411" s="353"/>
      <c r="E1411" s="353"/>
    </row>
    <row r="1412" spans="4:5" customFormat="1" ht="12.75">
      <c r="D1412" s="353"/>
      <c r="E1412" s="353"/>
    </row>
    <row r="1413" spans="4:5" customFormat="1" ht="12.75">
      <c r="D1413" s="353"/>
      <c r="E1413" s="353"/>
    </row>
    <row r="1414" spans="4:5" customFormat="1" ht="12.75">
      <c r="D1414" s="353"/>
      <c r="E1414" s="353"/>
    </row>
    <row r="1415" spans="4:5" customFormat="1" ht="12.75">
      <c r="D1415" s="353"/>
      <c r="E1415" s="353"/>
    </row>
    <row r="1416" spans="4:5" customFormat="1" ht="12.75">
      <c r="D1416" s="353"/>
      <c r="E1416" s="353"/>
    </row>
    <row r="1417" spans="4:5" customFormat="1" ht="12.75">
      <c r="D1417" s="353"/>
      <c r="E1417" s="353"/>
    </row>
    <row r="1418" spans="4:5" customFormat="1" ht="12.75">
      <c r="D1418" s="353"/>
      <c r="E1418" s="353"/>
    </row>
    <row r="1419" spans="4:5" customFormat="1" ht="12.75">
      <c r="D1419" s="353"/>
      <c r="E1419" s="353"/>
    </row>
    <row r="1420" spans="4:5" customFormat="1" ht="12.75">
      <c r="D1420" s="353"/>
      <c r="E1420" s="353"/>
    </row>
    <row r="1421" spans="4:5" customFormat="1" ht="12.75">
      <c r="D1421" s="353"/>
      <c r="E1421" s="353"/>
    </row>
    <row r="1422" spans="4:5" customFormat="1" ht="12.75">
      <c r="D1422" s="353"/>
      <c r="E1422" s="353"/>
    </row>
    <row r="1423" spans="4:5" customFormat="1" ht="12.75">
      <c r="D1423" s="353"/>
      <c r="E1423" s="353"/>
    </row>
    <row r="1424" spans="4:5" customFormat="1" ht="12.75">
      <c r="D1424" s="353"/>
      <c r="E1424" s="353"/>
    </row>
    <row r="1425" spans="4:5" customFormat="1" ht="12.75">
      <c r="D1425" s="353"/>
      <c r="E1425" s="353"/>
    </row>
    <row r="1426" spans="4:5" customFormat="1" ht="12.75">
      <c r="D1426" s="353"/>
      <c r="E1426" s="353"/>
    </row>
    <row r="1427" spans="4:5" customFormat="1" ht="12.75">
      <c r="D1427" s="353"/>
      <c r="E1427" s="353"/>
    </row>
    <row r="1428" spans="4:5" customFormat="1" ht="12.75">
      <c r="D1428" s="353"/>
      <c r="E1428" s="353"/>
    </row>
    <row r="1429" spans="4:5" customFormat="1" ht="12.75">
      <c r="D1429" s="353"/>
      <c r="E1429" s="353"/>
    </row>
    <row r="1430" spans="4:5" customFormat="1" ht="12.75">
      <c r="D1430" s="353"/>
      <c r="E1430" s="353"/>
    </row>
    <row r="1431" spans="4:5" customFormat="1" ht="12.75">
      <c r="D1431" s="353"/>
      <c r="E1431" s="353"/>
    </row>
    <row r="1432" spans="4:5" customFormat="1" ht="12.75">
      <c r="D1432" s="353"/>
      <c r="E1432" s="353"/>
    </row>
    <row r="1433" spans="4:5" customFormat="1" ht="12.75">
      <c r="D1433" s="353"/>
      <c r="E1433" s="353"/>
    </row>
    <row r="1434" spans="4:5" customFormat="1" ht="12.75">
      <c r="D1434" s="353"/>
      <c r="E1434" s="353"/>
    </row>
    <row r="1435" spans="4:5" customFormat="1" ht="12.75">
      <c r="D1435" s="353"/>
      <c r="E1435" s="353"/>
    </row>
    <row r="1436" spans="4:5" customFormat="1" ht="12.75">
      <c r="D1436" s="353"/>
      <c r="E1436" s="353"/>
    </row>
    <row r="1437" spans="4:5" customFormat="1" ht="12.75">
      <c r="D1437" s="353"/>
      <c r="E1437" s="353"/>
    </row>
    <row r="1438" spans="4:5" customFormat="1" ht="12.75">
      <c r="D1438" s="353"/>
      <c r="E1438" s="353"/>
    </row>
    <row r="1439" spans="4:5" customFormat="1" ht="12.75">
      <c r="D1439" s="353"/>
      <c r="E1439" s="353"/>
    </row>
    <row r="1440" spans="4:5" customFormat="1" ht="12.75">
      <c r="D1440" s="353"/>
      <c r="E1440" s="353"/>
    </row>
    <row r="1441" spans="4:5" customFormat="1" ht="12.75">
      <c r="D1441" s="353"/>
      <c r="E1441" s="353"/>
    </row>
    <row r="1442" spans="4:5" customFormat="1" ht="12.75">
      <c r="D1442" s="353"/>
      <c r="E1442" s="353"/>
    </row>
    <row r="1443" spans="4:5" customFormat="1" ht="12.75">
      <c r="D1443" s="353"/>
      <c r="E1443" s="353"/>
    </row>
    <row r="1444" spans="4:5" customFormat="1" ht="12.75">
      <c r="D1444" s="353"/>
      <c r="E1444" s="353"/>
    </row>
    <row r="1445" spans="4:5" customFormat="1" ht="12.75">
      <c r="D1445" s="353"/>
      <c r="E1445" s="353"/>
    </row>
    <row r="1446" spans="4:5" customFormat="1" ht="12.75">
      <c r="D1446" s="353"/>
      <c r="E1446" s="353"/>
    </row>
    <row r="1447" spans="4:5" customFormat="1" ht="12.75">
      <c r="D1447" s="353"/>
      <c r="E1447" s="353"/>
    </row>
    <row r="1448" spans="4:5" customFormat="1" ht="12.75">
      <c r="D1448" s="353"/>
      <c r="E1448" s="353"/>
    </row>
    <row r="1449" spans="4:5" customFormat="1" ht="12.75">
      <c r="D1449" s="353"/>
      <c r="E1449" s="353"/>
    </row>
    <row r="1450" spans="4:5" customFormat="1" ht="12.75">
      <c r="D1450" s="353"/>
      <c r="E1450" s="353"/>
    </row>
    <row r="1451" spans="4:5" customFormat="1" ht="12.75">
      <c r="D1451" s="353"/>
      <c r="E1451" s="353"/>
    </row>
    <row r="1452" spans="4:5" customFormat="1" ht="12.75">
      <c r="D1452" s="353"/>
      <c r="E1452" s="353"/>
    </row>
    <row r="1453" spans="4:5" customFormat="1" ht="12.75">
      <c r="D1453" s="353"/>
      <c r="E1453" s="353"/>
    </row>
    <row r="1454" spans="4:5" customFormat="1" ht="12.75">
      <c r="D1454" s="353"/>
      <c r="E1454" s="353"/>
    </row>
    <row r="1455" spans="4:5" customFormat="1" ht="12.75">
      <c r="D1455" s="353"/>
      <c r="E1455" s="353"/>
    </row>
    <row r="1456" spans="4:5" customFormat="1" ht="12.75">
      <c r="D1456" s="353"/>
      <c r="E1456" s="353"/>
    </row>
    <row r="1457" spans="4:5" customFormat="1" ht="12.75">
      <c r="D1457" s="353"/>
      <c r="E1457" s="353"/>
    </row>
    <row r="1458" spans="4:5" customFormat="1" ht="12.75">
      <c r="D1458" s="353"/>
      <c r="E1458" s="353"/>
    </row>
    <row r="1459" spans="4:5" customFormat="1" ht="12.75">
      <c r="D1459" s="353"/>
      <c r="E1459" s="353"/>
    </row>
    <row r="1460" spans="4:5" customFormat="1" ht="12.75">
      <c r="D1460" s="353"/>
      <c r="E1460" s="353"/>
    </row>
    <row r="1461" spans="4:5" customFormat="1" ht="12.75">
      <c r="D1461" s="353"/>
      <c r="E1461" s="353"/>
    </row>
    <row r="1462" spans="4:5" customFormat="1" ht="12.75">
      <c r="D1462" s="353"/>
      <c r="E1462" s="353"/>
    </row>
    <row r="1463" spans="4:5" customFormat="1" ht="12.75">
      <c r="D1463" s="353"/>
      <c r="E1463" s="353"/>
    </row>
    <row r="1464" spans="4:5" customFormat="1" ht="12.75">
      <c r="D1464" s="353"/>
      <c r="E1464" s="353"/>
    </row>
    <row r="1465" spans="4:5" customFormat="1" ht="12.75">
      <c r="D1465" s="353"/>
      <c r="E1465" s="353"/>
    </row>
    <row r="1466" spans="4:5" customFormat="1" ht="12.75">
      <c r="D1466" s="353"/>
      <c r="E1466" s="353"/>
    </row>
    <row r="1467" spans="4:5" customFormat="1" ht="12.75">
      <c r="D1467" s="353"/>
      <c r="E1467" s="353"/>
    </row>
    <row r="1468" spans="4:5" customFormat="1" ht="12.75">
      <c r="D1468" s="353"/>
      <c r="E1468" s="353"/>
    </row>
    <row r="1469" spans="4:5" customFormat="1" ht="12.75">
      <c r="D1469" s="353"/>
      <c r="E1469" s="353"/>
    </row>
    <row r="1470" spans="4:5" customFormat="1" ht="12.75">
      <c r="D1470" s="353"/>
      <c r="E1470" s="353"/>
    </row>
    <row r="1471" spans="4:5" customFormat="1" ht="12.75">
      <c r="D1471" s="353"/>
      <c r="E1471" s="353"/>
    </row>
    <row r="1472" spans="4:5" customFormat="1" ht="12.75">
      <c r="D1472" s="353"/>
      <c r="E1472" s="353"/>
    </row>
    <row r="1473" spans="4:5" customFormat="1" ht="12.75">
      <c r="D1473" s="353"/>
      <c r="E1473" s="353"/>
    </row>
    <row r="1474" spans="4:5" customFormat="1" ht="12.75">
      <c r="D1474" s="353"/>
      <c r="E1474" s="353"/>
    </row>
    <row r="1475" spans="4:5" customFormat="1" ht="12.75">
      <c r="D1475" s="353"/>
      <c r="E1475" s="353"/>
    </row>
    <row r="1476" spans="4:5" customFormat="1" ht="12.75">
      <c r="D1476" s="353"/>
      <c r="E1476" s="353"/>
    </row>
    <row r="1477" spans="4:5" customFormat="1" ht="12.75">
      <c r="D1477" s="353"/>
      <c r="E1477" s="353"/>
    </row>
    <row r="1478" spans="4:5" customFormat="1" ht="12.75">
      <c r="D1478" s="353"/>
      <c r="E1478" s="353"/>
    </row>
    <row r="1479" spans="4:5" customFormat="1" ht="12.75">
      <c r="D1479" s="353"/>
      <c r="E1479" s="353"/>
    </row>
    <row r="1480" spans="4:5" customFormat="1" ht="12.75">
      <c r="D1480" s="353"/>
      <c r="E1480" s="353"/>
    </row>
    <row r="1481" spans="4:5" customFormat="1" ht="12.75">
      <c r="D1481" s="353"/>
      <c r="E1481" s="353"/>
    </row>
    <row r="1482" spans="4:5" customFormat="1" ht="12.75">
      <c r="D1482" s="353"/>
      <c r="E1482" s="353"/>
    </row>
    <row r="1483" spans="4:5" customFormat="1" ht="12.75">
      <c r="D1483" s="353"/>
      <c r="E1483" s="353"/>
    </row>
    <row r="1484" spans="4:5" customFormat="1" ht="12.75">
      <c r="D1484" s="353"/>
      <c r="E1484" s="353"/>
    </row>
    <row r="1485" spans="4:5" customFormat="1" ht="12.75">
      <c r="D1485" s="353"/>
      <c r="E1485" s="353"/>
    </row>
    <row r="1486" spans="4:5" customFormat="1" ht="12.75">
      <c r="D1486" s="353"/>
      <c r="E1486" s="353"/>
    </row>
    <row r="1487" spans="4:5" customFormat="1" ht="12.75">
      <c r="D1487" s="353"/>
      <c r="E1487" s="353"/>
    </row>
    <row r="1488" spans="4:5" customFormat="1" ht="12.75">
      <c r="D1488" s="353"/>
      <c r="E1488" s="353"/>
    </row>
    <row r="1489" spans="4:5" customFormat="1" ht="12.75">
      <c r="D1489" s="353"/>
      <c r="E1489" s="353"/>
    </row>
    <row r="1490" spans="4:5" customFormat="1" ht="12.75">
      <c r="D1490" s="353"/>
      <c r="E1490" s="353"/>
    </row>
    <row r="1491" spans="4:5" customFormat="1" ht="12.75">
      <c r="D1491" s="353"/>
      <c r="E1491" s="353"/>
    </row>
    <row r="1492" spans="4:5" customFormat="1" ht="12.75">
      <c r="D1492" s="353"/>
      <c r="E1492" s="353"/>
    </row>
    <row r="1493" spans="4:5" customFormat="1" ht="12.75">
      <c r="D1493" s="353"/>
      <c r="E1493" s="353"/>
    </row>
    <row r="1494" spans="4:5" customFormat="1" ht="12.75">
      <c r="D1494" s="353"/>
      <c r="E1494" s="353"/>
    </row>
    <row r="1495" spans="4:5" customFormat="1" ht="12.75">
      <c r="D1495" s="353"/>
      <c r="E1495" s="353"/>
    </row>
    <row r="1496" spans="4:5" customFormat="1" ht="12.75">
      <c r="D1496" s="353"/>
      <c r="E1496" s="353"/>
    </row>
    <row r="1497" spans="4:5" customFormat="1" ht="12.75">
      <c r="D1497" s="353"/>
      <c r="E1497" s="353"/>
    </row>
    <row r="1498" spans="4:5" customFormat="1" ht="12.75">
      <c r="D1498" s="353"/>
      <c r="E1498" s="353"/>
    </row>
    <row r="1499" spans="4:5" customFormat="1" ht="12.75">
      <c r="D1499" s="353"/>
      <c r="E1499" s="353"/>
    </row>
    <row r="1500" spans="4:5" customFormat="1" ht="12.75">
      <c r="D1500" s="353"/>
      <c r="E1500" s="353"/>
    </row>
    <row r="1501" spans="4:5" customFormat="1" ht="12.75">
      <c r="D1501" s="353"/>
      <c r="E1501" s="353"/>
    </row>
    <row r="1502" spans="4:5" customFormat="1" ht="12.75">
      <c r="D1502" s="353"/>
      <c r="E1502" s="353"/>
    </row>
    <row r="1503" spans="4:5" customFormat="1" ht="12.75">
      <c r="D1503" s="353"/>
      <c r="E1503" s="353"/>
    </row>
    <row r="1504" spans="4:5" customFormat="1" ht="12.75">
      <c r="D1504" s="353"/>
      <c r="E1504" s="353"/>
    </row>
    <row r="1505" spans="4:5" customFormat="1" ht="12.75">
      <c r="D1505" s="353"/>
      <c r="E1505" s="353"/>
    </row>
    <row r="1506" spans="4:5" customFormat="1" ht="12.75">
      <c r="D1506" s="353"/>
      <c r="E1506" s="353"/>
    </row>
    <row r="1507" spans="4:5" customFormat="1" ht="12.75">
      <c r="D1507" s="353"/>
      <c r="E1507" s="353"/>
    </row>
    <row r="1508" spans="4:5" customFormat="1" ht="12.75">
      <c r="D1508" s="353"/>
      <c r="E1508" s="353"/>
    </row>
    <row r="1509" spans="4:5" customFormat="1" ht="12.75">
      <c r="D1509" s="353"/>
      <c r="E1509" s="353"/>
    </row>
    <row r="1510" spans="4:5" customFormat="1" ht="12.75">
      <c r="D1510" s="353"/>
      <c r="E1510" s="353"/>
    </row>
    <row r="1511" spans="4:5" customFormat="1" ht="12.75">
      <c r="D1511" s="353"/>
      <c r="E1511" s="353"/>
    </row>
    <row r="1512" spans="4:5" customFormat="1" ht="12.75">
      <c r="D1512" s="353"/>
      <c r="E1512" s="353"/>
    </row>
    <row r="1513" spans="4:5" customFormat="1" ht="12.75">
      <c r="D1513" s="353"/>
      <c r="E1513" s="353"/>
    </row>
    <row r="1514" spans="4:5" customFormat="1" ht="12.75">
      <c r="D1514" s="353"/>
      <c r="E1514" s="353"/>
    </row>
    <row r="1515" spans="4:5" customFormat="1" ht="12.75">
      <c r="D1515" s="353"/>
      <c r="E1515" s="353"/>
    </row>
    <row r="1516" spans="4:5" customFormat="1" ht="12.75">
      <c r="D1516" s="353"/>
      <c r="E1516" s="353"/>
    </row>
    <row r="1517" spans="4:5" customFormat="1" ht="12.75">
      <c r="D1517" s="353"/>
      <c r="E1517" s="353"/>
    </row>
    <row r="1518" spans="4:5" customFormat="1" ht="12.75">
      <c r="D1518" s="353"/>
      <c r="E1518" s="353"/>
    </row>
    <row r="1519" spans="4:5" customFormat="1" ht="12.75">
      <c r="D1519" s="353"/>
      <c r="E1519" s="353"/>
    </row>
    <row r="1520" spans="4:5" customFormat="1" ht="12.75">
      <c r="D1520" s="353"/>
      <c r="E1520" s="353"/>
    </row>
    <row r="1521" spans="4:5" customFormat="1" ht="12.75">
      <c r="D1521" s="353"/>
      <c r="E1521" s="353"/>
    </row>
    <row r="1522" spans="4:5" customFormat="1" ht="12.75">
      <c r="D1522" s="353"/>
      <c r="E1522" s="353"/>
    </row>
    <row r="1523" spans="4:5" customFormat="1" ht="12.75">
      <c r="D1523" s="353"/>
      <c r="E1523" s="353"/>
    </row>
    <row r="1524" spans="4:5" customFormat="1" ht="12.75">
      <c r="D1524" s="353"/>
      <c r="E1524" s="353"/>
    </row>
    <row r="1525" spans="4:5" customFormat="1" ht="12.75">
      <c r="D1525" s="353"/>
      <c r="E1525" s="353"/>
    </row>
    <row r="1526" spans="4:5" customFormat="1" ht="12.75">
      <c r="D1526" s="353"/>
      <c r="E1526" s="353"/>
    </row>
    <row r="1527" spans="4:5" customFormat="1" ht="12.75">
      <c r="D1527" s="353"/>
      <c r="E1527" s="353"/>
    </row>
    <row r="1528" spans="4:5" customFormat="1" ht="12.75">
      <c r="D1528" s="353"/>
      <c r="E1528" s="353"/>
    </row>
    <row r="1529" spans="4:5" customFormat="1" ht="12.75">
      <c r="D1529" s="353"/>
      <c r="E1529" s="353"/>
    </row>
    <row r="1530" spans="4:5" customFormat="1" ht="12.75">
      <c r="D1530" s="353"/>
      <c r="E1530" s="353"/>
    </row>
    <row r="1531" spans="4:5" customFormat="1" ht="12.75">
      <c r="D1531" s="353"/>
      <c r="E1531" s="353"/>
    </row>
    <row r="1532" spans="4:5" customFormat="1" ht="12.75">
      <c r="D1532" s="353"/>
      <c r="E1532" s="353"/>
    </row>
    <row r="1533" spans="4:5" customFormat="1" ht="12.75">
      <c r="D1533" s="353"/>
      <c r="E1533" s="353"/>
    </row>
    <row r="1534" spans="4:5" customFormat="1" ht="12.75">
      <c r="D1534" s="353"/>
      <c r="E1534" s="353"/>
    </row>
    <row r="1535" spans="4:5" customFormat="1" ht="12.75">
      <c r="D1535" s="353"/>
      <c r="E1535" s="353"/>
    </row>
    <row r="1536" spans="4:5" customFormat="1" ht="12.75">
      <c r="D1536" s="353"/>
      <c r="E1536" s="353"/>
    </row>
    <row r="1537" spans="4:5" customFormat="1" ht="12.75">
      <c r="D1537" s="353"/>
      <c r="E1537" s="353"/>
    </row>
    <row r="1538" spans="4:5" customFormat="1" ht="12.75">
      <c r="D1538" s="353"/>
      <c r="E1538" s="353"/>
    </row>
    <row r="1539" spans="4:5" customFormat="1" ht="12.75">
      <c r="D1539" s="353"/>
      <c r="E1539" s="353"/>
    </row>
    <row r="1540" spans="4:5" customFormat="1" ht="12.75">
      <c r="D1540" s="353"/>
      <c r="E1540" s="353"/>
    </row>
    <row r="1541" spans="4:5" customFormat="1" ht="12.75">
      <c r="D1541" s="353"/>
      <c r="E1541" s="353"/>
    </row>
    <row r="1542" spans="4:5" customFormat="1" ht="12.75">
      <c r="D1542" s="353"/>
      <c r="E1542" s="353"/>
    </row>
    <row r="1543" spans="4:5" customFormat="1" ht="12.75">
      <c r="D1543" s="353"/>
      <c r="E1543" s="353"/>
    </row>
    <row r="1544" spans="4:5" customFormat="1" ht="12.75">
      <c r="D1544" s="353"/>
      <c r="E1544" s="353"/>
    </row>
    <row r="1545" spans="4:5" customFormat="1" ht="12.75">
      <c r="D1545" s="353"/>
      <c r="E1545" s="353"/>
    </row>
    <row r="1546" spans="4:5" customFormat="1" ht="12.75">
      <c r="D1546" s="353"/>
      <c r="E1546" s="353"/>
    </row>
    <row r="1547" spans="4:5" customFormat="1" ht="12.75">
      <c r="D1547" s="353"/>
      <c r="E1547" s="353"/>
    </row>
    <row r="1548" spans="4:5" customFormat="1" ht="12.75">
      <c r="D1548" s="353"/>
      <c r="E1548" s="353"/>
    </row>
    <row r="1549" spans="4:5" customFormat="1" ht="12.75">
      <c r="D1549" s="353"/>
      <c r="E1549" s="353"/>
    </row>
    <row r="1550" spans="4:5" customFormat="1" ht="12.75">
      <c r="D1550" s="353"/>
      <c r="E1550" s="353"/>
    </row>
    <row r="1551" spans="4:5" customFormat="1" ht="12.75">
      <c r="D1551" s="353"/>
      <c r="E1551" s="353"/>
    </row>
    <row r="1552" spans="4:5" customFormat="1" ht="12.75">
      <c r="D1552" s="353"/>
      <c r="E1552" s="353"/>
    </row>
    <row r="1553" spans="4:5" customFormat="1" ht="12.75">
      <c r="D1553" s="353"/>
      <c r="E1553" s="353"/>
    </row>
    <row r="1554" spans="4:5" customFormat="1" ht="12.75">
      <c r="D1554" s="353"/>
      <c r="E1554" s="353"/>
    </row>
    <row r="1555" spans="4:5" customFormat="1" ht="12.75">
      <c r="D1555" s="353"/>
      <c r="E1555" s="353"/>
    </row>
    <row r="1556" spans="4:5" customFormat="1" ht="12.75">
      <c r="D1556" s="353"/>
      <c r="E1556" s="353"/>
    </row>
    <row r="1557" spans="4:5" customFormat="1" ht="12.75">
      <c r="D1557" s="353"/>
      <c r="E1557" s="353"/>
    </row>
    <row r="1558" spans="4:5" customFormat="1" ht="12.75">
      <c r="D1558" s="353"/>
      <c r="E1558" s="353"/>
    </row>
    <row r="1559" spans="4:5" customFormat="1" ht="12.75">
      <c r="D1559" s="353"/>
      <c r="E1559" s="353"/>
    </row>
    <row r="1560" spans="4:5" customFormat="1" ht="12.75">
      <c r="D1560" s="353"/>
      <c r="E1560" s="353"/>
    </row>
    <row r="1561" spans="4:5" customFormat="1" ht="12.75">
      <c r="D1561" s="353"/>
      <c r="E1561" s="353"/>
    </row>
    <row r="1562" spans="4:5" customFormat="1" ht="12.75">
      <c r="D1562" s="353"/>
      <c r="E1562" s="353"/>
    </row>
    <row r="1563" spans="4:5" customFormat="1" ht="12.75">
      <c r="D1563" s="353"/>
      <c r="E1563" s="353"/>
    </row>
    <row r="1564" spans="4:5" customFormat="1" ht="12.75">
      <c r="D1564" s="353"/>
      <c r="E1564" s="353"/>
    </row>
    <row r="1565" spans="4:5" customFormat="1" ht="12.75">
      <c r="D1565" s="353"/>
      <c r="E1565" s="353"/>
    </row>
    <row r="1566" spans="4:5" customFormat="1" ht="12.75">
      <c r="D1566" s="353"/>
      <c r="E1566" s="353"/>
    </row>
    <row r="1567" spans="4:5" customFormat="1" ht="12.75">
      <c r="D1567" s="353"/>
      <c r="E1567" s="353"/>
    </row>
    <row r="1568" spans="4:5" customFormat="1" ht="12.75">
      <c r="D1568" s="353"/>
      <c r="E1568" s="353"/>
    </row>
    <row r="1569" spans="4:5" customFormat="1" ht="12.75">
      <c r="D1569" s="353"/>
      <c r="E1569" s="353"/>
    </row>
    <row r="1570" spans="4:5" customFormat="1" ht="12.75">
      <c r="D1570" s="353"/>
      <c r="E1570" s="353"/>
    </row>
    <row r="1571" spans="4:5" customFormat="1" ht="12.75">
      <c r="D1571" s="353"/>
      <c r="E1571" s="353"/>
    </row>
    <row r="1572" spans="4:5" customFormat="1" ht="12.75">
      <c r="D1572" s="353"/>
      <c r="E1572" s="353"/>
    </row>
    <row r="1573" spans="4:5" customFormat="1" ht="12.75">
      <c r="D1573" s="353"/>
      <c r="E1573" s="353"/>
    </row>
    <row r="1574" spans="4:5" customFormat="1" ht="12.75">
      <c r="D1574" s="353"/>
      <c r="E1574" s="353"/>
    </row>
    <row r="1575" spans="4:5" customFormat="1" ht="12.75">
      <c r="D1575" s="353"/>
      <c r="E1575" s="353"/>
    </row>
    <row r="1576" spans="4:5" customFormat="1" ht="12.75">
      <c r="D1576" s="353"/>
      <c r="E1576" s="353"/>
    </row>
    <row r="1577" spans="4:5" customFormat="1" ht="12.75">
      <c r="D1577" s="353"/>
      <c r="E1577" s="353"/>
    </row>
    <row r="1578" spans="4:5" customFormat="1" ht="12.75">
      <c r="D1578" s="353"/>
      <c r="E1578" s="353"/>
    </row>
    <row r="1579" spans="4:5" customFormat="1" ht="12.75">
      <c r="D1579" s="353"/>
      <c r="E1579" s="353"/>
    </row>
    <row r="1580" spans="4:5" customFormat="1" ht="12.75">
      <c r="D1580" s="353"/>
      <c r="E1580" s="353"/>
    </row>
    <row r="1581" spans="4:5" customFormat="1" ht="12.75">
      <c r="D1581" s="353"/>
      <c r="E1581" s="353"/>
    </row>
    <row r="1582" spans="4:5" customFormat="1" ht="12.75">
      <c r="D1582" s="353"/>
      <c r="E1582" s="353"/>
    </row>
    <row r="1583" spans="4:5" customFormat="1" ht="12.75">
      <c r="D1583" s="353"/>
      <c r="E1583" s="353"/>
    </row>
    <row r="1584" spans="4:5" customFormat="1" ht="12.75">
      <c r="D1584" s="353"/>
      <c r="E1584" s="353"/>
    </row>
    <row r="1585" spans="4:5" customFormat="1" ht="12.75">
      <c r="D1585" s="353"/>
      <c r="E1585" s="353"/>
    </row>
    <row r="1586" spans="4:5" customFormat="1" ht="12.75">
      <c r="D1586" s="353"/>
      <c r="E1586" s="353"/>
    </row>
    <row r="1587" spans="4:5" customFormat="1" ht="12.75">
      <c r="D1587" s="353"/>
      <c r="E1587" s="353"/>
    </row>
    <row r="1588" spans="4:5" customFormat="1" ht="12.75">
      <c r="D1588" s="353"/>
      <c r="E1588" s="353"/>
    </row>
    <row r="1589" spans="4:5" customFormat="1" ht="12.75">
      <c r="D1589" s="353"/>
      <c r="E1589" s="353"/>
    </row>
    <row r="1590" spans="4:5" customFormat="1" ht="12.75">
      <c r="D1590" s="353"/>
      <c r="E1590" s="353"/>
    </row>
    <row r="1591" spans="4:5" customFormat="1" ht="12.75">
      <c r="D1591" s="353"/>
      <c r="E1591" s="353"/>
    </row>
    <row r="1592" spans="4:5" customFormat="1" ht="12.75">
      <c r="D1592" s="353"/>
      <c r="E1592" s="353"/>
    </row>
    <row r="1593" spans="4:5" customFormat="1" ht="12.75">
      <c r="D1593" s="353"/>
      <c r="E1593" s="353"/>
    </row>
    <row r="1594" spans="4:5" customFormat="1" ht="12.75">
      <c r="D1594" s="353"/>
      <c r="E1594" s="353"/>
    </row>
    <row r="1595" spans="4:5" customFormat="1" ht="12.75">
      <c r="D1595" s="353"/>
      <c r="E1595" s="353"/>
    </row>
    <row r="1596" spans="4:5" customFormat="1" ht="12.75">
      <c r="D1596" s="353"/>
      <c r="E1596" s="353"/>
    </row>
    <row r="1597" spans="4:5" customFormat="1" ht="12.75">
      <c r="D1597" s="353"/>
      <c r="E1597" s="353"/>
    </row>
    <row r="1598" spans="4:5" customFormat="1" ht="12.75">
      <c r="D1598" s="353"/>
      <c r="E1598" s="353"/>
    </row>
    <row r="1599" spans="4:5" customFormat="1" ht="12.75">
      <c r="D1599" s="353"/>
      <c r="E1599" s="353"/>
    </row>
    <row r="1600" spans="4:5" customFormat="1" ht="12.75">
      <c r="D1600" s="353"/>
      <c r="E1600" s="353"/>
    </row>
    <row r="1601" spans="4:5" customFormat="1" ht="12.75">
      <c r="D1601" s="353"/>
      <c r="E1601" s="353"/>
    </row>
    <row r="1602" spans="4:5" customFormat="1" ht="12.75">
      <c r="D1602" s="353"/>
      <c r="E1602" s="353"/>
    </row>
    <row r="1603" spans="4:5" customFormat="1" ht="12.75">
      <c r="D1603" s="353"/>
      <c r="E1603" s="353"/>
    </row>
    <row r="1604" spans="4:5" customFormat="1" ht="12.75">
      <c r="D1604" s="353"/>
      <c r="E1604" s="353"/>
    </row>
    <row r="1605" spans="4:5" customFormat="1" ht="12.75">
      <c r="D1605" s="353"/>
      <c r="E1605" s="353"/>
    </row>
    <row r="1606" spans="4:5" customFormat="1" ht="12.75">
      <c r="D1606" s="353"/>
      <c r="E1606" s="353"/>
    </row>
    <row r="1607" spans="4:5" customFormat="1" ht="12.75">
      <c r="D1607" s="353"/>
      <c r="E1607" s="353"/>
    </row>
    <row r="1608" spans="4:5" customFormat="1" ht="12.75">
      <c r="D1608" s="353"/>
      <c r="E1608" s="353"/>
    </row>
    <row r="1609" spans="4:5" customFormat="1" ht="12.75">
      <c r="D1609" s="353"/>
      <c r="E1609" s="353"/>
    </row>
    <row r="1610" spans="4:5" customFormat="1" ht="12.75">
      <c r="D1610" s="353"/>
      <c r="E1610" s="353"/>
    </row>
    <row r="1611" spans="4:5" customFormat="1" ht="12.75">
      <c r="D1611" s="353"/>
      <c r="E1611" s="353"/>
    </row>
    <row r="1612" spans="4:5" customFormat="1" ht="12.75">
      <c r="D1612" s="353"/>
      <c r="E1612" s="353"/>
    </row>
    <row r="1613" spans="4:5" customFormat="1" ht="12.75">
      <c r="D1613" s="353"/>
      <c r="E1613" s="353"/>
    </row>
    <row r="1614" spans="4:5" customFormat="1" ht="12.75">
      <c r="D1614" s="353"/>
      <c r="E1614" s="353"/>
    </row>
    <row r="1615" spans="4:5" customFormat="1" ht="12.75">
      <c r="D1615" s="353"/>
      <c r="E1615" s="353"/>
    </row>
    <row r="1616" spans="4:5" customFormat="1" ht="12.75">
      <c r="D1616" s="353"/>
      <c r="E1616" s="353"/>
    </row>
    <row r="1617" spans="4:5" customFormat="1" ht="12.75">
      <c r="D1617" s="353"/>
      <c r="E1617" s="353"/>
    </row>
    <row r="1618" spans="4:5" customFormat="1" ht="12.75">
      <c r="D1618" s="353"/>
      <c r="E1618" s="353"/>
    </row>
    <row r="1619" spans="4:5" customFormat="1" ht="12.75">
      <c r="D1619" s="353"/>
      <c r="E1619" s="353"/>
    </row>
    <row r="1620" spans="4:5" customFormat="1" ht="12.75">
      <c r="D1620" s="353"/>
      <c r="E1620" s="353"/>
    </row>
    <row r="1621" spans="4:5" customFormat="1" ht="12.75">
      <c r="D1621" s="353"/>
      <c r="E1621" s="353"/>
    </row>
    <row r="1622" spans="4:5" customFormat="1" ht="12.75">
      <c r="D1622" s="353"/>
      <c r="E1622" s="353"/>
    </row>
    <row r="1623" spans="4:5" customFormat="1" ht="12.75">
      <c r="D1623" s="353"/>
      <c r="E1623" s="353"/>
    </row>
    <row r="1624" spans="4:5" customFormat="1" ht="12.75">
      <c r="D1624" s="353"/>
      <c r="E1624" s="353"/>
    </row>
    <row r="1625" spans="4:5" customFormat="1" ht="12.75">
      <c r="D1625" s="353"/>
      <c r="E1625" s="353"/>
    </row>
    <row r="1626" spans="4:5" customFormat="1" ht="12.75">
      <c r="D1626" s="353"/>
      <c r="E1626" s="353"/>
    </row>
    <row r="1627" spans="4:5" customFormat="1" ht="12.75">
      <c r="D1627" s="353"/>
      <c r="E1627" s="353"/>
    </row>
    <row r="1628" spans="4:5" customFormat="1" ht="12.75">
      <c r="D1628" s="353"/>
      <c r="E1628" s="353"/>
    </row>
    <row r="1629" spans="4:5" customFormat="1" ht="12.75">
      <c r="D1629" s="353"/>
      <c r="E1629" s="353"/>
    </row>
    <row r="1630" spans="4:5" customFormat="1" ht="12.75">
      <c r="D1630" s="353"/>
      <c r="E1630" s="353"/>
    </row>
    <row r="1631" spans="4:5" customFormat="1" ht="12.75">
      <c r="D1631" s="353"/>
      <c r="E1631" s="353"/>
    </row>
    <row r="1632" spans="4:5" customFormat="1" ht="12.75">
      <c r="D1632" s="353"/>
      <c r="E1632" s="353"/>
    </row>
    <row r="1633" spans="4:5" customFormat="1" ht="12.75">
      <c r="D1633" s="353"/>
      <c r="E1633" s="353"/>
    </row>
    <row r="1634" spans="4:5" customFormat="1" ht="12.75">
      <c r="D1634" s="353"/>
      <c r="E1634" s="353"/>
    </row>
    <row r="1635" spans="4:5" customFormat="1" ht="12.75">
      <c r="D1635" s="353"/>
      <c r="E1635" s="353"/>
    </row>
    <row r="1636" spans="4:5" customFormat="1" ht="12.75">
      <c r="D1636" s="353"/>
      <c r="E1636" s="353"/>
    </row>
    <row r="1637" spans="4:5" customFormat="1" ht="12.75">
      <c r="D1637" s="353"/>
      <c r="E1637" s="353"/>
    </row>
    <row r="1638" spans="4:5" customFormat="1" ht="12.75">
      <c r="D1638" s="353"/>
      <c r="E1638" s="353"/>
    </row>
    <row r="1639" spans="4:5" customFormat="1" ht="12.75">
      <c r="D1639" s="353"/>
      <c r="E1639" s="353"/>
    </row>
    <row r="1640" spans="4:5" customFormat="1" ht="12.75">
      <c r="D1640" s="353"/>
      <c r="E1640" s="353"/>
    </row>
    <row r="1641" spans="4:5" customFormat="1" ht="12.75">
      <c r="D1641" s="353"/>
      <c r="E1641" s="353"/>
    </row>
    <row r="1642" spans="4:5" customFormat="1" ht="12.75">
      <c r="D1642" s="353"/>
      <c r="E1642" s="353"/>
    </row>
    <row r="1643" spans="4:5" customFormat="1" ht="12.75">
      <c r="D1643" s="353"/>
      <c r="E1643" s="353"/>
    </row>
    <row r="1644" spans="4:5" customFormat="1" ht="12.75">
      <c r="D1644" s="353"/>
      <c r="E1644" s="353"/>
    </row>
    <row r="1645" spans="4:5" customFormat="1" ht="12.75">
      <c r="D1645" s="353"/>
      <c r="E1645" s="353"/>
    </row>
    <row r="1646" spans="4:5" customFormat="1" ht="12.75">
      <c r="D1646" s="353"/>
      <c r="E1646" s="353"/>
    </row>
    <row r="1647" spans="4:5" customFormat="1" ht="12.75">
      <c r="D1647" s="353"/>
      <c r="E1647" s="353"/>
    </row>
    <row r="1648" spans="4:5" customFormat="1" ht="12.75">
      <c r="D1648" s="353"/>
      <c r="E1648" s="353"/>
    </row>
    <row r="1649" spans="4:5" customFormat="1" ht="12.75">
      <c r="D1649" s="353"/>
      <c r="E1649" s="353"/>
    </row>
    <row r="1650" spans="4:5" customFormat="1" ht="12.75">
      <c r="D1650" s="353"/>
      <c r="E1650" s="353"/>
    </row>
    <row r="1651" spans="4:5" customFormat="1" ht="12.75">
      <c r="D1651" s="353"/>
      <c r="E1651" s="353"/>
    </row>
    <row r="1652" spans="4:5" customFormat="1" ht="12.75">
      <c r="D1652" s="353"/>
      <c r="E1652" s="353"/>
    </row>
    <row r="1653" spans="4:5" customFormat="1" ht="12.75">
      <c r="D1653" s="353"/>
      <c r="E1653" s="353"/>
    </row>
    <row r="1654" spans="4:5" customFormat="1" ht="12.75">
      <c r="D1654" s="353"/>
      <c r="E1654" s="353"/>
    </row>
    <row r="1655" spans="4:5" customFormat="1" ht="12.75">
      <c r="D1655" s="353"/>
      <c r="E1655" s="353"/>
    </row>
    <row r="1656" spans="4:5" customFormat="1" ht="12.75">
      <c r="D1656" s="353"/>
      <c r="E1656" s="353"/>
    </row>
    <row r="1657" spans="4:5" customFormat="1" ht="12.75">
      <c r="D1657" s="353"/>
      <c r="E1657" s="353"/>
    </row>
    <row r="1658" spans="4:5" customFormat="1" ht="12.75">
      <c r="D1658" s="353"/>
      <c r="E1658" s="353"/>
    </row>
    <row r="1659" spans="4:5" customFormat="1" ht="12.75">
      <c r="D1659" s="353"/>
      <c r="E1659" s="353"/>
    </row>
    <row r="1660" spans="4:5" customFormat="1" ht="12.75">
      <c r="D1660" s="353"/>
      <c r="E1660" s="353"/>
    </row>
    <row r="1661" spans="4:5" customFormat="1" ht="12.75">
      <c r="D1661" s="353"/>
      <c r="E1661" s="353"/>
    </row>
    <row r="1662" spans="4:5" customFormat="1" ht="12.75">
      <c r="D1662" s="353"/>
      <c r="E1662" s="353"/>
    </row>
    <row r="1663" spans="4:5" customFormat="1" ht="12.75">
      <c r="D1663" s="353"/>
      <c r="E1663" s="353"/>
    </row>
    <row r="1664" spans="4:5" customFormat="1" ht="12.75">
      <c r="D1664" s="353"/>
      <c r="E1664" s="353"/>
    </row>
    <row r="1665" spans="4:5" customFormat="1" ht="12.75">
      <c r="D1665" s="353"/>
      <c r="E1665" s="353"/>
    </row>
    <row r="1666" spans="4:5" customFormat="1" ht="12.75">
      <c r="D1666" s="353"/>
      <c r="E1666" s="353"/>
    </row>
    <row r="1667" spans="4:5" customFormat="1" ht="12.75">
      <c r="D1667" s="353"/>
      <c r="E1667" s="353"/>
    </row>
    <row r="1668" spans="4:5" customFormat="1" ht="12.75">
      <c r="D1668" s="353"/>
      <c r="E1668" s="353"/>
    </row>
    <row r="1669" spans="4:5" customFormat="1" ht="12.75">
      <c r="D1669" s="353"/>
      <c r="E1669" s="353"/>
    </row>
    <row r="1670" spans="4:5" customFormat="1" ht="12.75">
      <c r="D1670" s="353"/>
      <c r="E1670" s="353"/>
    </row>
    <row r="1671" spans="4:5" customFormat="1" ht="12.75">
      <c r="D1671" s="353"/>
      <c r="E1671" s="353"/>
    </row>
    <row r="1672" spans="4:5" customFormat="1" ht="12.75">
      <c r="D1672" s="353"/>
      <c r="E1672" s="353"/>
    </row>
    <row r="1673" spans="4:5" customFormat="1" ht="12.75">
      <c r="D1673" s="353"/>
      <c r="E1673" s="353"/>
    </row>
    <row r="1674" spans="4:5" customFormat="1" ht="12.75">
      <c r="D1674" s="353"/>
      <c r="E1674" s="353"/>
    </row>
    <row r="1675" spans="4:5" customFormat="1" ht="12.75">
      <c r="D1675" s="353"/>
      <c r="E1675" s="353"/>
    </row>
    <row r="1676" spans="4:5" customFormat="1" ht="12.75">
      <c r="D1676" s="353"/>
      <c r="E1676" s="353"/>
    </row>
    <row r="1677" spans="4:5" customFormat="1" ht="12.75">
      <c r="D1677" s="353"/>
      <c r="E1677" s="353"/>
    </row>
    <row r="1678" spans="4:5" customFormat="1" ht="12.75">
      <c r="D1678" s="353"/>
      <c r="E1678" s="353"/>
    </row>
    <row r="1679" spans="4:5" customFormat="1" ht="12.75">
      <c r="D1679" s="353"/>
      <c r="E1679" s="353"/>
    </row>
    <row r="1680" spans="4:5" customFormat="1" ht="12.75">
      <c r="D1680" s="353"/>
      <c r="E1680" s="353"/>
    </row>
    <row r="1681" spans="4:5" customFormat="1" ht="12.75">
      <c r="D1681" s="353"/>
      <c r="E1681" s="353"/>
    </row>
    <row r="1682" spans="4:5" customFormat="1" ht="12.75">
      <c r="D1682" s="353"/>
      <c r="E1682" s="353"/>
    </row>
    <row r="1683" spans="4:5" customFormat="1" ht="12.75">
      <c r="D1683" s="353"/>
      <c r="E1683" s="353"/>
    </row>
    <row r="1684" spans="4:5" customFormat="1" ht="12.75">
      <c r="D1684" s="353"/>
      <c r="E1684" s="353"/>
    </row>
    <row r="1685" spans="4:5" customFormat="1" ht="12.75">
      <c r="D1685" s="353"/>
      <c r="E1685" s="353"/>
    </row>
    <row r="1686" spans="4:5" customFormat="1" ht="12.75">
      <c r="D1686" s="353"/>
      <c r="E1686" s="353"/>
    </row>
    <row r="1687" spans="4:5" customFormat="1" ht="12.75">
      <c r="D1687" s="353"/>
      <c r="E1687" s="353"/>
    </row>
    <row r="1688" spans="4:5" customFormat="1" ht="12.75">
      <c r="D1688" s="353"/>
      <c r="E1688" s="353"/>
    </row>
    <row r="1689" spans="4:5" customFormat="1" ht="12.75">
      <c r="D1689" s="353"/>
      <c r="E1689" s="353"/>
    </row>
    <row r="1690" spans="4:5" customFormat="1" ht="12.75">
      <c r="D1690" s="353"/>
      <c r="E1690" s="353"/>
    </row>
    <row r="1691" spans="4:5" customFormat="1" ht="12.75">
      <c r="D1691" s="353"/>
      <c r="E1691" s="353"/>
    </row>
    <row r="1692" spans="4:5" customFormat="1" ht="12.75">
      <c r="D1692" s="353"/>
      <c r="E1692" s="353"/>
    </row>
    <row r="1693" spans="4:5" customFormat="1" ht="12.75">
      <c r="D1693" s="353"/>
      <c r="E1693" s="353"/>
    </row>
    <row r="1694" spans="4:5" customFormat="1" ht="12.75">
      <c r="D1694" s="353"/>
      <c r="E1694" s="353"/>
    </row>
    <row r="1695" spans="4:5" customFormat="1" ht="12.75">
      <c r="D1695" s="353"/>
      <c r="E1695" s="353"/>
    </row>
    <row r="1696" spans="4:5" customFormat="1" ht="12.75">
      <c r="D1696" s="353"/>
      <c r="E1696" s="353"/>
    </row>
    <row r="1697" spans="4:5" customFormat="1" ht="12.75">
      <c r="D1697" s="353"/>
      <c r="E1697" s="353"/>
    </row>
    <row r="1698" spans="4:5" customFormat="1" ht="12.75">
      <c r="D1698" s="353"/>
      <c r="E1698" s="353"/>
    </row>
    <row r="1699" spans="4:5" customFormat="1" ht="12.75">
      <c r="D1699" s="353"/>
      <c r="E1699" s="353"/>
    </row>
    <row r="1700" spans="4:5" customFormat="1" ht="12.75">
      <c r="D1700" s="353"/>
      <c r="E1700" s="353"/>
    </row>
    <row r="1701" spans="4:5" customFormat="1" ht="12.75">
      <c r="D1701" s="353"/>
      <c r="E1701" s="353"/>
    </row>
    <row r="1702" spans="4:5" customFormat="1" ht="12.75">
      <c r="D1702" s="353"/>
      <c r="E1702" s="353"/>
    </row>
    <row r="1703" spans="4:5" customFormat="1" ht="12.75">
      <c r="D1703" s="353"/>
      <c r="E1703" s="353"/>
    </row>
    <row r="1704" spans="4:5" customFormat="1" ht="12.75">
      <c r="D1704" s="353"/>
      <c r="E1704" s="353"/>
    </row>
    <row r="1705" spans="4:5" customFormat="1" ht="12.75">
      <c r="D1705" s="353"/>
      <c r="E1705" s="353"/>
    </row>
    <row r="1706" spans="4:5" customFormat="1" ht="12.75">
      <c r="D1706" s="353"/>
      <c r="E1706" s="353"/>
    </row>
    <row r="1707" spans="4:5" customFormat="1" ht="12.75">
      <c r="D1707" s="353"/>
      <c r="E1707" s="353"/>
    </row>
    <row r="1708" spans="4:5" customFormat="1" ht="12.75">
      <c r="D1708" s="353"/>
      <c r="E1708" s="353"/>
    </row>
    <row r="1709" spans="4:5" customFormat="1" ht="12.75">
      <c r="D1709" s="353"/>
      <c r="E1709" s="353"/>
    </row>
    <row r="1710" spans="4:5" customFormat="1" ht="12.75">
      <c r="D1710" s="353"/>
      <c r="E1710" s="353"/>
    </row>
    <row r="1711" spans="4:5" customFormat="1" ht="12.75">
      <c r="D1711" s="353"/>
      <c r="E1711" s="353"/>
    </row>
    <row r="1712" spans="4:5" customFormat="1" ht="12.75">
      <c r="D1712" s="353"/>
      <c r="E1712" s="353"/>
    </row>
    <row r="1713" spans="4:5" customFormat="1" ht="12.75">
      <c r="D1713" s="353"/>
      <c r="E1713" s="353"/>
    </row>
    <row r="1714" spans="4:5" customFormat="1" ht="12.75">
      <c r="D1714" s="353"/>
      <c r="E1714" s="353"/>
    </row>
    <row r="1715" spans="4:5" customFormat="1" ht="12.75">
      <c r="D1715" s="353"/>
      <c r="E1715" s="353"/>
    </row>
    <row r="1716" spans="4:5" customFormat="1" ht="12.75">
      <c r="D1716" s="353"/>
      <c r="E1716" s="353"/>
    </row>
    <row r="1717" spans="4:5" customFormat="1" ht="12.75">
      <c r="D1717" s="353"/>
      <c r="E1717" s="353"/>
    </row>
    <row r="1718" spans="4:5" customFormat="1" ht="12.75">
      <c r="D1718" s="353"/>
      <c r="E1718" s="353"/>
    </row>
    <row r="1719" spans="4:5" customFormat="1" ht="12.75">
      <c r="D1719" s="353"/>
      <c r="E1719" s="353"/>
    </row>
    <row r="1720" spans="4:5" customFormat="1" ht="12.75">
      <c r="D1720" s="353"/>
      <c r="E1720" s="353"/>
    </row>
    <row r="1721" spans="4:5" customFormat="1" ht="12.75">
      <c r="D1721" s="353"/>
      <c r="E1721" s="353"/>
    </row>
    <row r="1722" spans="4:5" customFormat="1" ht="12.75">
      <c r="D1722" s="353"/>
      <c r="E1722" s="353"/>
    </row>
    <row r="1723" spans="4:5" customFormat="1" ht="12.75">
      <c r="D1723" s="353"/>
      <c r="E1723" s="353"/>
    </row>
    <row r="1724" spans="4:5" customFormat="1" ht="12.75">
      <c r="D1724" s="353"/>
      <c r="E1724" s="353"/>
    </row>
    <row r="1725" spans="4:5" customFormat="1" ht="12.75">
      <c r="D1725" s="353"/>
      <c r="E1725" s="353"/>
    </row>
    <row r="1726" spans="4:5" customFormat="1" ht="12.75">
      <c r="D1726" s="353"/>
      <c r="E1726" s="353"/>
    </row>
    <row r="1727" spans="4:5" customFormat="1" ht="12.75">
      <c r="D1727" s="353"/>
      <c r="E1727" s="353"/>
    </row>
    <row r="1728" spans="4:5" customFormat="1" ht="12.75">
      <c r="D1728" s="353"/>
      <c r="E1728" s="353"/>
    </row>
    <row r="1729" spans="4:5" customFormat="1" ht="12.75">
      <c r="D1729" s="353"/>
      <c r="E1729" s="353"/>
    </row>
    <row r="1730" spans="4:5" customFormat="1" ht="12.75">
      <c r="D1730" s="353"/>
      <c r="E1730" s="353"/>
    </row>
    <row r="1731" spans="4:5" customFormat="1" ht="12.75">
      <c r="D1731" s="353"/>
      <c r="E1731" s="353"/>
    </row>
    <row r="1732" spans="4:5" customFormat="1" ht="12.75">
      <c r="D1732" s="353"/>
      <c r="E1732" s="353"/>
    </row>
    <row r="1733" spans="4:5" customFormat="1" ht="12.75">
      <c r="D1733" s="353"/>
      <c r="E1733" s="353"/>
    </row>
    <row r="1734" spans="4:5" customFormat="1" ht="12.75">
      <c r="D1734" s="353"/>
      <c r="E1734" s="353"/>
    </row>
    <row r="1735" spans="4:5" customFormat="1" ht="12.75">
      <c r="D1735" s="353"/>
      <c r="E1735" s="353"/>
    </row>
    <row r="1736" spans="4:5" customFormat="1" ht="12.75">
      <c r="D1736" s="353"/>
      <c r="E1736" s="353"/>
    </row>
    <row r="1737" spans="4:5" customFormat="1" ht="12.75">
      <c r="D1737" s="353"/>
      <c r="E1737" s="353"/>
    </row>
    <row r="1738" spans="4:5" customFormat="1" ht="12.75">
      <c r="D1738" s="353"/>
      <c r="E1738" s="353"/>
    </row>
    <row r="1739" spans="4:5" customFormat="1" ht="12.75">
      <c r="D1739" s="353"/>
      <c r="E1739" s="353"/>
    </row>
    <row r="1740" spans="4:5" customFormat="1" ht="12.75">
      <c r="D1740" s="353"/>
      <c r="E1740" s="353"/>
    </row>
    <row r="1741" spans="4:5" customFormat="1" ht="12.75">
      <c r="D1741" s="353"/>
      <c r="E1741" s="353"/>
    </row>
    <row r="1742" spans="4:5" customFormat="1" ht="12.75">
      <c r="D1742" s="353"/>
      <c r="E1742" s="353"/>
    </row>
    <row r="1743" spans="4:5" customFormat="1" ht="12.75">
      <c r="D1743" s="353"/>
      <c r="E1743" s="353"/>
    </row>
    <row r="1744" spans="4:5" customFormat="1" ht="12.75">
      <c r="D1744" s="353"/>
      <c r="E1744" s="353"/>
    </row>
    <row r="1745" spans="4:5" customFormat="1" ht="12.75">
      <c r="D1745" s="353"/>
      <c r="E1745" s="353"/>
    </row>
    <row r="1746" spans="4:5" customFormat="1" ht="12.75">
      <c r="D1746" s="353"/>
      <c r="E1746" s="353"/>
    </row>
    <row r="1747" spans="4:5" customFormat="1" ht="12.75">
      <c r="D1747" s="353"/>
      <c r="E1747" s="353"/>
    </row>
    <row r="1748" spans="4:5" customFormat="1" ht="12.75">
      <c r="D1748" s="353"/>
      <c r="E1748" s="353"/>
    </row>
    <row r="1749" spans="4:5" customFormat="1" ht="12.75">
      <c r="D1749" s="353"/>
      <c r="E1749" s="353"/>
    </row>
    <row r="1750" spans="4:5" customFormat="1" ht="12.75">
      <c r="D1750" s="353"/>
      <c r="E1750" s="353"/>
    </row>
    <row r="1751" spans="4:5" customFormat="1" ht="12.75">
      <c r="D1751" s="353"/>
      <c r="E1751" s="353"/>
    </row>
    <row r="1752" spans="4:5" customFormat="1" ht="12.75">
      <c r="D1752" s="353"/>
      <c r="E1752" s="353"/>
    </row>
    <row r="1753" spans="4:5" customFormat="1" ht="12.75">
      <c r="D1753" s="353"/>
      <c r="E1753" s="353"/>
    </row>
    <row r="1754" spans="4:5" customFormat="1" ht="12.75">
      <c r="D1754" s="353"/>
      <c r="E1754" s="353"/>
    </row>
    <row r="1755" spans="4:5" customFormat="1" ht="12.75">
      <c r="D1755" s="353"/>
      <c r="E1755" s="353"/>
    </row>
    <row r="1756" spans="4:5" customFormat="1" ht="12.75">
      <c r="D1756" s="353"/>
      <c r="E1756" s="353"/>
    </row>
    <row r="1757" spans="4:5" customFormat="1" ht="12.75">
      <c r="D1757" s="353"/>
      <c r="E1757" s="353"/>
    </row>
    <row r="1758" spans="4:5" customFormat="1" ht="12.75">
      <c r="D1758" s="353"/>
      <c r="E1758" s="353"/>
    </row>
    <row r="1759" spans="4:5" customFormat="1" ht="12.75">
      <c r="D1759" s="353"/>
      <c r="E1759" s="353"/>
    </row>
    <row r="1760" spans="4:5" customFormat="1" ht="12.75">
      <c r="D1760" s="353"/>
      <c r="E1760" s="353"/>
    </row>
    <row r="1761" spans="4:5" customFormat="1" ht="12.75">
      <c r="D1761" s="353"/>
      <c r="E1761" s="353"/>
    </row>
    <row r="1762" spans="4:5" customFormat="1" ht="12.75">
      <c r="D1762" s="353"/>
      <c r="E1762" s="353"/>
    </row>
    <row r="1763" spans="4:5" customFormat="1" ht="12.75">
      <c r="D1763" s="353"/>
      <c r="E1763" s="353"/>
    </row>
    <row r="1764" spans="4:5" customFormat="1" ht="12.75">
      <c r="D1764" s="353"/>
      <c r="E1764" s="353"/>
    </row>
    <row r="1765" spans="4:5" customFormat="1" ht="12.75">
      <c r="D1765" s="353"/>
      <c r="E1765" s="353"/>
    </row>
    <row r="1766" spans="4:5" customFormat="1" ht="12.75">
      <c r="D1766" s="353"/>
      <c r="E1766" s="353"/>
    </row>
    <row r="1767" spans="4:5" customFormat="1" ht="12.75">
      <c r="D1767" s="353"/>
      <c r="E1767" s="353"/>
    </row>
    <row r="1768" spans="4:5" customFormat="1" ht="12.75">
      <c r="D1768" s="353"/>
      <c r="E1768" s="353"/>
    </row>
    <row r="1769" spans="4:5" customFormat="1" ht="12.75">
      <c r="D1769" s="353"/>
      <c r="E1769" s="353"/>
    </row>
    <row r="1770" spans="4:5" customFormat="1" ht="12.75">
      <c r="D1770" s="353"/>
      <c r="E1770" s="353"/>
    </row>
    <row r="1771" spans="4:5" customFormat="1" ht="12.75">
      <c r="D1771" s="353"/>
      <c r="E1771" s="353"/>
    </row>
    <row r="1772" spans="4:5" customFormat="1" ht="12.75">
      <c r="D1772" s="353"/>
      <c r="E1772" s="353"/>
    </row>
    <row r="1773" spans="4:5" customFormat="1" ht="12.75">
      <c r="D1773" s="353"/>
      <c r="E1773" s="353"/>
    </row>
    <row r="1774" spans="4:5" customFormat="1" ht="12.75">
      <c r="D1774" s="353"/>
      <c r="E1774" s="353"/>
    </row>
    <row r="1775" spans="4:5" customFormat="1" ht="12.75">
      <c r="D1775" s="353"/>
      <c r="E1775" s="353"/>
    </row>
    <row r="1776" spans="4:5" customFormat="1" ht="12.75">
      <c r="D1776" s="353"/>
      <c r="E1776" s="353"/>
    </row>
    <row r="1777" spans="4:5" customFormat="1" ht="12.75">
      <c r="D1777" s="353"/>
      <c r="E1777" s="353"/>
    </row>
    <row r="1778" spans="4:5" customFormat="1" ht="12.75">
      <c r="D1778" s="353"/>
      <c r="E1778" s="353"/>
    </row>
    <row r="1779" spans="4:5" customFormat="1" ht="12.75">
      <c r="D1779" s="353"/>
      <c r="E1779" s="353"/>
    </row>
    <row r="1780" spans="4:5" customFormat="1" ht="12.75">
      <c r="D1780" s="353"/>
      <c r="E1780" s="353"/>
    </row>
    <row r="1781" spans="4:5" customFormat="1" ht="12.75">
      <c r="D1781" s="353"/>
      <c r="E1781" s="353"/>
    </row>
    <row r="1782" spans="4:5" customFormat="1" ht="12.75">
      <c r="D1782" s="353"/>
      <c r="E1782" s="353"/>
    </row>
    <row r="1783" spans="4:5" customFormat="1" ht="12.75">
      <c r="D1783" s="353"/>
      <c r="E1783" s="353"/>
    </row>
    <row r="1784" spans="4:5" customFormat="1" ht="12.75">
      <c r="D1784" s="353"/>
      <c r="E1784" s="353"/>
    </row>
    <row r="1785" spans="4:5" customFormat="1" ht="12.75">
      <c r="D1785" s="353"/>
      <c r="E1785" s="353"/>
    </row>
    <row r="1786" spans="4:5" customFormat="1" ht="12.75">
      <c r="D1786" s="353"/>
      <c r="E1786" s="353"/>
    </row>
    <row r="1787" spans="4:5" customFormat="1" ht="12.75">
      <c r="D1787" s="353"/>
      <c r="E1787" s="353"/>
    </row>
    <row r="1788" spans="4:5" customFormat="1" ht="12.75">
      <c r="D1788" s="353"/>
      <c r="E1788" s="353"/>
    </row>
    <row r="1789" spans="4:5" customFormat="1" ht="12.75">
      <c r="D1789" s="353"/>
      <c r="E1789" s="353"/>
    </row>
    <row r="1790" spans="4:5" customFormat="1" ht="12.75">
      <c r="D1790" s="353"/>
      <c r="E1790" s="353"/>
    </row>
    <row r="1791" spans="4:5" customFormat="1" ht="12.75">
      <c r="D1791" s="353"/>
      <c r="E1791" s="353"/>
    </row>
    <row r="1792" spans="4:5" customFormat="1" ht="12.75">
      <c r="D1792" s="353"/>
      <c r="E1792" s="353"/>
    </row>
    <row r="1793" spans="4:5" customFormat="1" ht="12.75">
      <c r="D1793" s="353"/>
      <c r="E1793" s="353"/>
    </row>
    <row r="1794" spans="4:5" customFormat="1" ht="12.75">
      <c r="D1794" s="353"/>
      <c r="E1794" s="353"/>
    </row>
    <row r="1795" spans="4:5" customFormat="1" ht="12.75">
      <c r="D1795" s="353"/>
      <c r="E1795" s="353"/>
    </row>
    <row r="1796" spans="4:5" customFormat="1" ht="12.75">
      <c r="D1796" s="353"/>
      <c r="E1796" s="353"/>
    </row>
    <row r="1797" spans="4:5" customFormat="1" ht="12.75">
      <c r="D1797" s="353"/>
      <c r="E1797" s="353"/>
    </row>
    <row r="1798" spans="4:5" customFormat="1" ht="12.75">
      <c r="D1798" s="353"/>
      <c r="E1798" s="353"/>
    </row>
    <row r="1799" spans="4:5" customFormat="1" ht="12.75">
      <c r="D1799" s="353"/>
      <c r="E1799" s="353"/>
    </row>
    <row r="1800" spans="4:5" customFormat="1" ht="12.75">
      <c r="D1800" s="353"/>
      <c r="E1800" s="353"/>
    </row>
    <row r="1801" spans="4:5" customFormat="1" ht="12.75">
      <c r="D1801" s="353"/>
      <c r="E1801" s="353"/>
    </row>
    <row r="1802" spans="4:5" customFormat="1" ht="12.75">
      <c r="D1802" s="353"/>
      <c r="E1802" s="353"/>
    </row>
    <row r="1803" spans="4:5" customFormat="1" ht="12.75">
      <c r="D1803" s="353"/>
      <c r="E1803" s="353"/>
    </row>
    <row r="1804" spans="4:5" customFormat="1" ht="12.75">
      <c r="D1804" s="353"/>
      <c r="E1804" s="353"/>
    </row>
    <row r="1805" spans="4:5" customFormat="1" ht="12.75">
      <c r="D1805" s="353"/>
      <c r="E1805" s="353"/>
    </row>
    <row r="1806" spans="4:5" customFormat="1" ht="12.75">
      <c r="D1806" s="353"/>
      <c r="E1806" s="353"/>
    </row>
    <row r="1807" spans="4:5" customFormat="1" ht="12.75">
      <c r="D1807" s="353"/>
      <c r="E1807" s="353"/>
    </row>
    <row r="1808" spans="4:5" customFormat="1" ht="12.75">
      <c r="D1808" s="353"/>
      <c r="E1808" s="353"/>
    </row>
    <row r="1809" spans="4:5" customFormat="1" ht="12.75">
      <c r="D1809" s="353"/>
      <c r="E1809" s="353"/>
    </row>
    <row r="1810" spans="4:5" customFormat="1" ht="12.75">
      <c r="D1810" s="353"/>
      <c r="E1810" s="353"/>
    </row>
    <row r="1811" spans="4:5" customFormat="1" ht="12.75">
      <c r="D1811" s="353"/>
      <c r="E1811" s="353"/>
    </row>
    <row r="1812" spans="4:5" customFormat="1" ht="12.75">
      <c r="D1812" s="353"/>
      <c r="E1812" s="353"/>
    </row>
    <row r="1813" spans="4:5" customFormat="1" ht="12.75">
      <c r="D1813" s="353"/>
      <c r="E1813" s="353"/>
    </row>
    <row r="1814" spans="4:5" customFormat="1" ht="12.75">
      <c r="D1814" s="353"/>
      <c r="E1814" s="353"/>
    </row>
    <row r="1815" spans="4:5" customFormat="1" ht="12.75">
      <c r="D1815" s="353"/>
      <c r="E1815" s="353"/>
    </row>
    <row r="1816" spans="4:5" customFormat="1" ht="12.75">
      <c r="D1816" s="353"/>
      <c r="E1816" s="353"/>
    </row>
    <row r="1817" spans="4:5" customFormat="1" ht="12.75">
      <c r="D1817" s="353"/>
      <c r="E1817" s="353"/>
    </row>
    <row r="1818" spans="4:5" customFormat="1" ht="12.75">
      <c r="D1818" s="353"/>
      <c r="E1818" s="353"/>
    </row>
    <row r="1819" spans="4:5" customFormat="1" ht="12.75">
      <c r="D1819" s="353"/>
      <c r="E1819" s="353"/>
    </row>
    <row r="1820" spans="4:5" customFormat="1" ht="12.75">
      <c r="D1820" s="353"/>
      <c r="E1820" s="353"/>
    </row>
    <row r="1821" spans="4:5" customFormat="1" ht="12.75">
      <c r="D1821" s="353"/>
      <c r="E1821" s="353"/>
    </row>
    <row r="1822" spans="4:5" customFormat="1" ht="12.75">
      <c r="D1822" s="353"/>
      <c r="E1822" s="353"/>
    </row>
    <row r="1823" spans="4:5" customFormat="1" ht="12.75">
      <c r="D1823" s="353"/>
      <c r="E1823" s="353"/>
    </row>
    <row r="1824" spans="4:5" customFormat="1" ht="12.75">
      <c r="D1824" s="353"/>
      <c r="E1824" s="353"/>
    </row>
    <row r="1825" spans="4:5" customFormat="1" ht="12.75">
      <c r="D1825" s="353"/>
      <c r="E1825" s="353"/>
    </row>
    <row r="1826" spans="4:5" customFormat="1" ht="12.75">
      <c r="D1826" s="353"/>
      <c r="E1826" s="353"/>
    </row>
    <row r="1827" spans="4:5" customFormat="1" ht="12.75">
      <c r="D1827" s="353"/>
      <c r="E1827" s="353"/>
    </row>
    <row r="1828" spans="4:5" customFormat="1" ht="12.75">
      <c r="D1828" s="353"/>
      <c r="E1828" s="353"/>
    </row>
    <row r="1829" spans="4:5" customFormat="1" ht="12.75">
      <c r="D1829" s="353"/>
      <c r="E1829" s="353"/>
    </row>
    <row r="1830" spans="4:5" customFormat="1" ht="12.75">
      <c r="D1830" s="353"/>
      <c r="E1830" s="353"/>
    </row>
    <row r="1831" spans="4:5" customFormat="1" ht="12.75">
      <c r="D1831" s="353"/>
      <c r="E1831" s="353"/>
    </row>
    <row r="1832" spans="4:5" customFormat="1" ht="12.75">
      <c r="D1832" s="353"/>
      <c r="E1832" s="353"/>
    </row>
    <row r="1833" spans="4:5" customFormat="1" ht="12.75">
      <c r="D1833" s="353"/>
      <c r="E1833" s="353"/>
    </row>
    <row r="1834" spans="4:5" customFormat="1" ht="12.75">
      <c r="D1834" s="353"/>
      <c r="E1834" s="353"/>
    </row>
    <row r="1835" spans="4:5" customFormat="1" ht="12.75">
      <c r="D1835" s="353"/>
      <c r="E1835" s="353"/>
    </row>
    <row r="1836" spans="4:5" customFormat="1" ht="12.75">
      <c r="D1836" s="353"/>
      <c r="E1836" s="353"/>
    </row>
    <row r="1837" spans="4:5" customFormat="1" ht="12.75">
      <c r="D1837" s="353"/>
      <c r="E1837" s="353"/>
    </row>
    <row r="1838" spans="4:5" customFormat="1" ht="12.75">
      <c r="D1838" s="353"/>
      <c r="E1838" s="353"/>
    </row>
    <row r="1839" spans="4:5" customFormat="1" ht="12.75">
      <c r="D1839" s="353"/>
      <c r="E1839" s="353"/>
    </row>
    <row r="1840" spans="4:5" customFormat="1" ht="12.75">
      <c r="D1840" s="353"/>
      <c r="E1840" s="353"/>
    </row>
    <row r="1841" spans="4:5" customFormat="1" ht="12.75">
      <c r="D1841" s="353"/>
      <c r="E1841" s="353"/>
    </row>
    <row r="1842" spans="4:5" customFormat="1" ht="12.75">
      <c r="D1842" s="353"/>
      <c r="E1842" s="353"/>
    </row>
    <row r="1843" spans="4:5" customFormat="1" ht="12.75">
      <c r="D1843" s="353"/>
      <c r="E1843" s="353"/>
    </row>
    <row r="1844" spans="4:5" customFormat="1" ht="12.75">
      <c r="D1844" s="353"/>
      <c r="E1844" s="353"/>
    </row>
    <row r="1845" spans="4:5" customFormat="1" ht="12.75">
      <c r="D1845" s="353"/>
      <c r="E1845" s="353"/>
    </row>
    <row r="1846" spans="4:5" customFormat="1" ht="12.75">
      <c r="D1846" s="353"/>
      <c r="E1846" s="353"/>
    </row>
    <row r="1847" spans="4:5" customFormat="1" ht="12.75">
      <c r="D1847" s="353"/>
      <c r="E1847" s="353"/>
    </row>
    <row r="1848" spans="4:5" customFormat="1" ht="12.75">
      <c r="D1848" s="353"/>
      <c r="E1848" s="353"/>
    </row>
    <row r="1849" spans="4:5" customFormat="1" ht="12.75">
      <c r="D1849" s="353"/>
      <c r="E1849" s="353"/>
    </row>
    <row r="1850" spans="4:5" customFormat="1" ht="12.75">
      <c r="D1850" s="353"/>
      <c r="E1850" s="353"/>
    </row>
    <row r="1851" spans="4:5" customFormat="1" ht="12.75">
      <c r="D1851" s="353"/>
      <c r="E1851" s="353"/>
    </row>
    <row r="1852" spans="4:5" customFormat="1" ht="12.75">
      <c r="D1852" s="353"/>
      <c r="E1852" s="353"/>
    </row>
    <row r="1853" spans="4:5" customFormat="1" ht="12.75">
      <c r="D1853" s="353"/>
      <c r="E1853" s="353"/>
    </row>
    <row r="1854" spans="4:5" customFormat="1" ht="12.75">
      <c r="D1854" s="353"/>
      <c r="E1854" s="353"/>
    </row>
    <row r="1855" spans="4:5" customFormat="1" ht="12.75">
      <c r="D1855" s="353"/>
      <c r="E1855" s="353"/>
    </row>
    <row r="1856" spans="4:5" customFormat="1" ht="12.75">
      <c r="D1856" s="353"/>
      <c r="E1856" s="353"/>
    </row>
    <row r="1857" spans="4:5" customFormat="1" ht="12.75">
      <c r="D1857" s="353"/>
      <c r="E1857" s="353"/>
    </row>
    <row r="1858" spans="4:5" customFormat="1" ht="12.75">
      <c r="D1858" s="353"/>
      <c r="E1858" s="353"/>
    </row>
    <row r="1859" spans="4:5" customFormat="1" ht="12.75">
      <c r="D1859" s="353"/>
      <c r="E1859" s="353"/>
    </row>
    <row r="1860" spans="4:5" customFormat="1" ht="12.75">
      <c r="D1860" s="353"/>
      <c r="E1860" s="353"/>
    </row>
    <row r="1861" spans="4:5" customFormat="1" ht="12.75">
      <c r="D1861" s="353"/>
      <c r="E1861" s="353"/>
    </row>
    <row r="1862" spans="4:5" customFormat="1" ht="12.75">
      <c r="D1862" s="353"/>
      <c r="E1862" s="353"/>
    </row>
    <row r="1863" spans="4:5" customFormat="1" ht="12.75">
      <c r="D1863" s="353"/>
      <c r="E1863" s="353"/>
    </row>
    <row r="1864" spans="4:5" customFormat="1" ht="12.75">
      <c r="D1864" s="353"/>
      <c r="E1864" s="353"/>
    </row>
    <row r="1865" spans="4:5" customFormat="1" ht="12.75">
      <c r="D1865" s="353"/>
      <c r="E1865" s="353"/>
    </row>
    <row r="1866" spans="4:5" customFormat="1" ht="12.75">
      <c r="D1866" s="353"/>
      <c r="E1866" s="353"/>
    </row>
    <row r="1867" spans="4:5" customFormat="1" ht="12.75">
      <c r="D1867" s="353"/>
      <c r="E1867" s="353"/>
    </row>
    <row r="1868" spans="4:5" customFormat="1" ht="12.75">
      <c r="D1868" s="353"/>
      <c r="E1868" s="353"/>
    </row>
    <row r="1869" spans="4:5" customFormat="1" ht="12.75">
      <c r="D1869" s="353"/>
      <c r="E1869" s="353"/>
    </row>
    <row r="1870" spans="4:5" customFormat="1" ht="12.75">
      <c r="D1870" s="353"/>
      <c r="E1870" s="353"/>
    </row>
    <row r="1871" spans="4:5" customFormat="1" ht="12.75">
      <c r="D1871" s="353"/>
      <c r="E1871" s="353"/>
    </row>
  </sheetData>
  <mergeCells count="1">
    <mergeCell ref="F5:G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74"/>
  <sheetViews>
    <sheetView topLeftCell="A145" workbookViewId="0">
      <selection activeCell="H8" sqref="H8:H176"/>
    </sheetView>
  </sheetViews>
  <sheetFormatPr defaultRowHeight="12"/>
  <cols>
    <col min="1" max="1" width="21.5703125" style="34" customWidth="1"/>
    <col min="2" max="2" width="69.5703125" style="1" customWidth="1"/>
    <col min="3" max="4" width="14.28515625" style="1" customWidth="1"/>
    <col min="5" max="5" width="14.28515625" style="362" customWidth="1"/>
    <col min="6" max="6" width="13.28515625" style="362" customWidth="1"/>
    <col min="7" max="7" width="9.5703125" style="1" customWidth="1"/>
    <col min="8" max="8" width="8.28515625" style="4" customWidth="1"/>
    <col min="9" max="16384" width="9.140625" style="4"/>
  </cols>
  <sheetData>
    <row r="1" spans="1:8" ht="12.75">
      <c r="A1" s="1"/>
      <c r="B1" s="2" t="s">
        <v>401</v>
      </c>
      <c r="C1" s="2"/>
      <c r="D1" s="2"/>
      <c r="E1" s="354"/>
      <c r="F1" s="354"/>
    </row>
    <row r="2" spans="1:8">
      <c r="A2" s="1"/>
      <c r="B2" s="2" t="s">
        <v>1</v>
      </c>
      <c r="C2" s="2"/>
      <c r="D2" s="2"/>
      <c r="E2" s="327"/>
      <c r="F2" s="327"/>
    </row>
    <row r="3" spans="1:8">
      <c r="A3" s="1"/>
      <c r="B3" s="2" t="s">
        <v>2</v>
      </c>
      <c r="C3" s="2"/>
      <c r="D3" s="2"/>
      <c r="E3" s="327"/>
      <c r="F3" s="327"/>
      <c r="H3" s="1"/>
    </row>
    <row r="4" spans="1:8" ht="12" customHeight="1" thickBot="1">
      <c r="A4" s="1"/>
      <c r="B4" s="2" t="s">
        <v>531</v>
      </c>
      <c r="C4" s="2"/>
      <c r="D4" s="2"/>
      <c r="E4" s="354"/>
      <c r="F4" s="354"/>
      <c r="G4" s="172"/>
      <c r="H4" s="172"/>
    </row>
    <row r="5" spans="1:8" s="9" customFormat="1" ht="12.75" thickBot="1">
      <c r="A5" s="175" t="s">
        <v>4</v>
      </c>
      <c r="B5" s="178"/>
      <c r="C5" s="175" t="s">
        <v>472</v>
      </c>
      <c r="D5" s="175" t="s">
        <v>456</v>
      </c>
      <c r="E5" s="328" t="s">
        <v>5</v>
      </c>
      <c r="F5" s="328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176" t="s">
        <v>239</v>
      </c>
      <c r="E6" s="355" t="s">
        <v>532</v>
      </c>
      <c r="F6" s="355" t="s">
        <v>532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176" t="s">
        <v>8</v>
      </c>
      <c r="E7" s="329">
        <v>2017</v>
      </c>
      <c r="F7" s="329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91195.170729999998</v>
      </c>
      <c r="D8" s="245">
        <f>D9+D20+D34+D41+D59+D70+D101+D42+D69+D31+D68+D14+D67</f>
        <v>90899.334900000002</v>
      </c>
      <c r="E8" s="330">
        <f>E9+E20+E34+E41+E59+E70+E101+E42+E69+E31+E68+E14+E67</f>
        <v>10524.319060000002</v>
      </c>
      <c r="F8" s="330">
        <f>F9+F20+F34+F41+F59+F70+F101+F42+F69+F31+F68+F14+F67</f>
        <v>11970.904309999998</v>
      </c>
      <c r="G8" s="73">
        <f>E8/D8*100</f>
        <v>11.577993471105145</v>
      </c>
      <c r="H8" s="20">
        <f>E8-D8</f>
        <v>-80375.015840000007</v>
      </c>
    </row>
    <row r="9" spans="1:8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331">
        <f>D10</f>
        <v>49536.140569999996</v>
      </c>
      <c r="E9" s="331">
        <f>E10</f>
        <v>6938.3499699999993</v>
      </c>
      <c r="F9" s="356">
        <f>F10</f>
        <v>7100.5418900000004</v>
      </c>
      <c r="G9" s="73">
        <f t="shared" ref="G9:G72" si="0">E9/D9*100</f>
        <v>14.006642201354685</v>
      </c>
      <c r="H9" s="20">
        <f t="shared" ref="H9:H72" si="1">E9-D9</f>
        <v>-42597.790599999993</v>
      </c>
    </row>
    <row r="10" spans="1:8" ht="12.75" thickBot="1">
      <c r="A10" s="34" t="s">
        <v>14</v>
      </c>
      <c r="B10" s="34" t="s">
        <v>15</v>
      </c>
      <c r="C10" s="332">
        <f>C11+C12+C13</f>
        <v>49678.450319999996</v>
      </c>
      <c r="D10" s="332">
        <f>D11+D12+D13</f>
        <v>49536.140569999996</v>
      </c>
      <c r="E10" s="332">
        <f>E11+E12+E13</f>
        <v>6938.3499699999993</v>
      </c>
      <c r="F10" s="332">
        <f>F11+F12+F13</f>
        <v>7100.5418900000004</v>
      </c>
      <c r="G10" s="73">
        <f t="shared" si="0"/>
        <v>14.006642201354685</v>
      </c>
      <c r="H10" s="20">
        <f t="shared" si="1"/>
        <v>-42597.790599999993</v>
      </c>
    </row>
    <row r="11" spans="1:8" ht="24.75" thickBot="1">
      <c r="A11" s="154" t="s">
        <v>285</v>
      </c>
      <c r="B11" s="157" t="s">
        <v>299</v>
      </c>
      <c r="C11" s="333">
        <v>49080.771520000002</v>
      </c>
      <c r="D11" s="333">
        <v>49067.34057</v>
      </c>
      <c r="E11" s="333">
        <v>6925.6064299999998</v>
      </c>
      <c r="F11" s="333">
        <v>7074.5050799999999</v>
      </c>
      <c r="G11" s="73">
        <f t="shared" si="0"/>
        <v>14.114493162962145</v>
      </c>
      <c r="H11" s="20">
        <f t="shared" si="1"/>
        <v>-42141.73414</v>
      </c>
    </row>
    <row r="12" spans="1:8" ht="60.75" thickBot="1">
      <c r="A12" s="154" t="s">
        <v>286</v>
      </c>
      <c r="B12" s="158" t="s">
        <v>300</v>
      </c>
      <c r="C12" s="334">
        <v>276.47879999999998</v>
      </c>
      <c r="D12" s="334">
        <v>147.6</v>
      </c>
      <c r="E12" s="334">
        <v>5.1105</v>
      </c>
      <c r="F12" s="334">
        <v>-11.174110000000001</v>
      </c>
      <c r="G12" s="73">
        <f t="shared" si="0"/>
        <v>3.4623983739837398</v>
      </c>
      <c r="H12" s="20">
        <f t="shared" si="1"/>
        <v>-142.48949999999999</v>
      </c>
    </row>
    <row r="13" spans="1:8" ht="27.75" customHeight="1" thickBot="1">
      <c r="A13" s="154" t="s">
        <v>287</v>
      </c>
      <c r="B13" s="159" t="s">
        <v>301</v>
      </c>
      <c r="C13" s="335">
        <v>321.2</v>
      </c>
      <c r="D13" s="335">
        <v>321.2</v>
      </c>
      <c r="E13" s="335">
        <v>7.6330400000000003</v>
      </c>
      <c r="F13" s="335">
        <v>37.210920000000002</v>
      </c>
      <c r="G13" s="73">
        <f t="shared" si="0"/>
        <v>2.3764134495641347</v>
      </c>
      <c r="H13" s="20">
        <f t="shared" si="1"/>
        <v>-313.56695999999999</v>
      </c>
    </row>
    <row r="14" spans="1:8" ht="29.25" customHeight="1" thickBot="1">
      <c r="A14" s="300" t="s">
        <v>359</v>
      </c>
      <c r="B14" s="301" t="s">
        <v>358</v>
      </c>
      <c r="C14" s="341">
        <f>C15</f>
        <v>7353.2563099999998</v>
      </c>
      <c r="D14" s="341">
        <f>D15</f>
        <v>7167.2152299999998</v>
      </c>
      <c r="E14" s="341">
        <f>E15</f>
        <v>644.53253999999993</v>
      </c>
      <c r="F14" s="517">
        <f>F15</f>
        <v>597.19036000000006</v>
      </c>
      <c r="G14" s="73">
        <f t="shared" si="0"/>
        <v>8.9927889607969806</v>
      </c>
      <c r="H14" s="20">
        <f t="shared" si="1"/>
        <v>-6522.6826899999996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7353.2563099999998</v>
      </c>
      <c r="D15" s="337">
        <f>D16+D17+D18+D19</f>
        <v>7167.2152299999998</v>
      </c>
      <c r="E15" s="337">
        <f>E16+E17+E18+E19</f>
        <v>644.53253999999993</v>
      </c>
      <c r="F15" s="340">
        <f>F16+F17+F18+F19</f>
        <v>597.19036000000006</v>
      </c>
      <c r="G15" s="73">
        <f t="shared" si="0"/>
        <v>8.9927889607969806</v>
      </c>
      <c r="H15" s="20">
        <f t="shared" si="1"/>
        <v>-6522.6826899999996</v>
      </c>
    </row>
    <row r="16" spans="1:8" ht="12.75" customHeight="1" thickBot="1">
      <c r="A16" s="298" t="s">
        <v>362</v>
      </c>
      <c r="B16" s="299" t="s">
        <v>366</v>
      </c>
      <c r="C16" s="333">
        <v>2458.2121200000001</v>
      </c>
      <c r="D16" s="333">
        <v>2422.8851800000002</v>
      </c>
      <c r="E16" s="333">
        <v>228.69508999999999</v>
      </c>
      <c r="F16" s="333">
        <v>248.64949999999999</v>
      </c>
      <c r="G16" s="73">
        <f t="shared" si="0"/>
        <v>9.4389569876357058</v>
      </c>
      <c r="H16" s="20">
        <f t="shared" si="1"/>
        <v>-2194.1900900000001</v>
      </c>
    </row>
    <row r="17" spans="1:9" ht="12" customHeight="1" thickBot="1">
      <c r="A17" s="298" t="s">
        <v>363</v>
      </c>
      <c r="B17" s="299" t="s">
        <v>367</v>
      </c>
      <c r="C17" s="333">
        <v>28.422360000000001</v>
      </c>
      <c r="D17" s="333">
        <v>25.970130000000001</v>
      </c>
      <c r="E17" s="333">
        <v>2.3984800000000002</v>
      </c>
      <c r="F17" s="333">
        <v>5.0508100000000002</v>
      </c>
      <c r="G17" s="73">
        <f t="shared" si="0"/>
        <v>9.235533283814906</v>
      </c>
      <c r="H17" s="20">
        <f t="shared" si="1"/>
        <v>-23.571650000000002</v>
      </c>
    </row>
    <row r="18" spans="1:9" ht="10.5" customHeight="1" thickBot="1">
      <c r="A18" s="298" t="s">
        <v>364</v>
      </c>
      <c r="B18" s="299" t="s">
        <v>368</v>
      </c>
      <c r="C18" s="333">
        <v>5319.6537699999999</v>
      </c>
      <c r="D18" s="333">
        <v>5184.9443899999997</v>
      </c>
      <c r="E18" s="333">
        <v>449.06396999999998</v>
      </c>
      <c r="F18" s="333">
        <v>395.30689000000001</v>
      </c>
      <c r="G18" s="73">
        <f t="shared" si="0"/>
        <v>8.6609216265866262</v>
      </c>
      <c r="H18" s="20">
        <f t="shared" si="1"/>
        <v>-4735.8804199999995</v>
      </c>
    </row>
    <row r="19" spans="1:9" ht="12" customHeight="1" thickBot="1">
      <c r="A19" s="298" t="s">
        <v>365</v>
      </c>
      <c r="B19" s="299" t="s">
        <v>369</v>
      </c>
      <c r="C19" s="333">
        <v>-453.03194000000002</v>
      </c>
      <c r="D19" s="333">
        <v>-466.58447000000001</v>
      </c>
      <c r="E19" s="333">
        <v>-35.625</v>
      </c>
      <c r="F19" s="333">
        <v>-51.816839999999999</v>
      </c>
      <c r="G19" s="73">
        <f t="shared" si="0"/>
        <v>7.6352734157654245</v>
      </c>
      <c r="H19" s="20">
        <f t="shared" si="1"/>
        <v>430.95947000000001</v>
      </c>
    </row>
    <row r="20" spans="1:9" s="47" customFormat="1" ht="12.75" thickBot="1">
      <c r="A20" s="45" t="s">
        <v>16</v>
      </c>
      <c r="B20" s="45" t="s">
        <v>17</v>
      </c>
      <c r="C20" s="338">
        <f>C21+C26+C28+C30+C29+C27</f>
        <v>9423.3709999999992</v>
      </c>
      <c r="D20" s="338">
        <f>D21+D26+D28+D30+D29+D27</f>
        <v>9421.3860000000004</v>
      </c>
      <c r="E20" s="338">
        <f>E21+E26+E28+E30+E29+E27</f>
        <v>928.63360000000011</v>
      </c>
      <c r="F20" s="338">
        <f>F21+F26+F28+F30+F29+F27</f>
        <v>1092.9596299999998</v>
      </c>
      <c r="G20" s="73">
        <f t="shared" si="0"/>
        <v>9.8566559102875111</v>
      </c>
      <c r="H20" s="20">
        <f t="shared" si="1"/>
        <v>-8492.7524000000012</v>
      </c>
    </row>
    <row r="21" spans="1:9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39">
        <f>D22+D23</f>
        <v>4674.3</v>
      </c>
      <c r="E21" s="339">
        <f>E22+E23+E24</f>
        <v>240.04223000000002</v>
      </c>
      <c r="F21" s="518">
        <f>F22+F23</f>
        <v>128.04077000000001</v>
      </c>
      <c r="G21" s="73">
        <f t="shared" si="0"/>
        <v>5.1353620863016927</v>
      </c>
      <c r="H21" s="20">
        <f t="shared" si="1"/>
        <v>-4434.2577700000002</v>
      </c>
    </row>
    <row r="22" spans="1:9" s="47" customFormat="1" ht="13.5" customHeight="1" thickBot="1">
      <c r="A22" s="48" t="s">
        <v>373</v>
      </c>
      <c r="B22" s="49" t="s">
        <v>196</v>
      </c>
      <c r="C22" s="339">
        <v>1028</v>
      </c>
      <c r="D22" s="339">
        <v>1028</v>
      </c>
      <c r="E22" s="339">
        <v>169.05083999999999</v>
      </c>
      <c r="F22" s="339">
        <v>123.6691</v>
      </c>
      <c r="G22" s="73">
        <f t="shared" si="0"/>
        <v>16.444634241245133</v>
      </c>
      <c r="H22" s="20">
        <f t="shared" si="1"/>
        <v>-858.94916000000001</v>
      </c>
    </row>
    <row r="23" spans="1:9" s="47" customFormat="1" ht="24.75" thickBot="1">
      <c r="A23" s="48" t="s">
        <v>374</v>
      </c>
      <c r="B23" s="49" t="s">
        <v>473</v>
      </c>
      <c r="C23" s="339">
        <v>3646.3</v>
      </c>
      <c r="D23" s="339">
        <v>3646.3</v>
      </c>
      <c r="E23" s="339">
        <v>56.304119999999998</v>
      </c>
      <c r="F23" s="339">
        <v>4.3716699999999999</v>
      </c>
      <c r="G23" s="73">
        <f t="shared" si="0"/>
        <v>1.5441439267202368</v>
      </c>
      <c r="H23" s="20">
        <f t="shared" si="1"/>
        <v>-3589.9958800000004</v>
      </c>
    </row>
    <row r="24" spans="1:9" s="47" customFormat="1" ht="36.75" thickBot="1">
      <c r="A24" s="48" t="s">
        <v>375</v>
      </c>
      <c r="B24" s="49" t="s">
        <v>537</v>
      </c>
      <c r="C24" s="339"/>
      <c r="D24" s="339"/>
      <c r="E24" s="339">
        <v>14.68727</v>
      </c>
      <c r="F24" s="339"/>
      <c r="G24" s="73" t="e">
        <f t="shared" si="0"/>
        <v>#DIV/0!</v>
      </c>
      <c r="H24" s="20">
        <f t="shared" si="1"/>
        <v>14.68727</v>
      </c>
    </row>
    <row r="25" spans="1:9" ht="12.75" thickBot="1">
      <c r="A25" s="27" t="s">
        <v>18</v>
      </c>
      <c r="B25" s="27" t="s">
        <v>19</v>
      </c>
      <c r="C25" s="335"/>
      <c r="D25" s="335"/>
      <c r="E25" s="335"/>
      <c r="F25" s="335"/>
      <c r="G25" s="73" t="e">
        <f t="shared" si="0"/>
        <v>#DIV/0!</v>
      </c>
      <c r="H25" s="20">
        <f t="shared" si="1"/>
        <v>0</v>
      </c>
    </row>
    <row r="26" spans="1:9" ht="12" customHeight="1" thickBot="1">
      <c r="A26" s="13"/>
      <c r="B26" s="13" t="s">
        <v>20</v>
      </c>
      <c r="C26" s="340">
        <v>2097.5</v>
      </c>
      <c r="D26" s="340">
        <v>2097.5</v>
      </c>
      <c r="E26" s="340">
        <v>428.70708999999999</v>
      </c>
      <c r="F26" s="340">
        <v>567.20633999999995</v>
      </c>
      <c r="G26" s="73">
        <f t="shared" si="0"/>
        <v>20.438955423122763</v>
      </c>
      <c r="H26" s="20">
        <f t="shared" si="1"/>
        <v>-1668.7929100000001</v>
      </c>
    </row>
    <row r="27" spans="1:9" ht="24.75" thickBot="1">
      <c r="A27" s="48" t="s">
        <v>377</v>
      </c>
      <c r="B27" s="54" t="s">
        <v>378</v>
      </c>
      <c r="C27" s="340"/>
      <c r="D27" s="340"/>
      <c r="E27" s="340"/>
      <c r="F27" s="340"/>
      <c r="G27" s="73" t="e">
        <f t="shared" si="0"/>
        <v>#DIV/0!</v>
      </c>
      <c r="H27" s="20">
        <f t="shared" si="1"/>
        <v>0</v>
      </c>
    </row>
    <row r="28" spans="1:9" ht="12" customHeight="1" thickBot="1">
      <c r="A28" s="13" t="s">
        <v>21</v>
      </c>
      <c r="B28" s="13" t="s">
        <v>22</v>
      </c>
      <c r="C28" s="342">
        <v>2158.5709999999999</v>
      </c>
      <c r="D28" s="342">
        <v>2156.5859999999998</v>
      </c>
      <c r="E28" s="342">
        <v>181.18428</v>
      </c>
      <c r="F28" s="342">
        <v>364.11252000000002</v>
      </c>
      <c r="G28" s="73">
        <f t="shared" si="0"/>
        <v>8.4014400538629115</v>
      </c>
      <c r="H28" s="20">
        <f t="shared" si="1"/>
        <v>-1975.4017199999998</v>
      </c>
    </row>
    <row r="29" spans="1:9" ht="12.75" thickBot="1">
      <c r="A29" s="13" t="s">
        <v>379</v>
      </c>
      <c r="B29" s="13" t="s">
        <v>380</v>
      </c>
      <c r="C29" s="342"/>
      <c r="D29" s="342"/>
      <c r="E29" s="342"/>
      <c r="F29" s="342"/>
      <c r="G29" s="73" t="e">
        <f t="shared" si="0"/>
        <v>#DIV/0!</v>
      </c>
      <c r="H29" s="20">
        <f t="shared" si="1"/>
        <v>0</v>
      </c>
    </row>
    <row r="30" spans="1:9" ht="12.75" thickBot="1">
      <c r="A30" s="34" t="s">
        <v>302</v>
      </c>
      <c r="B30" s="34" t="s">
        <v>303</v>
      </c>
      <c r="C30" s="335">
        <v>493</v>
      </c>
      <c r="D30" s="335">
        <v>493</v>
      </c>
      <c r="E30" s="335">
        <v>78.7</v>
      </c>
      <c r="F30" s="335">
        <v>33.6</v>
      </c>
      <c r="G30" s="73">
        <f t="shared" si="0"/>
        <v>15.963488843813389</v>
      </c>
      <c r="H30" s="20">
        <f t="shared" si="1"/>
        <v>-414.3</v>
      </c>
    </row>
    <row r="31" spans="1:9" ht="12.75" thickBot="1">
      <c r="A31" s="72" t="s">
        <v>23</v>
      </c>
      <c r="B31" s="303" t="s">
        <v>24</v>
      </c>
      <c r="C31" s="274">
        <f>C32+C33</f>
        <v>6753.174</v>
      </c>
      <c r="D31" s="274">
        <f>D32+D33</f>
        <v>6759.674</v>
      </c>
      <c r="E31" s="341">
        <f>E32+E33</f>
        <v>747.23924</v>
      </c>
      <c r="F31" s="341">
        <f>F32+F33</f>
        <v>699.28623999999991</v>
      </c>
      <c r="G31" s="73">
        <f t="shared" si="0"/>
        <v>11.054368006504456</v>
      </c>
      <c r="H31" s="20">
        <f t="shared" si="1"/>
        <v>-6012.4347600000001</v>
      </c>
    </row>
    <row r="32" spans="1:9" ht="12.75" thickBot="1">
      <c r="A32" s="34" t="s">
        <v>381</v>
      </c>
      <c r="B32" s="34" t="s">
        <v>26</v>
      </c>
      <c r="C32" s="260">
        <v>699</v>
      </c>
      <c r="D32" s="260">
        <v>699.5</v>
      </c>
      <c r="E32" s="332">
        <v>40.066490000000002</v>
      </c>
      <c r="F32" s="332">
        <v>27.699680000000001</v>
      </c>
      <c r="G32" s="73">
        <f t="shared" si="0"/>
        <v>5.7278756254467478</v>
      </c>
      <c r="H32" s="20">
        <f t="shared" si="1"/>
        <v>-659.43350999999996</v>
      </c>
      <c r="I32" s="47"/>
    </row>
    <row r="33" spans="1:9" ht="12.75" thickBot="1">
      <c r="A33" s="58" t="s">
        <v>29</v>
      </c>
      <c r="B33" s="58" t="s">
        <v>30</v>
      </c>
      <c r="C33" s="264">
        <v>6054.174</v>
      </c>
      <c r="D33" s="264">
        <v>6060.174</v>
      </c>
      <c r="E33" s="333">
        <v>707.17274999999995</v>
      </c>
      <c r="F33" s="333">
        <v>671.58655999999996</v>
      </c>
      <c r="G33" s="73">
        <f t="shared" si="0"/>
        <v>11.669182271004098</v>
      </c>
      <c r="H33" s="20">
        <f t="shared" si="1"/>
        <v>-5353.0012500000003</v>
      </c>
    </row>
    <row r="34" spans="1:9" ht="12.75" thickBot="1">
      <c r="A34" s="26" t="s">
        <v>31</v>
      </c>
      <c r="B34" s="6" t="s">
        <v>32</v>
      </c>
      <c r="C34" s="253">
        <f>C36+C38+C39</f>
        <v>1236.8000000000002</v>
      </c>
      <c r="D34" s="253">
        <f>D36+D38+D39</f>
        <v>1246.8000000000002</v>
      </c>
      <c r="E34" s="343">
        <f>E36+E38+E39</f>
        <v>218.20497</v>
      </c>
      <c r="F34" s="519">
        <f>F36+F38+F39</f>
        <v>179.30367000000001</v>
      </c>
      <c r="G34" s="73">
        <f t="shared" si="0"/>
        <v>17.501200673724732</v>
      </c>
      <c r="H34" s="20">
        <f t="shared" si="1"/>
        <v>-1028.5950300000002</v>
      </c>
    </row>
    <row r="35" spans="1:9" ht="12.75" thickBot="1">
      <c r="A35" s="27" t="s">
        <v>33</v>
      </c>
      <c r="B35" s="27" t="s">
        <v>34</v>
      </c>
      <c r="C35" s="261"/>
      <c r="D35" s="261"/>
      <c r="E35" s="335"/>
      <c r="F35" s="335"/>
      <c r="G35" s="73" t="e">
        <f t="shared" si="0"/>
        <v>#DIV/0!</v>
      </c>
      <c r="H35" s="20">
        <f t="shared" si="1"/>
        <v>0</v>
      </c>
    </row>
    <row r="36" spans="1:9" ht="12.75" thickBot="1">
      <c r="B36" s="34" t="s">
        <v>35</v>
      </c>
      <c r="C36" s="260">
        <f>C37</f>
        <v>1184.4000000000001</v>
      </c>
      <c r="D36" s="260">
        <f>D37</f>
        <v>1184.4000000000001</v>
      </c>
      <c r="E36" s="334">
        <f>E37</f>
        <v>215.44497000000001</v>
      </c>
      <c r="F36" s="334">
        <f>F37</f>
        <v>178.50367</v>
      </c>
      <c r="G36" s="73">
        <f t="shared" si="0"/>
        <v>18.190220364741641</v>
      </c>
      <c r="H36" s="20">
        <f t="shared" si="1"/>
        <v>-968.95503000000008</v>
      </c>
    </row>
    <row r="37" spans="1:9" ht="12.75" thickBot="1">
      <c r="A37" s="27" t="s">
        <v>36</v>
      </c>
      <c r="B37" s="58" t="s">
        <v>37</v>
      </c>
      <c r="C37" s="264">
        <v>1184.4000000000001</v>
      </c>
      <c r="D37" s="264">
        <v>1184.4000000000001</v>
      </c>
      <c r="E37" s="336">
        <v>215.44497000000001</v>
      </c>
      <c r="F37" s="336">
        <v>178.50367</v>
      </c>
      <c r="G37" s="73">
        <f t="shared" si="0"/>
        <v>18.190220364741641</v>
      </c>
      <c r="H37" s="20">
        <f t="shared" si="1"/>
        <v>-968.95503000000008</v>
      </c>
    </row>
    <row r="38" spans="1:9" ht="12.75" thickBot="1">
      <c r="A38" s="27" t="s">
        <v>38</v>
      </c>
      <c r="B38" s="27" t="s">
        <v>39</v>
      </c>
      <c r="C38" s="261">
        <v>52.4</v>
      </c>
      <c r="D38" s="261">
        <v>62.4</v>
      </c>
      <c r="E38" s="342">
        <v>2.76</v>
      </c>
      <c r="F38" s="342">
        <v>0.8</v>
      </c>
      <c r="G38" s="73">
        <f t="shared" si="0"/>
        <v>4.4230769230769225</v>
      </c>
      <c r="H38" s="20">
        <f t="shared" si="1"/>
        <v>-59.64</v>
      </c>
    </row>
    <row r="39" spans="1:9" ht="12.75" thickBot="1">
      <c r="A39" s="27"/>
      <c r="B39" s="27" t="s">
        <v>314</v>
      </c>
      <c r="C39" s="261"/>
      <c r="D39" s="261"/>
      <c r="E39" s="335"/>
      <c r="F39" s="520"/>
      <c r="G39" s="73" t="e">
        <f t="shared" si="0"/>
        <v>#DIV/0!</v>
      </c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287"/>
      <c r="E40" s="357"/>
      <c r="F40" s="357"/>
      <c r="G40" s="73" t="e">
        <f t="shared" si="0"/>
        <v>#DIV/0!</v>
      </c>
      <c r="H40" s="20">
        <f t="shared" si="1"/>
        <v>0</v>
      </c>
      <c r="I40" s="9"/>
    </row>
    <row r="41" spans="1:9" ht="12.75" thickBot="1">
      <c r="A41" s="15"/>
      <c r="B41" s="309" t="s">
        <v>42</v>
      </c>
      <c r="C41" s="381"/>
      <c r="D41" s="381"/>
      <c r="E41" s="358"/>
      <c r="F41" s="358"/>
      <c r="G41" s="73" t="e">
        <f t="shared" si="0"/>
        <v>#DIV/0!</v>
      </c>
      <c r="H41" s="20">
        <f t="shared" si="1"/>
        <v>0</v>
      </c>
      <c r="I41" s="9"/>
    </row>
    <row r="42" spans="1:9" ht="24.75" thickBot="1">
      <c r="A42" s="72" t="s">
        <v>63</v>
      </c>
      <c r="B42" s="325" t="s">
        <v>203</v>
      </c>
      <c r="C42" s="311">
        <f>C45+C49+C52+C58</f>
        <v>10985.098099999999</v>
      </c>
      <c r="D42" s="311">
        <f>D45+D49+D52+D58</f>
        <v>11003.098099999999</v>
      </c>
      <c r="E42" s="344">
        <f>E45+E49+E52+E57+E58</f>
        <v>405.22622000000007</v>
      </c>
      <c r="F42" s="352">
        <f>F45+F49+F52</f>
        <v>235.77811</v>
      </c>
      <c r="G42" s="73">
        <f t="shared" si="0"/>
        <v>3.6828374728386737</v>
      </c>
      <c r="H42" s="20">
        <f t="shared" si="1"/>
        <v>-10597.871879999999</v>
      </c>
    </row>
    <row r="43" spans="1:9" ht="0.75" customHeight="1" thickBot="1">
      <c r="B43" s="74"/>
      <c r="C43" s="288"/>
      <c r="D43" s="288"/>
      <c r="E43" s="359">
        <f>E45+E52+E57+E47+E56</f>
        <v>645.17074000000014</v>
      </c>
      <c r="F43" s="359">
        <f>F45+F52+F57+F47+F56</f>
        <v>457.62934999999999</v>
      </c>
      <c r="G43" s="73" t="e">
        <f t="shared" si="0"/>
        <v>#DIV/0!</v>
      </c>
      <c r="H43" s="20">
        <f t="shared" si="1"/>
        <v>645.17074000000014</v>
      </c>
    </row>
    <row r="44" spans="1:9" ht="12.75" thickBot="1">
      <c r="A44" s="27" t="s">
        <v>64</v>
      </c>
      <c r="B44" s="27" t="s">
        <v>65</v>
      </c>
      <c r="C44" s="261"/>
      <c r="D44" s="261"/>
      <c r="E44" s="360"/>
      <c r="F44" s="360"/>
      <c r="G44" s="73" t="e">
        <f t="shared" si="0"/>
        <v>#DIV/0!</v>
      </c>
      <c r="H44" s="20">
        <f t="shared" si="1"/>
        <v>0</v>
      </c>
    </row>
    <row r="45" spans="1:9" ht="12" customHeight="1" thickBot="1">
      <c r="B45" s="34" t="s">
        <v>66</v>
      </c>
      <c r="C45" s="260">
        <f>C47</f>
        <v>3981</v>
      </c>
      <c r="D45" s="260">
        <f>D47</f>
        <v>3981</v>
      </c>
      <c r="E45" s="334">
        <f>E47</f>
        <v>259.51969000000003</v>
      </c>
      <c r="F45" s="334">
        <f>F47</f>
        <v>221.85123999999999</v>
      </c>
      <c r="G45" s="73">
        <f t="shared" si="0"/>
        <v>6.5189572971615179</v>
      </c>
      <c r="H45" s="20">
        <f t="shared" si="1"/>
        <v>-3721.4803099999999</v>
      </c>
    </row>
    <row r="46" spans="1:9" ht="12.75" thickBot="1">
      <c r="A46" s="27" t="s">
        <v>267</v>
      </c>
      <c r="B46" s="27" t="s">
        <v>65</v>
      </c>
      <c r="C46" s="261"/>
      <c r="D46" s="261"/>
      <c r="E46" s="335"/>
      <c r="F46" s="335"/>
      <c r="G46" s="73" t="e">
        <f t="shared" si="0"/>
        <v>#DIV/0!</v>
      </c>
      <c r="H46" s="20">
        <f t="shared" si="1"/>
        <v>0</v>
      </c>
    </row>
    <row r="47" spans="1:9" ht="12" customHeight="1" thickBot="1">
      <c r="B47" s="34" t="s">
        <v>67</v>
      </c>
      <c r="C47" s="260">
        <v>3981</v>
      </c>
      <c r="D47" s="260">
        <v>3981</v>
      </c>
      <c r="E47" s="334">
        <v>259.51969000000003</v>
      </c>
      <c r="F47" s="334">
        <v>221.85123999999999</v>
      </c>
      <c r="G47" s="73">
        <f t="shared" si="0"/>
        <v>6.5189572971615179</v>
      </c>
      <c r="H47" s="20">
        <f t="shared" si="1"/>
        <v>-3721.4803099999999</v>
      </c>
    </row>
    <row r="48" spans="1:9" ht="12.75" thickBot="1">
      <c r="A48" s="27" t="s">
        <v>437</v>
      </c>
      <c r="B48" s="27" t="s">
        <v>65</v>
      </c>
      <c r="C48" s="261"/>
      <c r="D48" s="261"/>
      <c r="E48" s="335"/>
      <c r="F48" s="335"/>
      <c r="G48" s="73" t="e">
        <f t="shared" si="0"/>
        <v>#DIV/0!</v>
      </c>
      <c r="H48" s="20">
        <f t="shared" si="1"/>
        <v>0</v>
      </c>
    </row>
    <row r="49" spans="1:9" ht="11.25" customHeight="1" thickBot="1">
      <c r="B49" s="34" t="s">
        <v>67</v>
      </c>
      <c r="C49" s="260">
        <v>6735.0981000000002</v>
      </c>
      <c r="D49" s="260">
        <v>6753.0981000000002</v>
      </c>
      <c r="E49" s="334">
        <v>26.36</v>
      </c>
      <c r="F49" s="334"/>
      <c r="G49" s="73">
        <f t="shared" si="0"/>
        <v>0.39033936142583209</v>
      </c>
      <c r="H49" s="20">
        <f t="shared" si="1"/>
        <v>-6726.7381000000005</v>
      </c>
    </row>
    <row r="50" spans="1:9" ht="12.75" thickBot="1">
      <c r="A50" s="27" t="s">
        <v>68</v>
      </c>
      <c r="B50" s="27" t="s">
        <v>69</v>
      </c>
      <c r="C50" s="261"/>
      <c r="D50" s="261"/>
      <c r="E50" s="361"/>
      <c r="F50" s="361"/>
      <c r="G50" s="73" t="e">
        <f t="shared" si="0"/>
        <v>#DIV/0!</v>
      </c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260"/>
      <c r="E51" s="345"/>
      <c r="F51" s="345"/>
      <c r="G51" s="73" t="e">
        <f t="shared" si="0"/>
        <v>#DIV/0!</v>
      </c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267">
        <f>D54+D56</f>
        <v>208</v>
      </c>
      <c r="E52" s="345">
        <f>E54+E56</f>
        <v>105.82753000000001</v>
      </c>
      <c r="F52" s="345">
        <f>F54+F56</f>
        <v>13.926869999999999</v>
      </c>
      <c r="G52" s="73">
        <f t="shared" si="0"/>
        <v>50.8786201923077</v>
      </c>
      <c r="H52" s="20">
        <f t="shared" si="1"/>
        <v>-102.17246999999999</v>
      </c>
      <c r="I52" s="77"/>
    </row>
    <row r="53" spans="1:9" s="77" customFormat="1" ht="12.75" thickBot="1">
      <c r="A53" s="27" t="s">
        <v>72</v>
      </c>
      <c r="B53" s="27" t="s">
        <v>73</v>
      </c>
      <c r="C53" s="261"/>
      <c r="D53" s="261"/>
      <c r="E53" s="348"/>
      <c r="F53" s="348"/>
      <c r="G53" s="73" t="e">
        <f t="shared" si="0"/>
        <v>#DIV/0!</v>
      </c>
      <c r="H53" s="20">
        <f t="shared" si="1"/>
        <v>0</v>
      </c>
    </row>
    <row r="54" spans="1:9" s="77" customFormat="1" ht="12.75" customHeight="1" thickBot="1">
      <c r="A54" s="68"/>
      <c r="B54" s="13" t="s">
        <v>74</v>
      </c>
      <c r="C54" s="260">
        <v>152</v>
      </c>
      <c r="D54" s="260">
        <v>152</v>
      </c>
      <c r="E54" s="346">
        <v>90.618700000000004</v>
      </c>
      <c r="F54" s="346">
        <v>13.926869999999999</v>
      </c>
      <c r="G54" s="73">
        <f t="shared" si="0"/>
        <v>59.617565789473694</v>
      </c>
      <c r="H54" s="20">
        <f t="shared" si="1"/>
        <v>-61.381299999999996</v>
      </c>
    </row>
    <row r="55" spans="1:9" s="77" customFormat="1" ht="12.75" thickBot="1">
      <c r="A55" s="27" t="s">
        <v>75</v>
      </c>
      <c r="B55" s="27" t="s">
        <v>73</v>
      </c>
      <c r="C55" s="261"/>
      <c r="D55" s="261"/>
      <c r="E55" s="345"/>
      <c r="F55" s="345"/>
      <c r="G55" s="73" t="e">
        <f t="shared" si="0"/>
        <v>#DIV/0!</v>
      </c>
      <c r="H55" s="20">
        <f t="shared" si="1"/>
        <v>0</v>
      </c>
    </row>
    <row r="56" spans="1:9" s="77" customFormat="1" ht="14.25" customHeight="1" thickBot="1">
      <c r="A56" s="68"/>
      <c r="B56" s="13" t="s">
        <v>76</v>
      </c>
      <c r="C56" s="263">
        <v>56</v>
      </c>
      <c r="D56" s="263">
        <v>56</v>
      </c>
      <c r="E56" s="345">
        <v>15.208830000000001</v>
      </c>
      <c r="F56" s="345"/>
      <c r="G56" s="73">
        <f t="shared" si="0"/>
        <v>27.158625000000004</v>
      </c>
      <c r="H56" s="20">
        <f t="shared" si="1"/>
        <v>-40.791170000000001</v>
      </c>
    </row>
    <row r="57" spans="1:9" s="77" customFormat="1" ht="15" customHeight="1" thickBot="1">
      <c r="A57" s="27" t="s">
        <v>463</v>
      </c>
      <c r="B57" s="27" t="s">
        <v>78</v>
      </c>
      <c r="C57" s="260"/>
      <c r="D57" s="260"/>
      <c r="E57" s="348">
        <v>5.0949999999999998</v>
      </c>
      <c r="F57" s="348"/>
      <c r="G57" s="73" t="e">
        <f t="shared" si="0"/>
        <v>#DIV/0!</v>
      </c>
      <c r="H57" s="20">
        <f t="shared" si="1"/>
        <v>5.0949999999999998</v>
      </c>
    </row>
    <row r="58" spans="1:9" s="77" customFormat="1" ht="15" customHeight="1" thickBot="1">
      <c r="A58" s="27" t="s">
        <v>464</v>
      </c>
      <c r="B58" s="27" t="s">
        <v>465</v>
      </c>
      <c r="C58" s="260">
        <v>61</v>
      </c>
      <c r="D58" s="260">
        <v>61</v>
      </c>
      <c r="E58" s="348">
        <v>8.4239999999999995</v>
      </c>
      <c r="F58" s="348"/>
      <c r="G58" s="73">
        <f t="shared" si="0"/>
        <v>13.809836065573769</v>
      </c>
      <c r="H58" s="20">
        <f t="shared" si="1"/>
        <v>-52.576000000000001</v>
      </c>
    </row>
    <row r="59" spans="1:9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311">
        <f>D61+D62+D63+D64+D66+D65</f>
        <v>3572.4</v>
      </c>
      <c r="E59" s="344">
        <f>E61+E62+E63+E64+E66+E65</f>
        <v>10.838340000000001</v>
      </c>
      <c r="F59" s="352">
        <f>F61+F62+F64+F63+F65+F66</f>
        <v>1123.2714800000001</v>
      </c>
      <c r="G59" s="73">
        <f t="shared" si="0"/>
        <v>0.30339099764863958</v>
      </c>
      <c r="H59" s="20">
        <f t="shared" si="1"/>
        <v>-3561.5616600000003</v>
      </c>
    </row>
    <row r="60" spans="1:9" s="77" customFormat="1" ht="14.25" customHeight="1" thickBot="1">
      <c r="A60" s="34" t="s">
        <v>384</v>
      </c>
      <c r="B60" s="34" t="s">
        <v>82</v>
      </c>
      <c r="C60" s="260"/>
      <c r="D60" s="260"/>
      <c r="E60" s="345"/>
      <c r="F60" s="345"/>
      <c r="G60" s="73" t="e">
        <f t="shared" si="0"/>
        <v>#DIV/0!</v>
      </c>
      <c r="H60" s="20">
        <f t="shared" si="1"/>
        <v>0</v>
      </c>
    </row>
    <row r="61" spans="1:9" s="77" customFormat="1" ht="10.5" customHeight="1" thickBot="1">
      <c r="A61" s="75"/>
      <c r="B61" s="34" t="s">
        <v>83</v>
      </c>
      <c r="C61" s="260"/>
      <c r="D61" s="260"/>
      <c r="E61" s="345">
        <v>9.2099999999999994E-3</v>
      </c>
      <c r="F61" s="345">
        <v>3.1056300000000001</v>
      </c>
      <c r="G61" s="73" t="e">
        <f t="shared" si="0"/>
        <v>#DIV/0!</v>
      </c>
      <c r="H61" s="20">
        <f t="shared" si="1"/>
        <v>9.2099999999999994E-3</v>
      </c>
    </row>
    <row r="62" spans="1:9" s="77" customFormat="1" ht="17.25" customHeight="1" thickBot="1">
      <c r="A62" s="27" t="s">
        <v>385</v>
      </c>
      <c r="B62" s="54" t="s">
        <v>387</v>
      </c>
      <c r="C62" s="259">
        <v>134.5</v>
      </c>
      <c r="D62" s="259">
        <v>134.5</v>
      </c>
      <c r="E62" s="339">
        <v>8.1299999999999997E-2</v>
      </c>
      <c r="F62" s="339">
        <v>0.81176000000000004</v>
      </c>
      <c r="G62" s="73">
        <f t="shared" si="0"/>
        <v>6.044609665427509E-2</v>
      </c>
      <c r="H62" s="20">
        <f t="shared" si="1"/>
        <v>-134.4187</v>
      </c>
    </row>
    <row r="63" spans="1:9" s="77" customFormat="1" ht="12" customHeight="1" thickBot="1">
      <c r="A63" s="27" t="s">
        <v>402</v>
      </c>
      <c r="B63" s="54" t="s">
        <v>403</v>
      </c>
      <c r="C63" s="259"/>
      <c r="D63" s="259"/>
      <c r="E63" s="339"/>
      <c r="F63" s="339"/>
      <c r="G63" s="73" t="e">
        <f t="shared" si="0"/>
        <v>#DIV/0!</v>
      </c>
      <c r="H63" s="20">
        <f t="shared" si="1"/>
        <v>0</v>
      </c>
    </row>
    <row r="64" spans="1:9" s="77" customFormat="1" ht="14.25" customHeight="1" thickBot="1">
      <c r="A64" s="27" t="s">
        <v>386</v>
      </c>
      <c r="B64" s="48" t="s">
        <v>388</v>
      </c>
      <c r="C64" s="259">
        <v>200</v>
      </c>
      <c r="D64" s="259">
        <v>200</v>
      </c>
      <c r="E64" s="339">
        <v>10.74783</v>
      </c>
      <c r="F64" s="339">
        <v>41.96949</v>
      </c>
      <c r="G64" s="73">
        <f t="shared" si="0"/>
        <v>5.3739150000000002</v>
      </c>
      <c r="H64" s="20">
        <f t="shared" si="1"/>
        <v>-189.25217000000001</v>
      </c>
    </row>
    <row r="65" spans="1:9" s="77" customFormat="1" ht="12.75" customHeight="1" thickBot="1">
      <c r="A65" s="48" t="s">
        <v>394</v>
      </c>
      <c r="B65" s="48" t="s">
        <v>395</v>
      </c>
      <c r="C65" s="259">
        <v>237.9</v>
      </c>
      <c r="D65" s="259">
        <v>237.9</v>
      </c>
      <c r="E65" s="339"/>
      <c r="F65" s="339"/>
      <c r="G65" s="73">
        <f t="shared" si="0"/>
        <v>0</v>
      </c>
      <c r="H65" s="20">
        <f t="shared" si="1"/>
        <v>-237.9</v>
      </c>
    </row>
    <row r="66" spans="1:9" s="77" customFormat="1" ht="27.75" customHeight="1" thickBot="1">
      <c r="A66" s="48" t="s">
        <v>406</v>
      </c>
      <c r="B66" s="315" t="s">
        <v>396</v>
      </c>
      <c r="C66" s="259">
        <v>3000</v>
      </c>
      <c r="D66" s="259">
        <v>3000</v>
      </c>
      <c r="E66" s="339"/>
      <c r="F66" s="339">
        <v>1077.3846000000001</v>
      </c>
      <c r="G66" s="73">
        <f t="shared" si="0"/>
        <v>0</v>
      </c>
      <c r="H66" s="20">
        <f t="shared" si="1"/>
        <v>-3000</v>
      </c>
    </row>
    <row r="67" spans="1:9" s="77" customFormat="1" ht="15" customHeight="1" thickBot="1">
      <c r="A67" s="72" t="s">
        <v>404</v>
      </c>
      <c r="B67" s="312" t="s">
        <v>405</v>
      </c>
      <c r="C67" s="382"/>
      <c r="D67" s="382"/>
      <c r="E67" s="341"/>
      <c r="F67" s="341"/>
      <c r="G67" s="73" t="e">
        <f t="shared" si="0"/>
        <v>#DIV/0!</v>
      </c>
      <c r="H67" s="20">
        <f t="shared" si="1"/>
        <v>0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383"/>
      <c r="E68" s="341"/>
      <c r="F68" s="341"/>
      <c r="G68" s="73" t="e">
        <f t="shared" si="0"/>
        <v>#DIV/0!</v>
      </c>
      <c r="H68" s="20">
        <f t="shared" si="1"/>
        <v>0</v>
      </c>
      <c r="I68" s="4"/>
    </row>
    <row r="69" spans="1:9" s="9" customFormat="1" ht="12.75" thickBot="1">
      <c r="A69" s="72" t="s">
        <v>289</v>
      </c>
      <c r="B69" s="312" t="s">
        <v>94</v>
      </c>
      <c r="C69" s="383">
        <v>1017</v>
      </c>
      <c r="D69" s="383">
        <v>1017</v>
      </c>
      <c r="E69" s="341">
        <v>23.447559999999999</v>
      </c>
      <c r="F69" s="341">
        <v>919.90587000000005</v>
      </c>
      <c r="G69" s="73">
        <f t="shared" si="0"/>
        <v>2.3055614552605701</v>
      </c>
      <c r="H69" s="20">
        <f t="shared" si="1"/>
        <v>-993.55244000000005</v>
      </c>
    </row>
    <row r="70" spans="1:9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311">
        <f>D72+D75+D87+D92+D96+D85+D81+D84+D94+D80+D95+D93+D91+D82+D99+D73</f>
        <v>1001.3</v>
      </c>
      <c r="E70" s="352">
        <f>E72+E75+E87+E92+E96+E85+E81+E84+E94+E80+E95+E93+E91+E73+E83+E100+E77</f>
        <v>191.21485999999999</v>
      </c>
      <c r="F70" s="521">
        <f>F72+F75+F87+F92+F96+F85+F81+F84+F94+F80+F95+F93+F91+F73+F83+F100+F77+F99+F76</f>
        <v>87.263049999999993</v>
      </c>
      <c r="G70" s="73">
        <f t="shared" si="0"/>
        <v>19.096660341555978</v>
      </c>
      <c r="H70" s="20">
        <f t="shared" si="1"/>
        <v>-810.08513999999991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358"/>
      <c r="F71" s="358"/>
      <c r="G71" s="73" t="e">
        <f t="shared" si="0"/>
        <v>#DIV/0!</v>
      </c>
      <c r="H71" s="20">
        <f t="shared" si="1"/>
        <v>0</v>
      </c>
      <c r="I71" s="4"/>
    </row>
    <row r="72" spans="1:9" ht="12.75" thickBot="1">
      <c r="B72" s="34" t="s">
        <v>98</v>
      </c>
      <c r="C72" s="260">
        <v>55.9</v>
      </c>
      <c r="D72" s="260">
        <v>55.9</v>
      </c>
      <c r="E72" s="334">
        <v>9.6499900000000007</v>
      </c>
      <c r="F72" s="334">
        <v>3.5550000000000002</v>
      </c>
      <c r="G72" s="73">
        <f t="shared" si="0"/>
        <v>17.262951699463329</v>
      </c>
      <c r="H72" s="20">
        <f t="shared" si="1"/>
        <v>-46.250009999999996</v>
      </c>
    </row>
    <row r="73" spans="1:9" ht="12.75" customHeight="1" thickBot="1">
      <c r="A73" s="48" t="s">
        <v>389</v>
      </c>
      <c r="B73" s="54" t="s">
        <v>390</v>
      </c>
      <c r="C73" s="259">
        <v>1.3</v>
      </c>
      <c r="D73" s="259">
        <v>1.3</v>
      </c>
      <c r="E73" s="333"/>
      <c r="F73" s="333"/>
      <c r="G73" s="73">
        <f t="shared" ref="G73:G136" si="2">E73/D73*100</f>
        <v>0</v>
      </c>
      <c r="H73" s="20">
        <f t="shared" ref="H73:H136" si="3">E73-D73</f>
        <v>-1.3</v>
      </c>
    </row>
    <row r="74" spans="1:9" ht="12.75" thickBot="1">
      <c r="A74" s="27" t="s">
        <v>99</v>
      </c>
      <c r="B74" s="27" t="s">
        <v>100</v>
      </c>
      <c r="C74" s="261"/>
      <c r="D74" s="261"/>
      <c r="E74" s="335"/>
      <c r="F74" s="335"/>
      <c r="G74" s="73" t="e">
        <f t="shared" si="2"/>
        <v>#DIV/0!</v>
      </c>
      <c r="H74" s="20">
        <f t="shared" si="3"/>
        <v>0</v>
      </c>
    </row>
    <row r="75" spans="1:9" ht="12.75" thickBot="1">
      <c r="A75" s="13"/>
      <c r="B75" s="13" t="s">
        <v>101</v>
      </c>
      <c r="C75" s="263">
        <v>33</v>
      </c>
      <c r="D75" s="263">
        <v>33</v>
      </c>
      <c r="E75" s="340"/>
      <c r="F75" s="340">
        <v>3</v>
      </c>
      <c r="G75" s="73">
        <f t="shared" si="2"/>
        <v>0</v>
      </c>
      <c r="H75" s="20">
        <f t="shared" si="3"/>
        <v>-33</v>
      </c>
    </row>
    <row r="76" spans="1:9" ht="12.75" thickBot="1">
      <c r="A76" s="34" t="s">
        <v>409</v>
      </c>
      <c r="B76" s="34" t="s">
        <v>410</v>
      </c>
      <c r="C76" s="260"/>
      <c r="D76" s="260"/>
      <c r="E76" s="334"/>
      <c r="F76" s="334"/>
      <c r="G76" s="73" t="e">
        <f t="shared" si="2"/>
        <v>#DIV/0!</v>
      </c>
      <c r="H76" s="20">
        <f t="shared" si="3"/>
        <v>0</v>
      </c>
    </row>
    <row r="77" spans="1:9" ht="0.75" customHeight="1" thickBot="1">
      <c r="B77" s="13"/>
      <c r="C77" s="260"/>
      <c r="D77" s="260"/>
      <c r="E77" s="334"/>
      <c r="F77" s="334"/>
      <c r="G77" s="73" t="e">
        <f t="shared" si="2"/>
        <v>#DIV/0!</v>
      </c>
      <c r="H77" s="20">
        <f t="shared" si="3"/>
        <v>0</v>
      </c>
    </row>
    <row r="78" spans="1:9" ht="12.75" thickBot="1">
      <c r="A78" s="27" t="s">
        <v>105</v>
      </c>
      <c r="B78" s="27" t="s">
        <v>103</v>
      </c>
      <c r="C78" s="261"/>
      <c r="D78" s="261"/>
      <c r="E78" s="335"/>
      <c r="F78" s="335"/>
      <c r="G78" s="73" t="e">
        <f t="shared" si="2"/>
        <v>#DIV/0!</v>
      </c>
      <c r="H78" s="20">
        <f t="shared" si="3"/>
        <v>0</v>
      </c>
    </row>
    <row r="79" spans="1:9" ht="12.75" thickBot="1">
      <c r="B79" s="34" t="s">
        <v>106</v>
      </c>
      <c r="C79" s="260"/>
      <c r="D79" s="260"/>
      <c r="E79" s="334"/>
      <c r="F79" s="334"/>
      <c r="G79" s="73" t="e">
        <f t="shared" si="2"/>
        <v>#DIV/0!</v>
      </c>
      <c r="H79" s="20">
        <f t="shared" si="3"/>
        <v>0</v>
      </c>
    </row>
    <row r="80" spans="1:9" ht="12.75" thickBot="1">
      <c r="B80" s="34" t="s">
        <v>93</v>
      </c>
      <c r="C80" s="260"/>
      <c r="D80" s="260"/>
      <c r="E80" s="334"/>
      <c r="F80" s="334"/>
      <c r="G80" s="73" t="e">
        <f t="shared" si="2"/>
        <v>#DIV/0!</v>
      </c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264"/>
      <c r="E81" s="333">
        <v>30</v>
      </c>
      <c r="F81" s="333"/>
      <c r="G81" s="73" t="e">
        <f t="shared" si="2"/>
        <v>#DIV/0!</v>
      </c>
      <c r="H81" s="20">
        <f t="shared" si="3"/>
        <v>30</v>
      </c>
    </row>
    <row r="82" spans="1:8" ht="12.75" thickBot="1">
      <c r="A82" s="27" t="s">
        <v>107</v>
      </c>
      <c r="B82" s="27" t="s">
        <v>108</v>
      </c>
      <c r="C82" s="261">
        <v>103</v>
      </c>
      <c r="D82" s="261">
        <v>103</v>
      </c>
      <c r="E82" s="335"/>
      <c r="F82" s="335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263"/>
      <c r="E83" s="340"/>
      <c r="F83" s="340">
        <v>10</v>
      </c>
      <c r="G83" s="73" t="e">
        <f t="shared" si="2"/>
        <v>#DIV/0!</v>
      </c>
      <c r="H83" s="20">
        <f t="shared" si="3"/>
        <v>0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261">
        <v>209.9</v>
      </c>
      <c r="E84" s="333">
        <v>26.133479999999999</v>
      </c>
      <c r="F84" s="333">
        <v>11.253679999999999</v>
      </c>
      <c r="G84" s="73">
        <f t="shared" si="2"/>
        <v>12.450443068127678</v>
      </c>
      <c r="H84" s="20">
        <f t="shared" si="3"/>
        <v>-183.76652000000001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36"/>
      <c r="F85" s="336"/>
      <c r="G85" s="73" t="e">
        <f t="shared" si="2"/>
        <v>#DIV/0!</v>
      </c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35"/>
      <c r="F86" s="335"/>
      <c r="G86" s="73" t="e">
        <f t="shared" si="2"/>
        <v>#DIV/0!</v>
      </c>
      <c r="H86" s="20">
        <f t="shared" si="3"/>
        <v>0</v>
      </c>
    </row>
    <row r="87" spans="1:8" ht="12.75" thickBot="1">
      <c r="B87" s="34" t="s">
        <v>114</v>
      </c>
      <c r="C87" s="260">
        <v>1</v>
      </c>
      <c r="D87" s="260">
        <v>1</v>
      </c>
      <c r="E87" s="334"/>
      <c r="F87" s="334"/>
      <c r="G87" s="73">
        <f t="shared" si="2"/>
        <v>0</v>
      </c>
      <c r="H87" s="20">
        <f t="shared" si="3"/>
        <v>-1</v>
      </c>
    </row>
    <row r="88" spans="1:8" ht="12.75" hidden="1" thickBot="1">
      <c r="C88" s="384"/>
      <c r="D88" s="384"/>
      <c r="G88" s="73" t="e">
        <f t="shared" si="2"/>
        <v>#DIV/0!</v>
      </c>
      <c r="H88" s="20">
        <f t="shared" si="3"/>
        <v>0</v>
      </c>
    </row>
    <row r="89" spans="1:8" ht="12.75" hidden="1" thickBot="1">
      <c r="C89" s="384"/>
      <c r="D89" s="384"/>
      <c r="G89" s="73" t="e">
        <f t="shared" si="2"/>
        <v>#DIV/0!</v>
      </c>
      <c r="H89" s="20">
        <f t="shared" si="3"/>
        <v>0</v>
      </c>
    </row>
    <row r="90" spans="1:8" ht="12.75" hidden="1" thickBot="1">
      <c r="C90" s="384"/>
      <c r="D90" s="384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263"/>
      <c r="E91" s="374">
        <v>3</v>
      </c>
      <c r="F91" s="374"/>
      <c r="G91" s="73" t="e">
        <f t="shared" si="2"/>
        <v>#DIV/0!</v>
      </c>
      <c r="H91" s="20">
        <f t="shared" si="3"/>
        <v>3</v>
      </c>
    </row>
    <row r="92" spans="1:8" ht="12.75" hidden="1" thickBot="1">
      <c r="A92" s="58"/>
      <c r="B92" s="58" t="s">
        <v>117</v>
      </c>
      <c r="C92" s="264"/>
      <c r="D92" s="264"/>
      <c r="E92" s="375"/>
      <c r="F92" s="522"/>
      <c r="G92" s="73" t="e">
        <f t="shared" si="2"/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/>
      <c r="D93" s="264"/>
      <c r="E93" s="333"/>
      <c r="F93" s="333"/>
      <c r="G93" s="73" t="e">
        <f t="shared" si="2"/>
        <v>#DIV/0!</v>
      </c>
      <c r="H93" s="20">
        <f t="shared" si="3"/>
        <v>0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33"/>
      <c r="F94" s="333"/>
      <c r="G94" s="73" t="e">
        <f t="shared" si="2"/>
        <v>#DIV/0!</v>
      </c>
      <c r="H94" s="20">
        <f t="shared" si="3"/>
        <v>0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259">
        <v>70</v>
      </c>
      <c r="E95" s="376">
        <v>4.2</v>
      </c>
      <c r="F95" s="376">
        <v>7</v>
      </c>
      <c r="G95" s="73">
        <f t="shared" si="2"/>
        <v>6.0000000000000009</v>
      </c>
      <c r="H95" s="20">
        <f t="shared" si="3"/>
        <v>-65.8</v>
      </c>
    </row>
    <row r="96" spans="1:8" ht="12.75" thickBot="1">
      <c r="A96" s="34" t="s">
        <v>118</v>
      </c>
      <c r="B96" s="34" t="s">
        <v>119</v>
      </c>
      <c r="C96" s="136">
        <f>C98</f>
        <v>527.20000000000005</v>
      </c>
      <c r="D96" s="136">
        <f>D98</f>
        <v>527.20000000000005</v>
      </c>
      <c r="E96" s="337">
        <f>E98</f>
        <v>118.23139</v>
      </c>
      <c r="F96" s="337">
        <f>F98</f>
        <v>52.454369999999997</v>
      </c>
      <c r="G96" s="73">
        <f t="shared" si="2"/>
        <v>22.42628793626707</v>
      </c>
      <c r="H96" s="20">
        <f t="shared" si="3"/>
        <v>-408.96861000000001</v>
      </c>
    </row>
    <row r="97" spans="1:8" ht="12.75" thickBot="1">
      <c r="A97" s="27" t="s">
        <v>325</v>
      </c>
      <c r="B97" s="27" t="s">
        <v>121</v>
      </c>
      <c r="C97" s="261"/>
      <c r="D97" s="261"/>
      <c r="E97" s="335"/>
      <c r="F97" s="335"/>
      <c r="G97" s="73" t="e">
        <f t="shared" si="2"/>
        <v>#DIV/0!</v>
      </c>
      <c r="H97" s="20">
        <f t="shared" si="3"/>
        <v>0</v>
      </c>
    </row>
    <row r="98" spans="1:8" ht="12.75" thickBot="1">
      <c r="B98" s="34" t="s">
        <v>122</v>
      </c>
      <c r="C98" s="260">
        <v>527.20000000000005</v>
      </c>
      <c r="D98" s="260">
        <v>527.20000000000005</v>
      </c>
      <c r="E98" s="334">
        <v>118.23139</v>
      </c>
      <c r="F98" s="334">
        <v>52.454369999999997</v>
      </c>
      <c r="G98" s="73">
        <f t="shared" si="2"/>
        <v>22.42628793626707</v>
      </c>
      <c r="H98" s="20">
        <f t="shared" si="3"/>
        <v>-408.96861000000001</v>
      </c>
    </row>
    <row r="99" spans="1:8" ht="12.75" thickBot="1">
      <c r="A99" s="27" t="s">
        <v>123</v>
      </c>
      <c r="B99" s="27" t="s">
        <v>97</v>
      </c>
      <c r="C99" s="261"/>
      <c r="D99" s="261"/>
      <c r="E99" s="335"/>
      <c r="F99" s="335"/>
      <c r="G99" s="73" t="e">
        <f t="shared" si="2"/>
        <v>#DIV/0!</v>
      </c>
      <c r="H99" s="20">
        <f t="shared" si="3"/>
        <v>0</v>
      </c>
    </row>
    <row r="100" spans="1:8" ht="12.75" thickBot="1">
      <c r="B100" s="34" t="s">
        <v>124</v>
      </c>
      <c r="C100" s="260"/>
      <c r="D100" s="260"/>
      <c r="E100" s="334"/>
      <c r="F100" s="335"/>
      <c r="G100" s="73" t="e">
        <f t="shared" si="2"/>
        <v>#DIV/0!</v>
      </c>
      <c r="H100" s="20">
        <f t="shared" si="3"/>
        <v>0</v>
      </c>
    </row>
    <row r="101" spans="1:8" ht="12.75" thickBot="1">
      <c r="A101" s="72" t="s">
        <v>125</v>
      </c>
      <c r="B101" s="303" t="s">
        <v>126</v>
      </c>
      <c r="C101" s="311">
        <f>C104+C105</f>
        <v>174.321</v>
      </c>
      <c r="D101" s="311">
        <f>D104+D105</f>
        <v>174.321</v>
      </c>
      <c r="E101" s="377">
        <f>E102+E103+E104+E105</f>
        <v>416.63175999999999</v>
      </c>
      <c r="F101" s="523">
        <f>F102+F103+F104+F105</f>
        <v>-64.59599</v>
      </c>
      <c r="G101" s="73">
        <f t="shared" si="2"/>
        <v>239.00262160038088</v>
      </c>
      <c r="H101" s="20">
        <f t="shared" si="3"/>
        <v>242.31075999999999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40">
        <v>2.3045599999999999</v>
      </c>
      <c r="F102" s="340">
        <v>-64.59599</v>
      </c>
      <c r="G102" s="73" t="e">
        <f t="shared" si="2"/>
        <v>#DIV/0!</v>
      </c>
      <c r="H102" s="20">
        <f t="shared" si="3"/>
        <v>2.3045599999999999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42"/>
      <c r="F103" s="342"/>
      <c r="G103" s="73" t="e">
        <f t="shared" si="2"/>
        <v>#DIV/0!</v>
      </c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33"/>
      <c r="F104" s="333"/>
      <c r="G104" s="73" t="e">
        <f t="shared" si="2"/>
        <v>#DIV/0!</v>
      </c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261">
        <v>174.321</v>
      </c>
      <c r="E105" s="336">
        <v>414.3272</v>
      </c>
      <c r="F105" s="336"/>
      <c r="G105" s="73">
        <f t="shared" si="2"/>
        <v>237.68060073083564</v>
      </c>
      <c r="H105" s="20">
        <f t="shared" si="3"/>
        <v>240.00620000000001</v>
      </c>
    </row>
    <row r="106" spans="1:8" ht="11.25" customHeight="1" thickBot="1">
      <c r="A106" s="72" t="s">
        <v>134</v>
      </c>
      <c r="B106" s="437" t="s">
        <v>135</v>
      </c>
      <c r="C106" s="246">
        <f>C107+C175+C173+C172</f>
        <v>293009.90000000002</v>
      </c>
      <c r="D106" s="246">
        <f>D107+D175+D173+D172</f>
        <v>299610.19999999995</v>
      </c>
      <c r="E106" s="351">
        <f>E107+E175+E173+E172</f>
        <v>48114.150930000003</v>
      </c>
      <c r="F106" s="351">
        <f>F107+F175+F173+F172</f>
        <v>48755.586799999997</v>
      </c>
      <c r="G106" s="73">
        <f t="shared" si="2"/>
        <v>16.058916195109514</v>
      </c>
      <c r="H106" s="20">
        <f t="shared" si="3"/>
        <v>-251496.04906999995</v>
      </c>
    </row>
    <row r="107" spans="1:8" ht="11.25" customHeight="1" thickBot="1">
      <c r="A107" s="438" t="s">
        <v>232</v>
      </c>
      <c r="B107" s="177" t="s">
        <v>233</v>
      </c>
      <c r="C107" s="439">
        <f>C108+C111+C124+C154</f>
        <v>293009.90000000002</v>
      </c>
      <c r="D107" s="439">
        <f>D108+D111+D124+D154</f>
        <v>299610.19999999995</v>
      </c>
      <c r="E107" s="524">
        <f>E108+E111+E124+E154</f>
        <v>48117.106570000004</v>
      </c>
      <c r="F107" s="524">
        <f>F108+F111+F124+F154</f>
        <v>48571.732349999998</v>
      </c>
      <c r="G107" s="73">
        <f t="shared" si="2"/>
        <v>16.059902690228842</v>
      </c>
      <c r="H107" s="20">
        <f t="shared" si="3"/>
        <v>-251493.09342999995</v>
      </c>
    </row>
    <row r="108" spans="1:8" ht="11.25" customHeight="1" thickBot="1">
      <c r="A108" s="72" t="s">
        <v>475</v>
      </c>
      <c r="B108" s="437" t="s">
        <v>137</v>
      </c>
      <c r="C108" s="246">
        <f>C109+C110</f>
        <v>110671</v>
      </c>
      <c r="D108" s="246">
        <f>D109+D110</f>
        <v>110671</v>
      </c>
      <c r="E108" s="351">
        <f>E109+E110</f>
        <v>16601</v>
      </c>
      <c r="F108" s="529">
        <f>F109+F110</f>
        <v>17403</v>
      </c>
      <c r="G108" s="73">
        <f t="shared" si="2"/>
        <v>15.000316252676853</v>
      </c>
      <c r="H108" s="20">
        <f t="shared" si="3"/>
        <v>-94070</v>
      </c>
    </row>
    <row r="109" spans="1:8" ht="11.25" customHeight="1" thickBot="1">
      <c r="A109" s="13" t="s">
        <v>476</v>
      </c>
      <c r="B109" s="440" t="s">
        <v>139</v>
      </c>
      <c r="C109" s="441">
        <v>109214</v>
      </c>
      <c r="D109" s="441">
        <v>109214</v>
      </c>
      <c r="E109" s="525">
        <v>16601</v>
      </c>
      <c r="F109" s="346">
        <v>17403</v>
      </c>
      <c r="G109" s="73">
        <f t="shared" si="2"/>
        <v>15.200432179024666</v>
      </c>
      <c r="H109" s="20">
        <f t="shared" si="3"/>
        <v>-92613</v>
      </c>
    </row>
    <row r="110" spans="1:8" ht="11.25" customHeight="1" thickBot="1">
      <c r="A110" s="443" t="s">
        <v>477</v>
      </c>
      <c r="B110" s="444" t="s">
        <v>219</v>
      </c>
      <c r="C110" s="445">
        <v>1457</v>
      </c>
      <c r="D110" s="445">
        <v>1457</v>
      </c>
      <c r="E110" s="526"/>
      <c r="F110" s="469"/>
      <c r="G110" s="73">
        <f t="shared" si="2"/>
        <v>0</v>
      </c>
      <c r="H110" s="20">
        <f t="shared" si="3"/>
        <v>-1457</v>
      </c>
    </row>
    <row r="111" spans="1:8" ht="11.25" customHeight="1" thickBot="1">
      <c r="A111" s="72" t="s">
        <v>140</v>
      </c>
      <c r="B111" s="437" t="s">
        <v>141</v>
      </c>
      <c r="C111" s="246">
        <f>C114+C117+C119</f>
        <v>11424.5</v>
      </c>
      <c r="D111" s="246">
        <f>D114+D117+D119+D112+D113+D115+D116+D118</f>
        <v>18298.399999999998</v>
      </c>
      <c r="E111" s="351">
        <f>E114+E117+E119+E112+E113+E115+E116+E118</f>
        <v>4954.16</v>
      </c>
      <c r="F111" s="351">
        <f>F114+F117+F119</f>
        <v>468.16</v>
      </c>
      <c r="G111" s="73">
        <f t="shared" si="2"/>
        <v>27.074279718445332</v>
      </c>
      <c r="H111" s="20">
        <f t="shared" si="3"/>
        <v>-13344.239999999998</v>
      </c>
    </row>
    <row r="112" spans="1:8" ht="11.25" customHeight="1" thickBot="1">
      <c r="A112" s="13" t="s">
        <v>411</v>
      </c>
      <c r="B112" s="440" t="s">
        <v>478</v>
      </c>
      <c r="C112" s="441"/>
      <c r="D112" s="441">
        <v>1654.2</v>
      </c>
      <c r="E112" s="525"/>
      <c r="F112" s="530"/>
      <c r="G112" s="73">
        <f t="shared" si="2"/>
        <v>0</v>
      </c>
      <c r="H112" s="20">
        <f t="shared" si="3"/>
        <v>-1654.2</v>
      </c>
    </row>
    <row r="113" spans="1:8" ht="11.25" customHeight="1" thickBot="1">
      <c r="A113" s="58" t="s">
        <v>412</v>
      </c>
      <c r="B113" s="448" t="s">
        <v>143</v>
      </c>
      <c r="C113" s="449"/>
      <c r="D113" s="449">
        <v>2078.8000000000002</v>
      </c>
      <c r="E113" s="527"/>
      <c r="F113" s="531"/>
      <c r="G113" s="73">
        <f t="shared" si="2"/>
        <v>0</v>
      </c>
      <c r="H113" s="20">
        <f t="shared" si="3"/>
        <v>-2078.8000000000002</v>
      </c>
    </row>
    <row r="114" spans="1:8" s="9" customFormat="1" ht="11.25" customHeight="1" thickBot="1">
      <c r="A114" s="13" t="s">
        <v>479</v>
      </c>
      <c r="B114" s="440" t="s">
        <v>145</v>
      </c>
      <c r="C114" s="441">
        <v>4500</v>
      </c>
      <c r="D114" s="441">
        <v>4500</v>
      </c>
      <c r="E114" s="525">
        <v>4500</v>
      </c>
      <c r="F114" s="532"/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453" t="s">
        <v>533</v>
      </c>
      <c r="B115" s="448" t="s">
        <v>481</v>
      </c>
      <c r="C115" s="454"/>
      <c r="D115" s="454">
        <v>1763.3</v>
      </c>
      <c r="E115" s="460"/>
      <c r="F115" s="533"/>
      <c r="G115" s="73">
        <f t="shared" si="2"/>
        <v>0</v>
      </c>
      <c r="H115" s="20">
        <f t="shared" si="3"/>
        <v>-1763.3</v>
      </c>
    </row>
    <row r="116" spans="1:8" s="9" customFormat="1" ht="11.25" customHeight="1" thickBot="1">
      <c r="A116" s="453" t="s">
        <v>533</v>
      </c>
      <c r="B116" s="448" t="s">
        <v>534</v>
      </c>
      <c r="C116" s="454"/>
      <c r="D116" s="454">
        <v>777.6</v>
      </c>
      <c r="E116" s="460"/>
      <c r="F116" s="533"/>
      <c r="G116" s="73">
        <f t="shared" si="2"/>
        <v>0</v>
      </c>
      <c r="H116" s="20">
        <f t="shared" si="3"/>
        <v>-777.6</v>
      </c>
    </row>
    <row r="117" spans="1:8" s="9" customFormat="1" ht="11.25" customHeight="1" thickBot="1">
      <c r="A117" s="453" t="s">
        <v>482</v>
      </c>
      <c r="B117" s="448" t="s">
        <v>153</v>
      </c>
      <c r="C117" s="454">
        <v>3173.6</v>
      </c>
      <c r="D117" s="454">
        <v>3173.6</v>
      </c>
      <c r="E117" s="460"/>
      <c r="F117" s="533"/>
      <c r="G117" s="73">
        <f t="shared" si="2"/>
        <v>0</v>
      </c>
      <c r="H117" s="20">
        <f t="shared" si="3"/>
        <v>-3173.6</v>
      </c>
    </row>
    <row r="118" spans="1:8" s="9" customFormat="1" ht="11.25" customHeight="1" thickBot="1">
      <c r="A118" s="453" t="s">
        <v>535</v>
      </c>
      <c r="B118" s="448" t="s">
        <v>536</v>
      </c>
      <c r="C118" s="454"/>
      <c r="D118" s="454">
        <v>600</v>
      </c>
      <c r="E118" s="460"/>
      <c r="F118" s="533"/>
      <c r="G118" s="73">
        <f t="shared" si="2"/>
        <v>0</v>
      </c>
      <c r="H118" s="20">
        <f t="shared" si="3"/>
        <v>-600</v>
      </c>
    </row>
    <row r="119" spans="1:8" ht="11.25" customHeight="1" thickBot="1">
      <c r="A119" s="26" t="s">
        <v>483</v>
      </c>
      <c r="B119" s="437" t="s">
        <v>152</v>
      </c>
      <c r="C119" s="246">
        <f>C120+C121+C122+C123</f>
        <v>3750.9</v>
      </c>
      <c r="D119" s="246">
        <f>D120+D121+D122+D123</f>
        <v>3750.9</v>
      </c>
      <c r="E119" s="351">
        <f>E120+E121+E122+E123</f>
        <v>454.16</v>
      </c>
      <c r="F119" s="351">
        <f>F120+F121+F122+F123</f>
        <v>468.16</v>
      </c>
      <c r="G119" s="73">
        <f t="shared" si="2"/>
        <v>12.108027406755713</v>
      </c>
      <c r="H119" s="20">
        <f t="shared" si="3"/>
        <v>-3296.7400000000002</v>
      </c>
    </row>
    <row r="120" spans="1:8" ht="11.25" customHeight="1" thickBot="1">
      <c r="A120" s="27" t="s">
        <v>483</v>
      </c>
      <c r="B120" s="440" t="s">
        <v>484</v>
      </c>
      <c r="C120" s="454"/>
      <c r="D120" s="454"/>
      <c r="E120" s="460"/>
      <c r="F120" s="534"/>
      <c r="G120" s="73" t="e">
        <f t="shared" si="2"/>
        <v>#DIV/0!</v>
      </c>
      <c r="H120" s="20">
        <f t="shared" si="3"/>
        <v>0</v>
      </c>
    </row>
    <row r="121" spans="1:8" ht="24.75" customHeight="1" thickBot="1">
      <c r="A121" s="27" t="s">
        <v>483</v>
      </c>
      <c r="B121" s="457" t="s">
        <v>485</v>
      </c>
      <c r="C121" s="458">
        <v>2205.9</v>
      </c>
      <c r="D121" s="458">
        <v>2205.9</v>
      </c>
      <c r="E121" s="460">
        <v>454.16</v>
      </c>
      <c r="F121" s="336">
        <v>468.16</v>
      </c>
      <c r="G121" s="73">
        <f t="shared" si="2"/>
        <v>20.588421959290994</v>
      </c>
      <c r="H121" s="20">
        <f t="shared" si="3"/>
        <v>-1751.74</v>
      </c>
    </row>
    <row r="122" spans="1:8" ht="12.75" customHeight="1" thickBot="1">
      <c r="A122" s="27" t="s">
        <v>483</v>
      </c>
      <c r="B122" s="457" t="s">
        <v>474</v>
      </c>
      <c r="C122" s="458">
        <v>1545</v>
      </c>
      <c r="D122" s="458">
        <v>1545</v>
      </c>
      <c r="E122" s="460"/>
      <c r="F122" s="535"/>
      <c r="G122" s="73">
        <f t="shared" si="2"/>
        <v>0</v>
      </c>
      <c r="H122" s="20">
        <f t="shared" si="3"/>
        <v>-1545</v>
      </c>
    </row>
    <row r="123" spans="1:8" ht="12" customHeight="1" thickBot="1">
      <c r="A123" s="27" t="s">
        <v>483</v>
      </c>
      <c r="B123" s="461" t="s">
        <v>449</v>
      </c>
      <c r="C123" s="259"/>
      <c r="D123" s="259"/>
      <c r="E123" s="333"/>
      <c r="F123" s="536"/>
      <c r="G123" s="73" t="e">
        <f t="shared" si="2"/>
        <v>#DIV/0!</v>
      </c>
      <c r="H123" s="20">
        <f t="shared" si="3"/>
        <v>0</v>
      </c>
    </row>
    <row r="124" spans="1:8" ht="11.25" customHeight="1" thickBot="1">
      <c r="A124" s="438" t="s">
        <v>486</v>
      </c>
      <c r="B124" s="177" t="s">
        <v>158</v>
      </c>
      <c r="C124" s="439">
        <f>C125+C142+C145+C146+C147+C148+C149+C150+C152+C144</f>
        <v>170914.4</v>
      </c>
      <c r="D124" s="439">
        <f>D125+D142+D145+D146+D147+D148+D149+D150+D152+D144+D143</f>
        <v>170640.8</v>
      </c>
      <c r="E124" s="524">
        <f>E125+E142+E145+E146+E147+E148+E149+E150+E152+E144+E143</f>
        <v>26561.94657</v>
      </c>
      <c r="F124" s="524">
        <f>F125+F142+F145+F146+F147+F148+F149+F150+F152+F144</f>
        <v>29245.675039999998</v>
      </c>
      <c r="G124" s="73">
        <f t="shared" si="2"/>
        <v>15.565999790202579</v>
      </c>
      <c r="H124" s="20">
        <f t="shared" si="3"/>
        <v>-144078.85342999999</v>
      </c>
    </row>
    <row r="125" spans="1:8" ht="11.25" customHeight="1" thickBot="1">
      <c r="A125" s="72" t="s">
        <v>168</v>
      </c>
      <c r="B125" s="437" t="s">
        <v>487</v>
      </c>
      <c r="C125" s="246">
        <f>C128+C129+C134+C137+C136+C127+C126+C135+C130+C138+C139+C150+C132+C133+C140</f>
        <v>125721.2</v>
      </c>
      <c r="D125" s="246">
        <f>D128+D129+D134+D137+D136+D127+D126+D135+D130+D138+D139+D132+D133+D140+D141</f>
        <v>128105.29999999999</v>
      </c>
      <c r="E125" s="351">
        <f>E128+E129+E134+E137+E136+E127+E126+E135+E130+E138+E139+E132+E133+E140+E141</f>
        <v>21166.95465</v>
      </c>
      <c r="F125" s="351">
        <f>F128+F129+F134+F137+F136+F127+F126+F135+F130+F138+F139+F132+F133+F140</f>
        <v>21076.398720000001</v>
      </c>
      <c r="G125" s="73">
        <f t="shared" si="2"/>
        <v>16.52309049664612</v>
      </c>
      <c r="H125" s="20">
        <f t="shared" si="3"/>
        <v>-106938.34534999999</v>
      </c>
    </row>
    <row r="126" spans="1:8" ht="25.5" customHeight="1" thickBot="1">
      <c r="A126" s="13" t="s">
        <v>488</v>
      </c>
      <c r="B126" s="462" t="s">
        <v>212</v>
      </c>
      <c r="C126" s="463">
        <v>1384.2</v>
      </c>
      <c r="D126" s="463">
        <v>1384.2</v>
      </c>
      <c r="E126" s="525"/>
      <c r="F126" s="537"/>
      <c r="G126" s="73">
        <f t="shared" si="2"/>
        <v>0</v>
      </c>
      <c r="H126" s="20">
        <f t="shared" si="3"/>
        <v>-1384.2</v>
      </c>
    </row>
    <row r="127" spans="1:8" ht="11.25" customHeight="1" thickBot="1">
      <c r="A127" s="13" t="s">
        <v>488</v>
      </c>
      <c r="B127" s="465" t="s">
        <v>224</v>
      </c>
      <c r="C127" s="463">
        <v>45</v>
      </c>
      <c r="D127" s="463">
        <v>45</v>
      </c>
      <c r="E127" s="525">
        <v>18</v>
      </c>
      <c r="F127" s="537"/>
      <c r="G127" s="73">
        <f t="shared" si="2"/>
        <v>40</v>
      </c>
      <c r="H127" s="20">
        <f t="shared" si="3"/>
        <v>-27</v>
      </c>
    </row>
    <row r="128" spans="1:8" ht="11.25" customHeight="1" thickBot="1">
      <c r="A128" s="13" t="s">
        <v>488</v>
      </c>
      <c r="B128" s="465" t="s">
        <v>489</v>
      </c>
      <c r="C128" s="463">
        <v>2441.9</v>
      </c>
      <c r="D128" s="463">
        <v>3706.4</v>
      </c>
      <c r="E128" s="525">
        <v>562.55999999999995</v>
      </c>
      <c r="F128" s="337">
        <v>814.99472000000003</v>
      </c>
      <c r="G128" s="73">
        <f t="shared" si="2"/>
        <v>15.178070364774443</v>
      </c>
      <c r="H128" s="20">
        <f t="shared" si="3"/>
        <v>-3143.84</v>
      </c>
    </row>
    <row r="129" spans="1:8" ht="11.25" customHeight="1" thickBot="1">
      <c r="A129" s="13" t="s">
        <v>488</v>
      </c>
      <c r="B129" s="448" t="s">
        <v>490</v>
      </c>
      <c r="C129" s="467">
        <v>89502</v>
      </c>
      <c r="D129" s="467">
        <v>89502</v>
      </c>
      <c r="E129" s="527">
        <v>14902</v>
      </c>
      <c r="F129" s="333">
        <v>15434</v>
      </c>
      <c r="G129" s="73">
        <f t="shared" si="2"/>
        <v>16.649907264642131</v>
      </c>
      <c r="H129" s="20">
        <f t="shared" si="3"/>
        <v>-74600</v>
      </c>
    </row>
    <row r="130" spans="1:8" ht="10.5" customHeight="1" thickBot="1">
      <c r="A130" s="13" t="s">
        <v>488</v>
      </c>
      <c r="B130" s="448" t="s">
        <v>371</v>
      </c>
      <c r="C130" s="467">
        <v>16165.8</v>
      </c>
      <c r="D130" s="467">
        <v>16165.8</v>
      </c>
      <c r="E130" s="527">
        <v>2692</v>
      </c>
      <c r="F130" s="333">
        <v>2796</v>
      </c>
      <c r="G130" s="73">
        <f t="shared" si="2"/>
        <v>16.65243909982803</v>
      </c>
      <c r="H130" s="20">
        <f t="shared" si="3"/>
        <v>-13473.8</v>
      </c>
    </row>
    <row r="131" spans="1:8" ht="12.75" hidden="1" thickBot="1">
      <c r="C131" s="469"/>
      <c r="D131" s="469"/>
      <c r="E131" s="511"/>
      <c r="F131" s="469"/>
      <c r="G131" s="73" t="e">
        <f t="shared" si="2"/>
        <v>#DIV/0!</v>
      </c>
      <c r="H131" s="20">
        <f t="shared" si="3"/>
        <v>0</v>
      </c>
    </row>
    <row r="132" spans="1:8" ht="11.25" customHeight="1" thickBot="1">
      <c r="A132" s="13" t="s">
        <v>488</v>
      </c>
      <c r="B132" s="448" t="s">
        <v>454</v>
      </c>
      <c r="C132" s="467">
        <v>485.2</v>
      </c>
      <c r="D132" s="467">
        <v>485.2</v>
      </c>
      <c r="E132" s="527">
        <v>101.89185000000001</v>
      </c>
      <c r="F132" s="538"/>
      <c r="G132" s="73">
        <f t="shared" si="2"/>
        <v>20.999969084913438</v>
      </c>
      <c r="H132" s="20">
        <f t="shared" si="3"/>
        <v>-383.30814999999996</v>
      </c>
    </row>
    <row r="133" spans="1:8" ht="12.75" customHeight="1" thickBot="1">
      <c r="A133" s="13" t="s">
        <v>488</v>
      </c>
      <c r="B133" s="461" t="s">
        <v>491</v>
      </c>
      <c r="C133" s="467">
        <v>150.6</v>
      </c>
      <c r="D133" s="467">
        <v>80.3</v>
      </c>
      <c r="E133" s="527"/>
      <c r="F133" s="538"/>
      <c r="G133" s="73">
        <f t="shared" si="2"/>
        <v>0</v>
      </c>
      <c r="H133" s="20">
        <f t="shared" si="3"/>
        <v>-80.3</v>
      </c>
    </row>
    <row r="134" spans="1:8" ht="11.25" customHeight="1" thickBot="1">
      <c r="A134" s="13" t="s">
        <v>488</v>
      </c>
      <c r="B134" s="448" t="s">
        <v>173</v>
      </c>
      <c r="C134" s="467"/>
      <c r="D134" s="467"/>
      <c r="E134" s="527"/>
      <c r="F134" s="538"/>
      <c r="G134" s="73" t="e">
        <f t="shared" si="2"/>
        <v>#DIV/0!</v>
      </c>
      <c r="H134" s="20">
        <f t="shared" si="3"/>
        <v>0</v>
      </c>
    </row>
    <row r="135" spans="1:8" ht="11.25" customHeight="1" thickBot="1">
      <c r="A135" s="13" t="s">
        <v>488</v>
      </c>
      <c r="B135" s="448" t="s">
        <v>292</v>
      </c>
      <c r="C135" s="467"/>
      <c r="D135" s="467"/>
      <c r="E135" s="527"/>
      <c r="F135" s="538"/>
      <c r="G135" s="73" t="e">
        <f t="shared" si="2"/>
        <v>#DIV/0!</v>
      </c>
      <c r="H135" s="20">
        <f t="shared" si="3"/>
        <v>0</v>
      </c>
    </row>
    <row r="136" spans="1:8" ht="11.25" customHeight="1" thickBot="1">
      <c r="A136" s="13" t="s">
        <v>488</v>
      </c>
      <c r="B136" s="448" t="s">
        <v>174</v>
      </c>
      <c r="C136" s="339">
        <v>1160.9000000000001</v>
      </c>
      <c r="D136" s="339">
        <v>1160.9000000000001</v>
      </c>
      <c r="E136" s="333"/>
      <c r="F136" s="539"/>
      <c r="G136" s="73">
        <f t="shared" si="2"/>
        <v>0</v>
      </c>
      <c r="H136" s="20">
        <f t="shared" si="3"/>
        <v>-1160.9000000000001</v>
      </c>
    </row>
    <row r="137" spans="1:8" ht="11.25" customHeight="1" thickBot="1">
      <c r="A137" s="13" t="s">
        <v>488</v>
      </c>
      <c r="B137" s="448" t="s">
        <v>492</v>
      </c>
      <c r="C137" s="467"/>
      <c r="D137" s="467"/>
      <c r="E137" s="527"/>
      <c r="F137" s="538"/>
      <c r="G137" s="73" t="e">
        <f t="shared" ref="G137:G176" si="4">E137/D137*100</f>
        <v>#DIV/0!</v>
      </c>
      <c r="H137" s="20">
        <f t="shared" ref="H137:H176" si="5">E137-D137</f>
        <v>0</v>
      </c>
    </row>
    <row r="138" spans="1:8" ht="27.75" customHeight="1" thickBot="1">
      <c r="A138" s="13" t="s">
        <v>488</v>
      </c>
      <c r="B138" s="461" t="s">
        <v>493</v>
      </c>
      <c r="C138" s="472"/>
      <c r="D138" s="472"/>
      <c r="E138" s="460"/>
      <c r="F138" s="533"/>
      <c r="G138" s="73" t="e">
        <f t="shared" si="4"/>
        <v>#DIV/0!</v>
      </c>
      <c r="H138" s="20">
        <f t="shared" si="5"/>
        <v>0</v>
      </c>
    </row>
    <row r="139" spans="1:8" ht="24" customHeight="1" thickBot="1">
      <c r="A139" s="13" t="s">
        <v>488</v>
      </c>
      <c r="B139" s="465" t="s">
        <v>494</v>
      </c>
      <c r="C139" s="472"/>
      <c r="D139" s="472"/>
      <c r="E139" s="460"/>
      <c r="F139" s="534"/>
      <c r="G139" s="73" t="e">
        <f t="shared" si="4"/>
        <v>#DIV/0!</v>
      </c>
      <c r="H139" s="20">
        <f t="shared" si="5"/>
        <v>0</v>
      </c>
    </row>
    <row r="140" spans="1:8" ht="15" customHeight="1" thickBot="1">
      <c r="A140" s="13" t="s">
        <v>488</v>
      </c>
      <c r="B140" s="448" t="s">
        <v>424</v>
      </c>
      <c r="C140" s="472">
        <v>13121.1</v>
      </c>
      <c r="D140" s="472">
        <v>13121.1</v>
      </c>
      <c r="E140" s="460">
        <v>2077.2719999999999</v>
      </c>
      <c r="F140" s="333">
        <v>2031.404</v>
      </c>
      <c r="G140" s="73">
        <f t="shared" si="4"/>
        <v>15.831538514301391</v>
      </c>
      <c r="H140" s="20">
        <f t="shared" si="5"/>
        <v>-11043.828000000001</v>
      </c>
    </row>
    <row r="141" spans="1:8" ht="40.5" customHeight="1" thickBot="1">
      <c r="A141" s="13" t="s">
        <v>488</v>
      </c>
      <c r="B141" s="49" t="s">
        <v>499</v>
      </c>
      <c r="C141" s="472"/>
      <c r="D141" s="472">
        <v>2454.4</v>
      </c>
      <c r="E141" s="460">
        <v>813.23080000000004</v>
      </c>
      <c r="F141" s="540"/>
      <c r="G141" s="73">
        <f t="shared" si="4"/>
        <v>33.133588657105605</v>
      </c>
      <c r="H141" s="20">
        <f t="shared" si="5"/>
        <v>-1641.1692</v>
      </c>
    </row>
    <row r="142" spans="1:8" ht="12.75" customHeight="1" thickBot="1">
      <c r="A142" s="58" t="s">
        <v>495</v>
      </c>
      <c r="B142" s="465" t="s">
        <v>496</v>
      </c>
      <c r="C142" s="472">
        <v>1207.9000000000001</v>
      </c>
      <c r="D142" s="472">
        <v>1207.9000000000001</v>
      </c>
      <c r="E142" s="460"/>
      <c r="F142" s="534"/>
      <c r="G142" s="73">
        <f t="shared" si="4"/>
        <v>0</v>
      </c>
      <c r="H142" s="20">
        <f t="shared" si="5"/>
        <v>-1207.9000000000001</v>
      </c>
    </row>
    <row r="143" spans="1:8" ht="36.75" customHeight="1" thickBot="1">
      <c r="A143" s="13" t="s">
        <v>497</v>
      </c>
      <c r="B143" s="465" t="s">
        <v>498</v>
      </c>
      <c r="C143" s="472"/>
      <c r="D143" s="472">
        <v>959.7</v>
      </c>
      <c r="E143" s="460"/>
      <c r="F143" s="534"/>
      <c r="G143" s="73">
        <f t="shared" si="4"/>
        <v>0</v>
      </c>
      <c r="H143" s="20">
        <f t="shared" si="5"/>
        <v>-959.7</v>
      </c>
    </row>
    <row r="144" spans="1:8" ht="38.25" customHeight="1" thickBot="1">
      <c r="A144" s="48" t="s">
        <v>497</v>
      </c>
      <c r="B144" s="49" t="s">
        <v>499</v>
      </c>
      <c r="C144" s="473">
        <v>3040.4</v>
      </c>
      <c r="D144" s="473">
        <v>639.79999999999995</v>
      </c>
      <c r="E144" s="333">
        <v>639.79999999999995</v>
      </c>
      <c r="F144" s="336">
        <v>2990.1</v>
      </c>
      <c r="G144" s="73">
        <f t="shared" si="4"/>
        <v>100</v>
      </c>
      <c r="H144" s="20">
        <f t="shared" si="5"/>
        <v>0</v>
      </c>
    </row>
    <row r="145" spans="1:8" ht="11.25" customHeight="1" thickBot="1">
      <c r="A145" s="48" t="s">
        <v>500</v>
      </c>
      <c r="B145" s="53" t="s">
        <v>431</v>
      </c>
      <c r="C145" s="339">
        <v>1048.0999999999999</v>
      </c>
      <c r="D145" s="339">
        <v>1048.0999999999999</v>
      </c>
      <c r="E145" s="333"/>
      <c r="F145" s="337">
        <v>228.6</v>
      </c>
      <c r="G145" s="73">
        <f t="shared" si="4"/>
        <v>0</v>
      </c>
      <c r="H145" s="20">
        <f t="shared" si="5"/>
        <v>-1048.0999999999999</v>
      </c>
    </row>
    <row r="146" spans="1:8" ht="23.25" customHeight="1" thickBot="1">
      <c r="A146" s="48" t="s">
        <v>501</v>
      </c>
      <c r="B146" s="49" t="s">
        <v>502</v>
      </c>
      <c r="C146" s="474">
        <v>245.6</v>
      </c>
      <c r="D146" s="474">
        <v>245.6</v>
      </c>
      <c r="E146" s="333"/>
      <c r="F146" s="539"/>
      <c r="G146" s="73">
        <f t="shared" si="4"/>
        <v>0</v>
      </c>
      <c r="H146" s="20">
        <f t="shared" si="5"/>
        <v>-245.6</v>
      </c>
    </row>
    <row r="147" spans="1:8" ht="23.25" customHeight="1" thickBot="1">
      <c r="A147" s="48" t="s">
        <v>503</v>
      </c>
      <c r="B147" s="241" t="s">
        <v>504</v>
      </c>
      <c r="C147" s="474">
        <v>5022.3</v>
      </c>
      <c r="D147" s="474">
        <v>3805.5</v>
      </c>
      <c r="E147" s="333"/>
      <c r="F147" s="539"/>
      <c r="G147" s="73">
        <f t="shared" si="4"/>
        <v>0</v>
      </c>
      <c r="H147" s="20">
        <f t="shared" si="5"/>
        <v>-3805.5</v>
      </c>
    </row>
    <row r="148" spans="1:8" ht="45" customHeight="1" thickBot="1">
      <c r="A148" s="48" t="s">
        <v>505</v>
      </c>
      <c r="B148" s="241" t="s">
        <v>506</v>
      </c>
      <c r="C148" s="474">
        <v>1167.8</v>
      </c>
      <c r="D148" s="474">
        <v>1167.8</v>
      </c>
      <c r="E148" s="333"/>
      <c r="F148" s="539"/>
      <c r="G148" s="73">
        <f t="shared" si="4"/>
        <v>0</v>
      </c>
      <c r="H148" s="20">
        <f t="shared" si="5"/>
        <v>-1167.8</v>
      </c>
    </row>
    <row r="149" spans="1:8" ht="14.25" customHeight="1" thickBot="1">
      <c r="A149" s="48" t="s">
        <v>507</v>
      </c>
      <c r="B149" s="49" t="s">
        <v>430</v>
      </c>
      <c r="C149" s="474">
        <v>591.6</v>
      </c>
      <c r="D149" s="474">
        <v>591.6</v>
      </c>
      <c r="E149" s="333">
        <v>98.600480000000005</v>
      </c>
      <c r="F149" s="342">
        <v>38.543999999999997</v>
      </c>
      <c r="G149" s="73">
        <f t="shared" si="4"/>
        <v>16.666747802569304</v>
      </c>
      <c r="H149" s="20">
        <f t="shared" si="5"/>
        <v>-492.99952000000002</v>
      </c>
    </row>
    <row r="150" spans="1:8" ht="11.25" customHeight="1" thickBot="1">
      <c r="A150" s="48" t="s">
        <v>508</v>
      </c>
      <c r="B150" s="53" t="s">
        <v>509</v>
      </c>
      <c r="C150" s="339">
        <v>1264.5</v>
      </c>
      <c r="D150" s="339">
        <v>1264.5</v>
      </c>
      <c r="E150" s="333">
        <v>153.59144000000001</v>
      </c>
      <c r="F150" s="333">
        <v>172.03232</v>
      </c>
      <c r="G150" s="73">
        <f t="shared" si="4"/>
        <v>12.146416765519968</v>
      </c>
      <c r="H150" s="20">
        <f t="shared" si="5"/>
        <v>-1110.9085600000001</v>
      </c>
    </row>
    <row r="151" spans="1:8" ht="24.75" customHeight="1" thickBot="1">
      <c r="A151" s="48" t="s">
        <v>260</v>
      </c>
      <c r="B151" s="49" t="s">
        <v>510</v>
      </c>
      <c r="C151" s="512"/>
      <c r="D151" s="512"/>
      <c r="E151" s="333"/>
      <c r="F151" s="539"/>
      <c r="G151" s="73" t="e">
        <f t="shared" si="4"/>
        <v>#DIV/0!</v>
      </c>
      <c r="H151" s="20">
        <f t="shared" si="5"/>
        <v>0</v>
      </c>
    </row>
    <row r="152" spans="1:8" ht="11.25" customHeight="1" thickBot="1">
      <c r="A152" s="438" t="s">
        <v>511</v>
      </c>
      <c r="B152" s="184" t="s">
        <v>183</v>
      </c>
      <c r="C152" s="351">
        <f>C153</f>
        <v>31605</v>
      </c>
      <c r="D152" s="351">
        <f>D153</f>
        <v>31605</v>
      </c>
      <c r="E152" s="475">
        <f>E153</f>
        <v>4503</v>
      </c>
      <c r="F152" s="475">
        <f>F153</f>
        <v>4740</v>
      </c>
      <c r="G152" s="73">
        <f t="shared" si="4"/>
        <v>14.247745609871856</v>
      </c>
      <c r="H152" s="20">
        <f t="shared" si="5"/>
        <v>-27102</v>
      </c>
    </row>
    <row r="153" spans="1:8" ht="11.25" customHeight="1" thickBot="1">
      <c r="A153" s="139" t="s">
        <v>512</v>
      </c>
      <c r="B153" s="476" t="s">
        <v>185</v>
      </c>
      <c r="C153" s="513">
        <v>31605</v>
      </c>
      <c r="D153" s="513">
        <v>31605</v>
      </c>
      <c r="E153" s="526">
        <v>4503</v>
      </c>
      <c r="F153" s="336">
        <v>4740</v>
      </c>
      <c r="G153" s="73">
        <f t="shared" si="4"/>
        <v>14.247745609871856</v>
      </c>
      <c r="H153" s="20">
        <f t="shared" si="5"/>
        <v>-27102</v>
      </c>
    </row>
    <row r="154" spans="1:8" ht="11.25" customHeight="1" thickBot="1">
      <c r="A154" s="72" t="s">
        <v>186</v>
      </c>
      <c r="B154" s="437" t="s">
        <v>206</v>
      </c>
      <c r="C154" s="351">
        <f>C165+C166+C156+C160+C158</f>
        <v>0</v>
      </c>
      <c r="D154" s="351">
        <f>D165+D166+D156+D160+D158</f>
        <v>0</v>
      </c>
      <c r="E154" s="351">
        <f>E165+E166+E156+E160+E158+E157+E159+E163+E164+E161+E162</f>
        <v>0</v>
      </c>
      <c r="F154" s="529">
        <f>F165+F166+F156+F160+F158+F157+F159+F163+F164</f>
        <v>1454.8973100000001</v>
      </c>
      <c r="G154" s="73" t="e">
        <f t="shared" si="4"/>
        <v>#DIV/0!</v>
      </c>
      <c r="H154" s="20">
        <f t="shared" si="5"/>
        <v>0</v>
      </c>
    </row>
    <row r="155" spans="1:8" ht="11.25" customHeight="1" thickBot="1">
      <c r="A155" s="72" t="s">
        <v>188</v>
      </c>
      <c r="B155" s="437" t="s">
        <v>206</v>
      </c>
      <c r="C155" s="351"/>
      <c r="D155" s="351"/>
      <c r="E155" s="351">
        <f>E156+E157+E159</f>
        <v>0</v>
      </c>
      <c r="F155" s="541"/>
      <c r="G155" s="73" t="e">
        <f t="shared" si="4"/>
        <v>#DIV/0!</v>
      </c>
      <c r="H155" s="20">
        <f t="shared" si="5"/>
        <v>0</v>
      </c>
    </row>
    <row r="156" spans="1:8" ht="11.25" customHeight="1" thickBot="1">
      <c r="A156" s="13" t="s">
        <v>188</v>
      </c>
      <c r="B156" s="478" t="s">
        <v>513</v>
      </c>
      <c r="C156" s="472"/>
      <c r="D156" s="472"/>
      <c r="E156" s="525"/>
      <c r="F156" s="542"/>
      <c r="G156" s="73" t="e">
        <f t="shared" si="4"/>
        <v>#DIV/0!</v>
      </c>
      <c r="H156" s="20">
        <f t="shared" si="5"/>
        <v>0</v>
      </c>
    </row>
    <row r="157" spans="1:8" ht="11.25" customHeight="1" thickBot="1">
      <c r="A157" s="13" t="s">
        <v>188</v>
      </c>
      <c r="B157" s="479" t="s">
        <v>514</v>
      </c>
      <c r="C157" s="467"/>
      <c r="D157" s="467"/>
      <c r="E157" s="525"/>
      <c r="F157" s="542"/>
      <c r="G157" s="73" t="e">
        <f t="shared" si="4"/>
        <v>#DIV/0!</v>
      </c>
      <c r="H157" s="20">
        <f t="shared" si="5"/>
        <v>0</v>
      </c>
    </row>
    <row r="158" spans="1:8" ht="24" customHeight="1" thickBot="1">
      <c r="A158" s="13" t="s">
        <v>188</v>
      </c>
      <c r="B158" s="461" t="s">
        <v>515</v>
      </c>
      <c r="C158" s="467"/>
      <c r="D158" s="467"/>
      <c r="E158" s="525"/>
      <c r="F158" s="542"/>
      <c r="G158" s="73" t="e">
        <f t="shared" si="4"/>
        <v>#DIV/0!</v>
      </c>
      <c r="H158" s="20">
        <f t="shared" si="5"/>
        <v>0</v>
      </c>
    </row>
    <row r="159" spans="1:8" ht="11.25" customHeight="1" thickBot="1">
      <c r="A159" s="13" t="s">
        <v>357</v>
      </c>
      <c r="B159" s="448" t="s">
        <v>516</v>
      </c>
      <c r="C159" s="467"/>
      <c r="D159" s="467"/>
      <c r="E159" s="525"/>
      <c r="F159" s="542"/>
      <c r="G159" s="73" t="e">
        <f t="shared" si="4"/>
        <v>#DIV/0!</v>
      </c>
      <c r="H159" s="20">
        <f t="shared" si="5"/>
        <v>0</v>
      </c>
    </row>
    <row r="160" spans="1:8" ht="11.25" customHeight="1" thickBot="1">
      <c r="A160" s="58" t="s">
        <v>281</v>
      </c>
      <c r="B160" s="457" t="s">
        <v>432</v>
      </c>
      <c r="C160" s="480"/>
      <c r="D160" s="480"/>
      <c r="E160" s="525"/>
      <c r="F160" s="542"/>
      <c r="G160" s="73" t="e">
        <f t="shared" si="4"/>
        <v>#DIV/0!</v>
      </c>
      <c r="H160" s="20">
        <f t="shared" si="5"/>
        <v>0</v>
      </c>
    </row>
    <row r="161" spans="1:8" ht="24" customHeight="1" thickBot="1">
      <c r="A161" s="58" t="s">
        <v>352</v>
      </c>
      <c r="B161" s="461" t="s">
        <v>517</v>
      </c>
      <c r="C161" s="480"/>
      <c r="D161" s="480"/>
      <c r="E161" s="527"/>
      <c r="F161" s="543"/>
      <c r="G161" s="73" t="e">
        <f t="shared" si="4"/>
        <v>#DIV/0!</v>
      </c>
      <c r="H161" s="20">
        <f t="shared" si="5"/>
        <v>0</v>
      </c>
    </row>
    <row r="162" spans="1:8" ht="25.5" customHeight="1" thickBot="1">
      <c r="A162" s="27" t="s">
        <v>353</v>
      </c>
      <c r="B162" s="461" t="s">
        <v>518</v>
      </c>
      <c r="C162" s="482"/>
      <c r="D162" s="482"/>
      <c r="E162" s="460"/>
      <c r="F162" s="534"/>
      <c r="G162" s="73" t="e">
        <f t="shared" si="4"/>
        <v>#DIV/0!</v>
      </c>
      <c r="H162" s="20">
        <f t="shared" si="5"/>
        <v>0</v>
      </c>
    </row>
    <row r="163" spans="1:8" ht="11.25" customHeight="1" thickBot="1">
      <c r="A163" s="58" t="s">
        <v>416</v>
      </c>
      <c r="B163" s="444" t="s">
        <v>519</v>
      </c>
      <c r="C163" s="483"/>
      <c r="D163" s="483"/>
      <c r="E163" s="526"/>
      <c r="F163" s="544"/>
      <c r="G163" s="73" t="e">
        <f t="shared" si="4"/>
        <v>#DIV/0!</v>
      </c>
      <c r="H163" s="20">
        <f t="shared" si="5"/>
        <v>0</v>
      </c>
    </row>
    <row r="164" spans="1:8" ht="11.25" customHeight="1" thickBot="1">
      <c r="A164" s="58" t="s">
        <v>417</v>
      </c>
      <c r="B164" s="485" t="s">
        <v>520</v>
      </c>
      <c r="C164" s="483"/>
      <c r="D164" s="483"/>
      <c r="E164" s="526"/>
      <c r="F164" s="544"/>
      <c r="G164" s="73" t="e">
        <f t="shared" si="4"/>
        <v>#DIV/0!</v>
      </c>
      <c r="H164" s="20">
        <f t="shared" si="5"/>
        <v>0</v>
      </c>
    </row>
    <row r="165" spans="1:8" ht="11.25" customHeight="1" thickBot="1">
      <c r="A165" s="72" t="s">
        <v>466</v>
      </c>
      <c r="B165" s="486" t="s">
        <v>521</v>
      </c>
      <c r="C165" s="351"/>
      <c r="D165" s="351"/>
      <c r="E165" s="351"/>
      <c r="F165" s="541"/>
      <c r="G165" s="73" t="e">
        <f t="shared" si="4"/>
        <v>#DIV/0!</v>
      </c>
      <c r="H165" s="20">
        <f t="shared" si="5"/>
        <v>0</v>
      </c>
    </row>
    <row r="166" spans="1:8" ht="11.25" customHeight="1" thickBot="1">
      <c r="A166" s="40" t="s">
        <v>189</v>
      </c>
      <c r="B166" s="487" t="s">
        <v>346</v>
      </c>
      <c r="C166" s="488">
        <f>C169+C167+C170</f>
        <v>0</v>
      </c>
      <c r="D166" s="488">
        <f>D169+D167+D170</f>
        <v>0</v>
      </c>
      <c r="E166" s="488">
        <f>E169+E167+E170+E168+E171</f>
        <v>0</v>
      </c>
      <c r="F166" s="545">
        <f>F167+F170</f>
        <v>1454.8973100000001</v>
      </c>
      <c r="G166" s="73" t="e">
        <f t="shared" si="4"/>
        <v>#DIV/0!</v>
      </c>
      <c r="H166" s="20">
        <f t="shared" si="5"/>
        <v>0</v>
      </c>
    </row>
    <row r="167" spans="1:8" ht="24" customHeight="1" thickBot="1">
      <c r="A167" s="13" t="s">
        <v>190</v>
      </c>
      <c r="B167" s="465" t="s">
        <v>522</v>
      </c>
      <c r="C167" s="463"/>
      <c r="D167" s="463"/>
      <c r="E167" s="525"/>
      <c r="F167" s="337">
        <v>1445.933</v>
      </c>
      <c r="G167" s="73" t="e">
        <f t="shared" si="4"/>
        <v>#DIV/0!</v>
      </c>
      <c r="H167" s="20">
        <f t="shared" si="5"/>
        <v>0</v>
      </c>
    </row>
    <row r="168" spans="1:8" ht="25.5" customHeight="1" thickBot="1">
      <c r="A168" s="13" t="s">
        <v>190</v>
      </c>
      <c r="B168" s="465" t="s">
        <v>523</v>
      </c>
      <c r="C168" s="463"/>
      <c r="D168" s="463"/>
      <c r="E168" s="525"/>
      <c r="F168" s="546"/>
      <c r="G168" s="73" t="e">
        <f t="shared" si="4"/>
        <v>#DIV/0!</v>
      </c>
      <c r="H168" s="20">
        <f t="shared" si="5"/>
        <v>0</v>
      </c>
    </row>
    <row r="169" spans="1:8" ht="11.25" customHeight="1" thickBot="1">
      <c r="A169" s="13" t="s">
        <v>190</v>
      </c>
      <c r="B169" s="440" t="s">
        <v>400</v>
      </c>
      <c r="C169" s="472"/>
      <c r="D169" s="472"/>
      <c r="E169" s="525"/>
      <c r="F169" s="542"/>
      <c r="G169" s="73" t="e">
        <f t="shared" si="4"/>
        <v>#DIV/0!</v>
      </c>
      <c r="H169" s="20">
        <f t="shared" si="5"/>
        <v>0</v>
      </c>
    </row>
    <row r="170" spans="1:8" ht="11.25" customHeight="1" thickBot="1">
      <c r="A170" s="13" t="s">
        <v>190</v>
      </c>
      <c r="B170" s="461" t="s">
        <v>524</v>
      </c>
      <c r="C170" s="492"/>
      <c r="D170" s="492"/>
      <c r="E170" s="525"/>
      <c r="F170" s="337">
        <v>8.9643099999999993</v>
      </c>
      <c r="G170" s="73" t="e">
        <f t="shared" si="4"/>
        <v>#DIV/0!</v>
      </c>
      <c r="H170" s="20">
        <f t="shared" si="5"/>
        <v>0</v>
      </c>
    </row>
    <row r="171" spans="1:8" ht="11.25" customHeight="1" thickBot="1">
      <c r="A171" s="13" t="s">
        <v>190</v>
      </c>
      <c r="B171" s="444" t="s">
        <v>525</v>
      </c>
      <c r="C171" s="492"/>
      <c r="D171" s="492"/>
      <c r="E171" s="525"/>
      <c r="F171" s="542"/>
      <c r="G171" s="73" t="e">
        <f t="shared" si="4"/>
        <v>#DIV/0!</v>
      </c>
      <c r="H171" s="20">
        <f t="shared" si="5"/>
        <v>0</v>
      </c>
    </row>
    <row r="172" spans="1:8" ht="11.25" customHeight="1" thickBot="1">
      <c r="A172" s="81" t="s">
        <v>526</v>
      </c>
      <c r="B172" s="173" t="s">
        <v>256</v>
      </c>
      <c r="C172" s="493"/>
      <c r="D172" s="493"/>
      <c r="E172" s="528"/>
      <c r="F172" s="341">
        <v>195.85445000000001</v>
      </c>
      <c r="G172" s="73" t="e">
        <f t="shared" si="4"/>
        <v>#DIV/0!</v>
      </c>
      <c r="H172" s="20">
        <f t="shared" si="5"/>
        <v>0</v>
      </c>
    </row>
    <row r="173" spans="1:8" ht="11.25" customHeight="1" thickBot="1">
      <c r="A173" s="81" t="s">
        <v>228</v>
      </c>
      <c r="B173" s="495" t="s">
        <v>131</v>
      </c>
      <c r="C173" s="493"/>
      <c r="D173" s="493"/>
      <c r="E173" s="499"/>
      <c r="F173" s="547"/>
      <c r="G173" s="73" t="e">
        <f t="shared" si="4"/>
        <v>#DIV/0!</v>
      </c>
      <c r="H173" s="20">
        <f t="shared" si="5"/>
        <v>0</v>
      </c>
    </row>
    <row r="174" spans="1:8" ht="11.25" customHeight="1" thickBot="1">
      <c r="A174" s="27" t="s">
        <v>527</v>
      </c>
      <c r="B174" s="498" t="s">
        <v>528</v>
      </c>
      <c r="C174" s="460"/>
      <c r="D174" s="460"/>
      <c r="E174" s="527"/>
      <c r="F174" s="543"/>
      <c r="G174" s="73" t="e">
        <f t="shared" si="4"/>
        <v>#DIV/0!</v>
      </c>
      <c r="H174" s="20">
        <f t="shared" si="5"/>
        <v>0</v>
      </c>
    </row>
    <row r="175" spans="1:8" ht="11.25" customHeight="1" thickBot="1">
      <c r="A175" s="81" t="s">
        <v>230</v>
      </c>
      <c r="B175" s="495" t="s">
        <v>132</v>
      </c>
      <c r="C175" s="499"/>
      <c r="D175" s="499"/>
      <c r="E175" s="499">
        <v>-2.9556399999999998</v>
      </c>
      <c r="F175" s="337">
        <v>-12</v>
      </c>
      <c r="G175" s="73" t="e">
        <f t="shared" si="4"/>
        <v>#DIV/0!</v>
      </c>
      <c r="H175" s="20">
        <f t="shared" si="5"/>
        <v>-2.9556399999999998</v>
      </c>
    </row>
    <row r="176" spans="1:8" ht="11.25" customHeight="1" thickBot="1">
      <c r="A176" s="72"/>
      <c r="B176" s="437" t="s">
        <v>191</v>
      </c>
      <c r="C176" s="351">
        <f>C8+C106</f>
        <v>384205.07073000004</v>
      </c>
      <c r="D176" s="351">
        <f>D8+D106</f>
        <v>390509.53489999997</v>
      </c>
      <c r="E176" s="351">
        <f>E8+E106</f>
        <v>58638.469990000005</v>
      </c>
      <c r="F176" s="351">
        <f>F8+F106</f>
        <v>60726.491109999995</v>
      </c>
      <c r="G176" s="73">
        <f t="shared" si="4"/>
        <v>15.015886873291301</v>
      </c>
      <c r="H176" s="20">
        <f t="shared" si="5"/>
        <v>-331871.06490999996</v>
      </c>
    </row>
    <row r="177" spans="1:9" ht="11.25" customHeight="1">
      <c r="A177" s="1"/>
      <c r="B177" s="146"/>
      <c r="C177" s="500"/>
      <c r="D177" s="500"/>
      <c r="E177" s="511"/>
      <c r="F177" s="369"/>
      <c r="G177" s="501"/>
      <c r="H177" s="317"/>
      <c r="I177" s="148"/>
    </row>
    <row r="178" spans="1:9" ht="11.25" customHeight="1">
      <c r="A178" s="5" t="s">
        <v>434</v>
      </c>
      <c r="B178" s="5"/>
      <c r="C178" s="502"/>
      <c r="D178" s="502"/>
      <c r="E178" s="366"/>
      <c r="F178" s="548"/>
      <c r="G178" s="503"/>
      <c r="H178" s="5"/>
      <c r="I178" s="1"/>
    </row>
    <row r="179" spans="1:9" ht="11.25" customHeight="1">
      <c r="A179" s="5" t="s">
        <v>397</v>
      </c>
      <c r="B179" s="25"/>
      <c r="C179" s="504"/>
      <c r="D179" s="504"/>
      <c r="E179" s="366" t="s">
        <v>529</v>
      </c>
      <c r="F179" s="549"/>
      <c r="G179" s="506"/>
      <c r="H179" s="5"/>
      <c r="I179" s="1"/>
    </row>
    <row r="180" spans="1:9" ht="11.25" customHeight="1">
      <c r="A180" s="5"/>
      <c r="B180" s="25"/>
      <c r="C180" s="504"/>
      <c r="D180" s="504"/>
      <c r="E180" s="366"/>
      <c r="F180" s="549"/>
      <c r="G180" s="506"/>
      <c r="H180" s="5"/>
      <c r="I180" s="1"/>
    </row>
    <row r="181" spans="1:9" ht="11.25" customHeight="1">
      <c r="A181" s="507" t="s">
        <v>398</v>
      </c>
      <c r="B181" s="5"/>
      <c r="C181" s="508"/>
      <c r="D181" s="508"/>
      <c r="E181" s="370"/>
      <c r="F181" s="371"/>
      <c r="G181" s="509"/>
      <c r="H181" s="1"/>
      <c r="I181" s="1"/>
    </row>
    <row r="182" spans="1:9" ht="11.25" customHeight="1">
      <c r="A182" s="507" t="s">
        <v>399</v>
      </c>
      <c r="C182" s="508"/>
      <c r="D182" s="508"/>
      <c r="E182" s="370"/>
      <c r="F182" s="371"/>
      <c r="G182" s="510"/>
      <c r="H182" s="1"/>
      <c r="I182" s="1"/>
    </row>
    <row r="183" spans="1:9" ht="11.25" customHeight="1">
      <c r="A183" s="1"/>
      <c r="C183" s="469"/>
      <c r="D183" s="469"/>
      <c r="E183" s="511"/>
      <c r="F183" s="511"/>
      <c r="G183" s="471"/>
      <c r="H183" s="1"/>
      <c r="I183" s="1"/>
    </row>
    <row r="184" spans="1:9" customFormat="1" ht="12.75">
      <c r="E184" s="353"/>
      <c r="F184" s="353"/>
    </row>
    <row r="185" spans="1:9" customFormat="1" ht="12.75">
      <c r="E185" s="353"/>
      <c r="F185" s="353"/>
    </row>
    <row r="186" spans="1:9" customFormat="1" ht="12.75">
      <c r="E186" s="353"/>
      <c r="F186" s="353"/>
    </row>
    <row r="187" spans="1:9" customFormat="1" ht="12.75">
      <c r="E187" s="353"/>
      <c r="F187" s="353"/>
    </row>
    <row r="188" spans="1:9" customFormat="1" ht="12.75">
      <c r="E188" s="353"/>
      <c r="F188" s="353"/>
    </row>
    <row r="189" spans="1:9" customFormat="1" ht="12.75">
      <c r="E189" s="353"/>
      <c r="F189" s="353"/>
    </row>
    <row r="190" spans="1:9" customFormat="1" ht="12.75">
      <c r="E190" s="353"/>
      <c r="F190" s="353"/>
    </row>
    <row r="191" spans="1:9" customFormat="1" ht="12.75">
      <c r="E191" s="353"/>
      <c r="F191" s="353"/>
    </row>
    <row r="192" spans="1:9" customFormat="1" ht="12.75">
      <c r="E192" s="353"/>
      <c r="F192" s="353"/>
    </row>
    <row r="193" spans="5:6" customFormat="1" ht="12.75">
      <c r="E193" s="353"/>
      <c r="F193" s="353"/>
    </row>
    <row r="194" spans="5:6" customFormat="1" ht="12.75">
      <c r="E194" s="353"/>
      <c r="F194" s="353"/>
    </row>
    <row r="195" spans="5:6" customFormat="1" ht="12.75">
      <c r="E195" s="353"/>
      <c r="F195" s="353"/>
    </row>
    <row r="196" spans="5:6" customFormat="1" ht="12.75">
      <c r="E196" s="353"/>
      <c r="F196" s="353"/>
    </row>
    <row r="197" spans="5:6" customFormat="1" ht="12.75">
      <c r="E197" s="353"/>
      <c r="F197" s="353"/>
    </row>
    <row r="198" spans="5:6" customFormat="1" ht="12.75">
      <c r="E198" s="353"/>
      <c r="F198" s="353"/>
    </row>
    <row r="199" spans="5:6" customFormat="1" ht="12.75">
      <c r="E199" s="353"/>
      <c r="F199" s="353"/>
    </row>
    <row r="200" spans="5:6" customFormat="1" ht="12.75">
      <c r="E200" s="353"/>
      <c r="F200" s="353"/>
    </row>
    <row r="201" spans="5:6" customFormat="1" ht="12.75">
      <c r="E201" s="353"/>
      <c r="F201" s="353"/>
    </row>
    <row r="202" spans="5:6" customFormat="1" ht="12.75">
      <c r="E202" s="353"/>
      <c r="F202" s="353"/>
    </row>
    <row r="203" spans="5:6" customFormat="1" ht="12.75">
      <c r="E203" s="353"/>
      <c r="F203" s="353"/>
    </row>
    <row r="204" spans="5:6" customFormat="1" ht="12.75">
      <c r="E204" s="353"/>
      <c r="F204" s="353"/>
    </row>
    <row r="205" spans="5:6" customFormat="1" ht="12.75">
      <c r="E205" s="353"/>
      <c r="F205" s="353"/>
    </row>
    <row r="206" spans="5:6" customFormat="1" ht="12.75">
      <c r="E206" s="353"/>
      <c r="F206" s="353"/>
    </row>
    <row r="207" spans="5:6" customFormat="1" ht="12.75">
      <c r="E207" s="353"/>
      <c r="F207" s="353"/>
    </row>
    <row r="208" spans="5:6" customFormat="1" ht="12.75">
      <c r="E208" s="353"/>
      <c r="F208" s="353"/>
    </row>
    <row r="209" spans="5:6" customFormat="1" ht="12.75">
      <c r="E209" s="353"/>
      <c r="F209" s="353"/>
    </row>
    <row r="210" spans="5:6" customFormat="1" ht="12.75">
      <c r="E210" s="353"/>
      <c r="F210" s="353"/>
    </row>
    <row r="211" spans="5:6" customFormat="1" ht="12.75">
      <c r="E211" s="353"/>
      <c r="F211" s="353"/>
    </row>
    <row r="212" spans="5:6" customFormat="1" ht="12.75">
      <c r="E212" s="353"/>
      <c r="F212" s="353"/>
    </row>
    <row r="213" spans="5:6" customFormat="1" ht="12.75">
      <c r="E213" s="353"/>
      <c r="F213" s="353"/>
    </row>
    <row r="214" spans="5:6" customFormat="1" ht="12.75">
      <c r="E214" s="353"/>
      <c r="F214" s="353"/>
    </row>
    <row r="215" spans="5:6" customFormat="1" ht="12.75">
      <c r="E215" s="353"/>
      <c r="F215" s="353"/>
    </row>
    <row r="216" spans="5:6" customFormat="1" ht="12.75">
      <c r="E216" s="353"/>
      <c r="F216" s="353"/>
    </row>
    <row r="217" spans="5:6" customFormat="1" ht="12.75">
      <c r="E217" s="353"/>
      <c r="F217" s="353"/>
    </row>
    <row r="218" spans="5:6" customFormat="1" ht="12.75">
      <c r="E218" s="353"/>
      <c r="F218" s="353"/>
    </row>
    <row r="219" spans="5:6" customFormat="1" ht="12.75">
      <c r="E219" s="353"/>
      <c r="F219" s="353"/>
    </row>
    <row r="220" spans="5:6" customFormat="1" ht="12.75">
      <c r="E220" s="353"/>
      <c r="F220" s="353"/>
    </row>
    <row r="221" spans="5:6" customFormat="1" ht="12.75">
      <c r="E221" s="353"/>
      <c r="F221" s="353"/>
    </row>
    <row r="222" spans="5:6" customFormat="1" ht="12.75">
      <c r="E222" s="353"/>
      <c r="F222" s="353"/>
    </row>
    <row r="223" spans="5:6" customFormat="1" ht="12.75">
      <c r="E223" s="353"/>
      <c r="F223" s="353"/>
    </row>
    <row r="224" spans="5:6" customFormat="1" ht="12.75">
      <c r="E224" s="353"/>
      <c r="F224" s="353"/>
    </row>
    <row r="225" spans="5:6" customFormat="1" ht="12.75">
      <c r="E225" s="353"/>
      <c r="F225" s="353"/>
    </row>
    <row r="226" spans="5:6" customFormat="1" ht="12.75">
      <c r="E226" s="353"/>
      <c r="F226" s="353"/>
    </row>
    <row r="227" spans="5:6" customFormat="1" ht="12.75">
      <c r="E227" s="353"/>
      <c r="F227" s="353"/>
    </row>
    <row r="228" spans="5:6" customFormat="1" ht="12.75">
      <c r="E228" s="353"/>
      <c r="F228" s="353"/>
    </row>
    <row r="229" spans="5:6" customFormat="1" ht="12.75">
      <c r="E229" s="353"/>
      <c r="F229" s="353"/>
    </row>
    <row r="230" spans="5:6" customFormat="1" ht="12.75">
      <c r="E230" s="353"/>
      <c r="F230" s="353"/>
    </row>
    <row r="231" spans="5:6" customFormat="1" ht="12.75">
      <c r="E231" s="353"/>
      <c r="F231" s="353"/>
    </row>
    <row r="232" spans="5:6" customFormat="1" ht="12.75">
      <c r="E232" s="353"/>
      <c r="F232" s="353"/>
    </row>
    <row r="233" spans="5:6" customFormat="1" ht="12.75">
      <c r="E233" s="353"/>
      <c r="F233" s="353"/>
    </row>
    <row r="234" spans="5:6" customFormat="1" ht="12.75">
      <c r="E234" s="353"/>
      <c r="F234" s="353"/>
    </row>
    <row r="235" spans="5:6" customFormat="1" ht="12.75">
      <c r="E235" s="353"/>
      <c r="F235" s="353"/>
    </row>
    <row r="236" spans="5:6" customFormat="1" ht="12.75">
      <c r="E236" s="353"/>
      <c r="F236" s="353"/>
    </row>
    <row r="237" spans="5:6" customFormat="1" ht="12.75">
      <c r="E237" s="353"/>
      <c r="F237" s="353"/>
    </row>
    <row r="238" spans="5:6" customFormat="1" ht="12.75">
      <c r="E238" s="353"/>
      <c r="F238" s="353"/>
    </row>
    <row r="239" spans="5:6" customFormat="1" ht="12.75">
      <c r="E239" s="353"/>
      <c r="F239" s="353"/>
    </row>
    <row r="240" spans="5:6" customFormat="1" ht="12.75">
      <c r="E240" s="353"/>
      <c r="F240" s="353"/>
    </row>
    <row r="241" spans="5:6" customFormat="1" ht="12.75">
      <c r="E241" s="353"/>
      <c r="F241" s="353"/>
    </row>
    <row r="242" spans="5:6" customFormat="1" ht="12.75">
      <c r="E242" s="353"/>
      <c r="F242" s="353"/>
    </row>
    <row r="243" spans="5:6" customFormat="1" ht="12.75">
      <c r="E243" s="353"/>
      <c r="F243" s="353"/>
    </row>
    <row r="244" spans="5:6" customFormat="1" ht="12.75">
      <c r="E244" s="353"/>
      <c r="F244" s="353"/>
    </row>
    <row r="245" spans="5:6" customFormat="1" ht="12.75">
      <c r="E245" s="353"/>
      <c r="F245" s="353"/>
    </row>
    <row r="246" spans="5:6" customFormat="1" ht="12.75">
      <c r="E246" s="353"/>
      <c r="F246" s="353"/>
    </row>
    <row r="247" spans="5:6" customFormat="1" ht="12.75">
      <c r="E247" s="353"/>
      <c r="F247" s="353"/>
    </row>
    <row r="248" spans="5:6" customFormat="1" ht="12.75">
      <c r="E248" s="353"/>
      <c r="F248" s="353"/>
    </row>
    <row r="249" spans="5:6" customFormat="1" ht="12.75">
      <c r="E249" s="353"/>
      <c r="F249" s="353"/>
    </row>
    <row r="250" spans="5:6" customFormat="1" ht="12.75">
      <c r="E250" s="353"/>
      <c r="F250" s="353"/>
    </row>
    <row r="251" spans="5:6" customFormat="1" ht="12.75">
      <c r="E251" s="353"/>
      <c r="F251" s="353"/>
    </row>
    <row r="252" spans="5:6" customFormat="1" ht="12.75">
      <c r="E252" s="353"/>
      <c r="F252" s="353"/>
    </row>
    <row r="253" spans="5:6" customFormat="1" ht="12.75">
      <c r="E253" s="353"/>
      <c r="F253" s="353"/>
    </row>
    <row r="254" spans="5:6" customFormat="1" ht="12.75">
      <c r="E254" s="353"/>
      <c r="F254" s="353"/>
    </row>
    <row r="255" spans="5:6" customFormat="1" ht="12.75">
      <c r="E255" s="353"/>
      <c r="F255" s="353"/>
    </row>
    <row r="256" spans="5:6" customFormat="1" ht="12.75">
      <c r="E256" s="353"/>
      <c r="F256" s="353"/>
    </row>
    <row r="257" spans="5:6" customFormat="1" ht="12.75">
      <c r="E257" s="353"/>
      <c r="F257" s="353"/>
    </row>
    <row r="258" spans="5:6" customFormat="1" ht="12.75">
      <c r="E258" s="353"/>
      <c r="F258" s="353"/>
    </row>
    <row r="259" spans="5:6" customFormat="1" ht="12.75">
      <c r="E259" s="353"/>
      <c r="F259" s="353"/>
    </row>
    <row r="260" spans="5:6" customFormat="1" ht="12.75">
      <c r="E260" s="353"/>
      <c r="F260" s="353"/>
    </row>
    <row r="261" spans="5:6" customFormat="1" ht="12.75">
      <c r="E261" s="353"/>
      <c r="F261" s="353"/>
    </row>
    <row r="262" spans="5:6" customFormat="1" ht="12.75">
      <c r="E262" s="353"/>
      <c r="F262" s="353"/>
    </row>
    <row r="263" spans="5:6" customFormat="1" ht="12.75">
      <c r="E263" s="353"/>
      <c r="F263" s="353"/>
    </row>
    <row r="264" spans="5:6" customFormat="1" ht="12.75">
      <c r="E264" s="353"/>
      <c r="F264" s="353"/>
    </row>
    <row r="265" spans="5:6" customFormat="1" ht="12.75">
      <c r="E265" s="353"/>
      <c r="F265" s="353"/>
    </row>
    <row r="266" spans="5:6" customFormat="1" ht="12.75">
      <c r="E266" s="353"/>
      <c r="F266" s="353"/>
    </row>
    <row r="267" spans="5:6" customFormat="1" ht="12.75">
      <c r="E267" s="353"/>
      <c r="F267" s="353"/>
    </row>
    <row r="268" spans="5:6" customFormat="1" ht="12.75">
      <c r="E268" s="353"/>
      <c r="F268" s="353"/>
    </row>
    <row r="269" spans="5:6" customFormat="1" ht="12.75">
      <c r="E269" s="353"/>
      <c r="F269" s="353"/>
    </row>
    <row r="270" spans="5:6" customFormat="1" ht="12.75">
      <c r="E270" s="353"/>
      <c r="F270" s="353"/>
    </row>
    <row r="271" spans="5:6" customFormat="1" ht="12.75">
      <c r="E271" s="353"/>
      <c r="F271" s="353"/>
    </row>
    <row r="272" spans="5:6" customFormat="1" ht="12.75">
      <c r="E272" s="353"/>
      <c r="F272" s="353"/>
    </row>
    <row r="273" spans="5:6" customFormat="1" ht="12.75">
      <c r="E273" s="353"/>
      <c r="F273" s="353"/>
    </row>
    <row r="274" spans="5:6" customFormat="1" ht="12.75">
      <c r="E274" s="353"/>
      <c r="F274" s="353"/>
    </row>
    <row r="275" spans="5:6" customFormat="1" ht="12.75">
      <c r="E275" s="353"/>
      <c r="F275" s="353"/>
    </row>
    <row r="276" spans="5:6" customFormat="1" ht="12.75">
      <c r="E276" s="353"/>
      <c r="F276" s="353"/>
    </row>
    <row r="277" spans="5:6" customFormat="1" ht="12.75">
      <c r="E277" s="353"/>
      <c r="F277" s="353"/>
    </row>
    <row r="278" spans="5:6" customFormat="1" ht="12.75">
      <c r="E278" s="353"/>
      <c r="F278" s="353"/>
    </row>
    <row r="279" spans="5:6" customFormat="1" ht="12.75">
      <c r="E279" s="353"/>
      <c r="F279" s="353"/>
    </row>
    <row r="280" spans="5:6" customFormat="1" ht="12.75">
      <c r="E280" s="353"/>
      <c r="F280" s="353"/>
    </row>
    <row r="281" spans="5:6" customFormat="1" ht="12.75">
      <c r="E281" s="353"/>
      <c r="F281" s="353"/>
    </row>
    <row r="282" spans="5:6" customFormat="1" ht="12.75">
      <c r="E282" s="353"/>
      <c r="F282" s="353"/>
    </row>
    <row r="283" spans="5:6" customFormat="1" ht="12.75">
      <c r="E283" s="353"/>
      <c r="F283" s="353"/>
    </row>
    <row r="284" spans="5:6" customFormat="1" ht="12.75">
      <c r="E284" s="353"/>
      <c r="F284" s="353"/>
    </row>
    <row r="285" spans="5:6" customFormat="1" ht="12.75">
      <c r="E285" s="353"/>
      <c r="F285" s="353"/>
    </row>
    <row r="286" spans="5:6" customFormat="1" ht="12.75">
      <c r="E286" s="353"/>
      <c r="F286" s="353"/>
    </row>
    <row r="287" spans="5:6" customFormat="1" ht="12.75">
      <c r="E287" s="353"/>
      <c r="F287" s="353"/>
    </row>
    <row r="288" spans="5:6" customFormat="1" ht="12.75">
      <c r="E288" s="353"/>
      <c r="F288" s="353"/>
    </row>
    <row r="289" spans="5:6" customFormat="1" ht="12.75">
      <c r="E289" s="353"/>
      <c r="F289" s="353"/>
    </row>
    <row r="290" spans="5:6" customFormat="1" ht="12.75">
      <c r="E290" s="353"/>
      <c r="F290" s="353"/>
    </row>
    <row r="291" spans="5:6" customFormat="1" ht="12.75">
      <c r="E291" s="353"/>
      <c r="F291" s="353"/>
    </row>
    <row r="292" spans="5:6" customFormat="1" ht="12.75">
      <c r="E292" s="353"/>
      <c r="F292" s="353"/>
    </row>
    <row r="293" spans="5:6" customFormat="1" ht="12.75">
      <c r="E293" s="353"/>
      <c r="F293" s="353"/>
    </row>
    <row r="294" spans="5:6" customFormat="1" ht="12.75">
      <c r="E294" s="353"/>
      <c r="F294" s="353"/>
    </row>
    <row r="295" spans="5:6" customFormat="1" ht="12.75">
      <c r="E295" s="353"/>
      <c r="F295" s="353"/>
    </row>
    <row r="296" spans="5:6" customFormat="1" ht="12.75">
      <c r="E296" s="353"/>
      <c r="F296" s="353"/>
    </row>
    <row r="297" spans="5:6" customFormat="1" ht="12.75">
      <c r="E297" s="353"/>
      <c r="F297" s="353"/>
    </row>
    <row r="298" spans="5:6" customFormat="1" ht="12.75">
      <c r="E298" s="353"/>
      <c r="F298" s="353"/>
    </row>
    <row r="299" spans="5:6" customFormat="1" ht="12.75">
      <c r="E299" s="353"/>
      <c r="F299" s="353"/>
    </row>
    <row r="300" spans="5:6" customFormat="1" ht="12.75">
      <c r="E300" s="353"/>
      <c r="F300" s="353"/>
    </row>
    <row r="301" spans="5:6" customFormat="1" ht="12.75">
      <c r="E301" s="353"/>
      <c r="F301" s="353"/>
    </row>
    <row r="302" spans="5:6" customFormat="1" ht="12.75">
      <c r="E302" s="353"/>
      <c r="F302" s="353"/>
    </row>
    <row r="303" spans="5:6" customFormat="1" ht="12.75">
      <c r="E303" s="353"/>
      <c r="F303" s="353"/>
    </row>
    <row r="304" spans="5:6" customFormat="1" ht="12.75">
      <c r="E304" s="353"/>
      <c r="F304" s="353"/>
    </row>
    <row r="305" spans="5:6" customFormat="1" ht="12.75">
      <c r="E305" s="353"/>
      <c r="F305" s="353"/>
    </row>
    <row r="306" spans="5:6" customFormat="1" ht="12.75">
      <c r="E306" s="353"/>
      <c r="F306" s="353"/>
    </row>
    <row r="307" spans="5:6" customFormat="1" ht="12.75">
      <c r="E307" s="353"/>
      <c r="F307" s="353"/>
    </row>
    <row r="308" spans="5:6" customFormat="1" ht="12.75">
      <c r="E308" s="353"/>
      <c r="F308" s="353"/>
    </row>
    <row r="309" spans="5:6" customFormat="1" ht="12.75">
      <c r="E309" s="353"/>
      <c r="F309" s="353"/>
    </row>
    <row r="310" spans="5:6" customFormat="1" ht="12.75">
      <c r="E310" s="353"/>
      <c r="F310" s="353"/>
    </row>
    <row r="311" spans="5:6" customFormat="1" ht="12.75">
      <c r="E311" s="353"/>
      <c r="F311" s="353"/>
    </row>
    <row r="312" spans="5:6" customFormat="1" ht="12.75">
      <c r="E312" s="353"/>
      <c r="F312" s="353"/>
    </row>
    <row r="313" spans="5:6" customFormat="1" ht="12.75">
      <c r="E313" s="353"/>
      <c r="F313" s="353"/>
    </row>
    <row r="314" spans="5:6" customFormat="1" ht="12.75">
      <c r="E314" s="353"/>
      <c r="F314" s="353"/>
    </row>
    <row r="315" spans="5:6" customFormat="1" ht="12.75">
      <c r="E315" s="353"/>
      <c r="F315" s="353"/>
    </row>
    <row r="316" spans="5:6" customFormat="1" ht="12.75">
      <c r="E316" s="353"/>
      <c r="F316" s="353"/>
    </row>
    <row r="317" spans="5:6" customFormat="1" ht="12.75">
      <c r="E317" s="353"/>
      <c r="F317" s="353"/>
    </row>
    <row r="318" spans="5:6" customFormat="1" ht="12.75">
      <c r="E318" s="353"/>
      <c r="F318" s="353"/>
    </row>
    <row r="319" spans="5:6" customFormat="1" ht="12.75">
      <c r="E319" s="353"/>
      <c r="F319" s="353"/>
    </row>
    <row r="320" spans="5:6" customFormat="1" ht="12.75">
      <c r="E320" s="353"/>
      <c r="F320" s="353"/>
    </row>
    <row r="321" spans="5:6" customFormat="1" ht="12.75">
      <c r="E321" s="353"/>
      <c r="F321" s="353"/>
    </row>
    <row r="322" spans="5:6" customFormat="1" ht="12.75">
      <c r="E322" s="353"/>
      <c r="F322" s="353"/>
    </row>
    <row r="323" spans="5:6" customFormat="1" ht="12.75">
      <c r="E323" s="353"/>
      <c r="F323" s="353"/>
    </row>
    <row r="324" spans="5:6" customFormat="1" ht="12.75">
      <c r="E324" s="353"/>
      <c r="F324" s="353"/>
    </row>
    <row r="325" spans="5:6" customFormat="1" ht="12.75">
      <c r="E325" s="353"/>
      <c r="F325" s="353"/>
    </row>
    <row r="326" spans="5:6" customFormat="1" ht="12.75">
      <c r="E326" s="353"/>
      <c r="F326" s="353"/>
    </row>
    <row r="327" spans="5:6" customFormat="1" ht="12.75">
      <c r="E327" s="353"/>
      <c r="F327" s="353"/>
    </row>
    <row r="328" spans="5:6" customFormat="1" ht="12.75">
      <c r="E328" s="353"/>
      <c r="F328" s="353"/>
    </row>
    <row r="329" spans="5:6" customFormat="1" ht="12.75">
      <c r="E329" s="353"/>
      <c r="F329" s="353"/>
    </row>
    <row r="330" spans="5:6" customFormat="1" ht="12.75">
      <c r="E330" s="353"/>
      <c r="F330" s="353"/>
    </row>
    <row r="331" spans="5:6" customFormat="1" ht="12.75">
      <c r="E331" s="353"/>
      <c r="F331" s="353"/>
    </row>
    <row r="332" spans="5:6" customFormat="1" ht="12.75">
      <c r="E332" s="353"/>
      <c r="F332" s="353"/>
    </row>
    <row r="333" spans="5:6" customFormat="1" ht="12.75">
      <c r="E333" s="353"/>
      <c r="F333" s="353"/>
    </row>
    <row r="334" spans="5:6" customFormat="1" ht="12.75">
      <c r="E334" s="353"/>
      <c r="F334" s="353"/>
    </row>
    <row r="335" spans="5:6" customFormat="1" ht="12.75">
      <c r="E335" s="353"/>
      <c r="F335" s="353"/>
    </row>
    <row r="336" spans="5:6" customFormat="1" ht="12.75">
      <c r="E336" s="353"/>
      <c r="F336" s="353"/>
    </row>
    <row r="337" spans="5:6" customFormat="1" ht="12.75">
      <c r="E337" s="353"/>
      <c r="F337" s="353"/>
    </row>
    <row r="338" spans="5:6" customFormat="1" ht="12.75">
      <c r="E338" s="353"/>
      <c r="F338" s="353"/>
    </row>
    <row r="339" spans="5:6" customFormat="1" ht="12.75">
      <c r="E339" s="353"/>
      <c r="F339" s="353"/>
    </row>
    <row r="340" spans="5:6" customFormat="1" ht="12.75">
      <c r="E340" s="353"/>
      <c r="F340" s="353"/>
    </row>
    <row r="341" spans="5:6" customFormat="1" ht="12.75">
      <c r="E341" s="353"/>
      <c r="F341" s="353"/>
    </row>
    <row r="342" spans="5:6" customFormat="1" ht="12.75">
      <c r="E342" s="353"/>
      <c r="F342" s="353"/>
    </row>
    <row r="343" spans="5:6" customFormat="1" ht="12.75">
      <c r="E343" s="353"/>
      <c r="F343" s="353"/>
    </row>
    <row r="344" spans="5:6" customFormat="1" ht="12.75">
      <c r="E344" s="353"/>
      <c r="F344" s="353"/>
    </row>
    <row r="345" spans="5:6" customFormat="1" ht="12.75">
      <c r="E345" s="353"/>
      <c r="F345" s="353"/>
    </row>
    <row r="346" spans="5:6" customFormat="1" ht="12.75">
      <c r="E346" s="353"/>
      <c r="F346" s="353"/>
    </row>
    <row r="347" spans="5:6" customFormat="1" ht="12.75">
      <c r="E347" s="353"/>
      <c r="F347" s="353"/>
    </row>
    <row r="348" spans="5:6" customFormat="1" ht="12.75">
      <c r="E348" s="353"/>
      <c r="F348" s="353"/>
    </row>
    <row r="349" spans="5:6" customFormat="1" ht="12.75">
      <c r="E349" s="353"/>
      <c r="F349" s="353"/>
    </row>
    <row r="350" spans="5:6" customFormat="1" ht="12.75">
      <c r="E350" s="353"/>
      <c r="F350" s="353"/>
    </row>
    <row r="351" spans="5:6" customFormat="1" ht="12.75">
      <c r="E351" s="353"/>
      <c r="F351" s="353"/>
    </row>
    <row r="352" spans="5:6" customFormat="1" ht="12.75">
      <c r="E352" s="353"/>
      <c r="F352" s="353"/>
    </row>
    <row r="353" spans="5:6" customFormat="1" ht="12.75">
      <c r="E353" s="353"/>
      <c r="F353" s="353"/>
    </row>
    <row r="354" spans="5:6" customFormat="1" ht="12.75">
      <c r="E354" s="353"/>
      <c r="F354" s="353"/>
    </row>
    <row r="355" spans="5:6" customFormat="1" ht="12.75">
      <c r="E355" s="353"/>
      <c r="F355" s="353"/>
    </row>
    <row r="356" spans="5:6" customFormat="1" ht="12.75">
      <c r="E356" s="353"/>
      <c r="F356" s="353"/>
    </row>
    <row r="357" spans="5:6" customFormat="1" ht="12.75">
      <c r="E357" s="353"/>
      <c r="F357" s="353"/>
    </row>
    <row r="358" spans="5:6" customFormat="1" ht="12.75">
      <c r="E358" s="353"/>
      <c r="F358" s="353"/>
    </row>
    <row r="359" spans="5:6" customFormat="1" ht="12.75">
      <c r="E359" s="353"/>
      <c r="F359" s="353"/>
    </row>
    <row r="360" spans="5:6" customFormat="1" ht="12.75">
      <c r="E360" s="353"/>
      <c r="F360" s="353"/>
    </row>
    <row r="361" spans="5:6" customFormat="1" ht="12.75">
      <c r="E361" s="353"/>
      <c r="F361" s="353"/>
    </row>
    <row r="362" spans="5:6" customFormat="1" ht="12.75">
      <c r="E362" s="353"/>
      <c r="F362" s="353"/>
    </row>
    <row r="363" spans="5:6" customFormat="1" ht="12.75">
      <c r="E363" s="353"/>
      <c r="F363" s="353"/>
    </row>
    <row r="364" spans="5:6" customFormat="1" ht="12.75">
      <c r="E364" s="353"/>
      <c r="F364" s="353"/>
    </row>
    <row r="365" spans="5:6" customFormat="1" ht="12.75">
      <c r="E365" s="353"/>
      <c r="F365" s="353"/>
    </row>
    <row r="366" spans="5:6" customFormat="1" ht="12.75">
      <c r="E366" s="353"/>
      <c r="F366" s="353"/>
    </row>
    <row r="367" spans="5:6" customFormat="1" ht="12.75">
      <c r="E367" s="353"/>
      <c r="F367" s="353"/>
    </row>
    <row r="368" spans="5:6" customFormat="1" ht="12.75">
      <c r="E368" s="353"/>
      <c r="F368" s="353"/>
    </row>
    <row r="369" spans="5:6" customFormat="1" ht="12.75">
      <c r="E369" s="353"/>
      <c r="F369" s="353"/>
    </row>
    <row r="370" spans="5:6" customFormat="1" ht="12.75">
      <c r="E370" s="353"/>
      <c r="F370" s="353"/>
    </row>
    <row r="371" spans="5:6" customFormat="1" ht="12.75">
      <c r="E371" s="353"/>
      <c r="F371" s="353"/>
    </row>
    <row r="372" spans="5:6" customFormat="1" ht="12.75">
      <c r="E372" s="353"/>
      <c r="F372" s="353"/>
    </row>
    <row r="373" spans="5:6" customFormat="1" ht="12.75">
      <c r="E373" s="353"/>
      <c r="F373" s="353"/>
    </row>
    <row r="374" spans="5:6" customFormat="1" ht="12.75">
      <c r="E374" s="353"/>
      <c r="F374" s="353"/>
    </row>
    <row r="375" spans="5:6" customFormat="1" ht="12.75">
      <c r="E375" s="353"/>
      <c r="F375" s="353"/>
    </row>
    <row r="376" spans="5:6" customFormat="1" ht="12.75">
      <c r="E376" s="353"/>
      <c r="F376" s="353"/>
    </row>
    <row r="377" spans="5:6" customFormat="1" ht="12.75">
      <c r="E377" s="353"/>
      <c r="F377" s="353"/>
    </row>
    <row r="378" spans="5:6" customFormat="1" ht="12.75">
      <c r="E378" s="353"/>
      <c r="F378" s="353"/>
    </row>
    <row r="379" spans="5:6" customFormat="1" ht="12.75">
      <c r="E379" s="353"/>
      <c r="F379" s="353"/>
    </row>
    <row r="380" spans="5:6" customFormat="1" ht="12.75">
      <c r="E380" s="353"/>
      <c r="F380" s="353"/>
    </row>
    <row r="381" spans="5:6" customFormat="1" ht="12.75">
      <c r="E381" s="353"/>
      <c r="F381" s="353"/>
    </row>
    <row r="382" spans="5:6" customFormat="1" ht="12.75">
      <c r="E382" s="353"/>
      <c r="F382" s="353"/>
    </row>
    <row r="383" spans="5:6" customFormat="1" ht="12.75">
      <c r="E383" s="353"/>
      <c r="F383" s="353"/>
    </row>
    <row r="384" spans="5:6" customFormat="1" ht="12.75">
      <c r="E384" s="353"/>
      <c r="F384" s="353"/>
    </row>
    <row r="385" spans="5:6" customFormat="1" ht="12.75">
      <c r="E385" s="353"/>
      <c r="F385" s="353"/>
    </row>
    <row r="386" spans="5:6" customFormat="1" ht="12.75">
      <c r="E386" s="353"/>
      <c r="F386" s="353"/>
    </row>
    <row r="387" spans="5:6" customFormat="1" ht="12.75">
      <c r="E387" s="353"/>
      <c r="F387" s="353"/>
    </row>
    <row r="388" spans="5:6" customFormat="1" ht="12.75">
      <c r="E388" s="353"/>
      <c r="F388" s="353"/>
    </row>
    <row r="389" spans="5:6" customFormat="1" ht="12.75">
      <c r="E389" s="353"/>
      <c r="F389" s="353"/>
    </row>
    <row r="390" spans="5:6" customFormat="1" ht="12.75">
      <c r="E390" s="353"/>
      <c r="F390" s="353"/>
    </row>
    <row r="391" spans="5:6" customFormat="1" ht="12.75">
      <c r="E391" s="353"/>
      <c r="F391" s="353"/>
    </row>
    <row r="392" spans="5:6" customFormat="1" ht="12.75">
      <c r="E392" s="353"/>
      <c r="F392" s="353"/>
    </row>
    <row r="393" spans="5:6" customFormat="1" ht="12.75">
      <c r="E393" s="353"/>
      <c r="F393" s="353"/>
    </row>
    <row r="394" spans="5:6" customFormat="1" ht="12.75">
      <c r="E394" s="353"/>
      <c r="F394" s="353"/>
    </row>
    <row r="395" spans="5:6" customFormat="1" ht="12.75">
      <c r="E395" s="353"/>
      <c r="F395" s="353"/>
    </row>
    <row r="396" spans="5:6" customFormat="1" ht="12.75">
      <c r="E396" s="353"/>
      <c r="F396" s="353"/>
    </row>
    <row r="397" spans="5:6" customFormat="1" ht="12.75">
      <c r="E397" s="353"/>
      <c r="F397" s="353"/>
    </row>
    <row r="398" spans="5:6" customFormat="1" ht="12.75">
      <c r="E398" s="353"/>
      <c r="F398" s="353"/>
    </row>
    <row r="399" spans="5:6" customFormat="1" ht="12.75">
      <c r="E399" s="353"/>
      <c r="F399" s="353"/>
    </row>
    <row r="400" spans="5:6" customFormat="1" ht="12.75">
      <c r="E400" s="353"/>
      <c r="F400" s="353"/>
    </row>
    <row r="401" spans="5:6" customFormat="1" ht="12.75">
      <c r="E401" s="353"/>
      <c r="F401" s="353"/>
    </row>
    <row r="402" spans="5:6" customFormat="1" ht="12.75">
      <c r="E402" s="353"/>
      <c r="F402" s="353"/>
    </row>
    <row r="403" spans="5:6" customFormat="1" ht="12.75">
      <c r="E403" s="353"/>
      <c r="F403" s="353"/>
    </row>
    <row r="404" spans="5:6" customFormat="1" ht="12.75">
      <c r="E404" s="353"/>
      <c r="F404" s="353"/>
    </row>
    <row r="405" spans="5:6" customFormat="1" ht="12.75">
      <c r="E405" s="353"/>
      <c r="F405" s="353"/>
    </row>
    <row r="406" spans="5:6" customFormat="1" ht="12.75">
      <c r="E406" s="353"/>
      <c r="F406" s="353"/>
    </row>
    <row r="407" spans="5:6" customFormat="1" ht="12.75">
      <c r="E407" s="353"/>
      <c r="F407" s="353"/>
    </row>
    <row r="408" spans="5:6" customFormat="1" ht="12.75">
      <c r="E408" s="353"/>
      <c r="F408" s="353"/>
    </row>
    <row r="409" spans="5:6" customFormat="1" ht="12.75">
      <c r="E409" s="353"/>
      <c r="F409" s="353"/>
    </row>
    <row r="410" spans="5:6" customFormat="1" ht="12.75">
      <c r="E410" s="353"/>
      <c r="F410" s="353"/>
    </row>
    <row r="411" spans="5:6" customFormat="1" ht="12.75">
      <c r="E411" s="353"/>
      <c r="F411" s="353"/>
    </row>
    <row r="412" spans="5:6" customFormat="1" ht="12.75">
      <c r="E412" s="353"/>
      <c r="F412" s="353"/>
    </row>
    <row r="413" spans="5:6" customFormat="1" ht="12.75">
      <c r="E413" s="353"/>
      <c r="F413" s="353"/>
    </row>
    <row r="414" spans="5:6" customFormat="1" ht="12.75">
      <c r="E414" s="353"/>
      <c r="F414" s="353"/>
    </row>
    <row r="415" spans="5:6" customFormat="1" ht="12.75">
      <c r="E415" s="353"/>
      <c r="F415" s="353"/>
    </row>
    <row r="416" spans="5:6" customFormat="1" ht="12.75">
      <c r="E416" s="353"/>
      <c r="F416" s="353"/>
    </row>
    <row r="417" spans="5:6" customFormat="1" ht="12.75">
      <c r="E417" s="353"/>
      <c r="F417" s="353"/>
    </row>
    <row r="418" spans="5:6" customFormat="1" ht="12.75">
      <c r="E418" s="353"/>
      <c r="F418" s="353"/>
    </row>
    <row r="419" spans="5:6" customFormat="1" ht="12.75">
      <c r="E419" s="353"/>
      <c r="F419" s="353"/>
    </row>
    <row r="420" spans="5:6" customFormat="1" ht="12.75">
      <c r="E420" s="353"/>
      <c r="F420" s="353"/>
    </row>
    <row r="421" spans="5:6" customFormat="1" ht="12.75">
      <c r="E421" s="353"/>
      <c r="F421" s="353"/>
    </row>
    <row r="422" spans="5:6" customFormat="1" ht="12.75">
      <c r="E422" s="353"/>
      <c r="F422" s="353"/>
    </row>
    <row r="423" spans="5:6" customFormat="1" ht="12.75">
      <c r="E423" s="353"/>
      <c r="F423" s="353"/>
    </row>
    <row r="424" spans="5:6" customFormat="1" ht="12.75">
      <c r="E424" s="353"/>
      <c r="F424" s="353"/>
    </row>
    <row r="425" spans="5:6" customFormat="1" ht="12.75">
      <c r="E425" s="353"/>
      <c r="F425" s="353"/>
    </row>
    <row r="426" spans="5:6" customFormat="1" ht="12.75">
      <c r="E426" s="353"/>
      <c r="F426" s="353"/>
    </row>
    <row r="427" spans="5:6" customFormat="1" ht="12.75">
      <c r="E427" s="353"/>
      <c r="F427" s="353"/>
    </row>
    <row r="428" spans="5:6" customFormat="1" ht="12.75">
      <c r="E428" s="353"/>
      <c r="F428" s="353"/>
    </row>
    <row r="429" spans="5:6" customFormat="1" ht="12.75">
      <c r="E429" s="353"/>
      <c r="F429" s="353"/>
    </row>
    <row r="430" spans="5:6" customFormat="1" ht="12.75">
      <c r="E430" s="353"/>
      <c r="F430" s="353"/>
    </row>
    <row r="431" spans="5:6" customFormat="1" ht="12.75">
      <c r="E431" s="353"/>
      <c r="F431" s="353"/>
    </row>
    <row r="432" spans="5:6" customFormat="1" ht="12.75">
      <c r="E432" s="353"/>
      <c r="F432" s="353"/>
    </row>
    <row r="433" spans="5:6" customFormat="1" ht="12.75">
      <c r="E433" s="353"/>
      <c r="F433" s="353"/>
    </row>
    <row r="434" spans="5:6" customFormat="1" ht="12.75">
      <c r="E434" s="353"/>
      <c r="F434" s="353"/>
    </row>
    <row r="435" spans="5:6" customFormat="1" ht="12.75">
      <c r="E435" s="353"/>
      <c r="F435" s="353"/>
    </row>
    <row r="436" spans="5:6" customFormat="1" ht="12.75">
      <c r="E436" s="353"/>
      <c r="F436" s="353"/>
    </row>
    <row r="437" spans="5:6" customFormat="1" ht="12.75">
      <c r="E437" s="353"/>
      <c r="F437" s="353"/>
    </row>
    <row r="438" spans="5:6" customFormat="1" ht="12.75">
      <c r="E438" s="353"/>
      <c r="F438" s="353"/>
    </row>
    <row r="439" spans="5:6" customFormat="1" ht="12.75">
      <c r="E439" s="353"/>
      <c r="F439" s="353"/>
    </row>
    <row r="440" spans="5:6" customFormat="1" ht="12.75">
      <c r="E440" s="353"/>
      <c r="F440" s="353"/>
    </row>
    <row r="441" spans="5:6" customFormat="1" ht="12.75">
      <c r="E441" s="353"/>
      <c r="F441" s="353"/>
    </row>
    <row r="442" spans="5:6" customFormat="1" ht="12.75">
      <c r="E442" s="353"/>
      <c r="F442" s="353"/>
    </row>
    <row r="443" spans="5:6" customFormat="1" ht="12.75">
      <c r="E443" s="353"/>
      <c r="F443" s="353"/>
    </row>
    <row r="444" spans="5:6" customFormat="1" ht="12.75">
      <c r="E444" s="353"/>
      <c r="F444" s="353"/>
    </row>
    <row r="445" spans="5:6" customFormat="1" ht="12.75">
      <c r="E445" s="353"/>
      <c r="F445" s="353"/>
    </row>
    <row r="446" spans="5:6" customFormat="1" ht="12.75">
      <c r="E446" s="353"/>
      <c r="F446" s="353"/>
    </row>
    <row r="447" spans="5:6" customFormat="1" ht="12.75">
      <c r="E447" s="353"/>
      <c r="F447" s="353"/>
    </row>
    <row r="448" spans="5:6" customFormat="1" ht="12.75">
      <c r="E448" s="353"/>
      <c r="F448" s="353"/>
    </row>
    <row r="449" spans="5:6" customFormat="1" ht="12.75">
      <c r="E449" s="353"/>
      <c r="F449" s="353"/>
    </row>
    <row r="450" spans="5:6" customFormat="1" ht="12.75">
      <c r="E450" s="353"/>
      <c r="F450" s="353"/>
    </row>
    <row r="451" spans="5:6" customFormat="1" ht="12.75">
      <c r="E451" s="353"/>
      <c r="F451" s="353"/>
    </row>
    <row r="452" spans="5:6" customFormat="1" ht="12.75">
      <c r="E452" s="353"/>
      <c r="F452" s="353"/>
    </row>
    <row r="453" spans="5:6" customFormat="1" ht="12.75">
      <c r="E453" s="353"/>
      <c r="F453" s="353"/>
    </row>
    <row r="454" spans="5:6" customFormat="1" ht="12.75">
      <c r="E454" s="353"/>
      <c r="F454" s="353"/>
    </row>
    <row r="455" spans="5:6" customFormat="1" ht="12.75">
      <c r="E455" s="353"/>
      <c r="F455" s="353"/>
    </row>
    <row r="456" spans="5:6" customFormat="1" ht="12.75">
      <c r="E456" s="353"/>
      <c r="F456" s="353"/>
    </row>
    <row r="457" spans="5:6" customFormat="1" ht="12.75">
      <c r="E457" s="353"/>
      <c r="F457" s="353"/>
    </row>
    <row r="458" spans="5:6" customFormat="1" ht="12.75">
      <c r="E458" s="353"/>
      <c r="F458" s="353"/>
    </row>
    <row r="459" spans="5:6" customFormat="1" ht="12.75">
      <c r="E459" s="353"/>
      <c r="F459" s="353"/>
    </row>
    <row r="460" spans="5:6" customFormat="1" ht="12.75">
      <c r="E460" s="353"/>
      <c r="F460" s="353"/>
    </row>
    <row r="461" spans="5:6" customFormat="1" ht="12.75">
      <c r="E461" s="353"/>
      <c r="F461" s="353"/>
    </row>
    <row r="462" spans="5:6" customFormat="1" ht="12.75">
      <c r="E462" s="353"/>
      <c r="F462" s="353"/>
    </row>
    <row r="463" spans="5:6" customFormat="1" ht="12.75">
      <c r="E463" s="353"/>
      <c r="F463" s="353"/>
    </row>
    <row r="464" spans="5:6" customFormat="1" ht="12.75">
      <c r="E464" s="353"/>
      <c r="F464" s="353"/>
    </row>
    <row r="465" spans="5:6" customFormat="1" ht="12.75">
      <c r="E465" s="353"/>
      <c r="F465" s="353"/>
    </row>
    <row r="466" spans="5:6" customFormat="1" ht="12.75">
      <c r="E466" s="353"/>
      <c r="F466" s="353"/>
    </row>
    <row r="467" spans="5:6" customFormat="1" ht="12.75">
      <c r="E467" s="353"/>
      <c r="F467" s="353"/>
    </row>
    <row r="468" spans="5:6" customFormat="1" ht="12.75">
      <c r="E468" s="353"/>
      <c r="F468" s="353"/>
    </row>
    <row r="469" spans="5:6" customFormat="1" ht="12.75">
      <c r="E469" s="353"/>
      <c r="F469" s="353"/>
    </row>
    <row r="470" spans="5:6" customFormat="1" ht="12.75">
      <c r="E470" s="353"/>
      <c r="F470" s="353"/>
    </row>
    <row r="471" spans="5:6" customFormat="1" ht="12.75">
      <c r="E471" s="353"/>
      <c r="F471" s="353"/>
    </row>
    <row r="472" spans="5:6" customFormat="1" ht="12.75">
      <c r="E472" s="353"/>
      <c r="F472" s="353"/>
    </row>
    <row r="473" spans="5:6" customFormat="1" ht="12.75">
      <c r="E473" s="353"/>
      <c r="F473" s="353"/>
    </row>
    <row r="474" spans="5:6" customFormat="1" ht="12.75">
      <c r="E474" s="353"/>
      <c r="F474" s="353"/>
    </row>
    <row r="475" spans="5:6" customFormat="1" ht="12.75">
      <c r="E475" s="353"/>
      <c r="F475" s="353"/>
    </row>
    <row r="476" spans="5:6" customFormat="1" ht="12.75">
      <c r="E476" s="353"/>
      <c r="F476" s="353"/>
    </row>
    <row r="477" spans="5:6" customFormat="1" ht="12.75">
      <c r="E477" s="353"/>
      <c r="F477" s="353"/>
    </row>
    <row r="478" spans="5:6" customFormat="1" ht="12.75">
      <c r="E478" s="353"/>
      <c r="F478" s="353"/>
    </row>
    <row r="479" spans="5:6" customFormat="1" ht="12.75">
      <c r="E479" s="353"/>
      <c r="F479" s="353"/>
    </row>
    <row r="480" spans="5:6" customFormat="1" ht="12.75">
      <c r="E480" s="353"/>
      <c r="F480" s="353"/>
    </row>
    <row r="481" spans="5:6" customFormat="1" ht="12.75">
      <c r="E481" s="353"/>
      <c r="F481" s="353"/>
    </row>
    <row r="482" spans="5:6" customFormat="1" ht="12.75">
      <c r="E482" s="353"/>
      <c r="F482" s="353"/>
    </row>
    <row r="483" spans="5:6" customFormat="1" ht="12.75">
      <c r="E483" s="353"/>
      <c r="F483" s="353"/>
    </row>
    <row r="484" spans="5:6" customFormat="1" ht="12.75">
      <c r="E484" s="353"/>
      <c r="F484" s="353"/>
    </row>
    <row r="485" spans="5:6" customFormat="1" ht="12.75">
      <c r="E485" s="353"/>
      <c r="F485" s="353"/>
    </row>
    <row r="486" spans="5:6" customFormat="1" ht="12.75">
      <c r="E486" s="353"/>
      <c r="F486" s="353"/>
    </row>
    <row r="487" spans="5:6" customFormat="1" ht="12.75">
      <c r="E487" s="353"/>
      <c r="F487" s="353"/>
    </row>
    <row r="488" spans="5:6" customFormat="1" ht="12.75">
      <c r="E488" s="353"/>
      <c r="F488" s="353"/>
    </row>
    <row r="489" spans="5:6" customFormat="1" ht="12.75">
      <c r="E489" s="353"/>
      <c r="F489" s="353"/>
    </row>
    <row r="490" spans="5:6" customFormat="1" ht="12.75">
      <c r="E490" s="353"/>
      <c r="F490" s="353"/>
    </row>
    <row r="491" spans="5:6" customFormat="1" ht="12.75">
      <c r="E491" s="353"/>
      <c r="F491" s="353"/>
    </row>
    <row r="492" spans="5:6" customFormat="1" ht="12.75">
      <c r="E492" s="353"/>
      <c r="F492" s="353"/>
    </row>
    <row r="493" spans="5:6" customFormat="1" ht="12.75">
      <c r="E493" s="353"/>
      <c r="F493" s="353"/>
    </row>
    <row r="494" spans="5:6" customFormat="1" ht="12.75">
      <c r="E494" s="353"/>
      <c r="F494" s="353"/>
    </row>
    <row r="495" spans="5:6" customFormat="1" ht="12.75">
      <c r="E495" s="353"/>
      <c r="F495" s="353"/>
    </row>
    <row r="496" spans="5:6" customFormat="1" ht="12.75">
      <c r="E496" s="353"/>
      <c r="F496" s="353"/>
    </row>
    <row r="497" spans="5:6" customFormat="1" ht="12.75">
      <c r="E497" s="353"/>
      <c r="F497" s="353"/>
    </row>
    <row r="498" spans="5:6" customFormat="1" ht="12.75">
      <c r="E498" s="353"/>
      <c r="F498" s="353"/>
    </row>
    <row r="499" spans="5:6" customFormat="1" ht="12.75">
      <c r="E499" s="353"/>
      <c r="F499" s="353"/>
    </row>
    <row r="500" spans="5:6" customFormat="1" ht="12.75">
      <c r="E500" s="353"/>
      <c r="F500" s="353"/>
    </row>
    <row r="501" spans="5:6" customFormat="1" ht="12.75">
      <c r="E501" s="353"/>
      <c r="F501" s="353"/>
    </row>
    <row r="502" spans="5:6" customFormat="1" ht="12.75">
      <c r="E502" s="353"/>
      <c r="F502" s="353"/>
    </row>
    <row r="503" spans="5:6" customFormat="1" ht="12.75">
      <c r="E503" s="353"/>
      <c r="F503" s="353"/>
    </row>
    <row r="504" spans="5:6" customFormat="1" ht="12.75">
      <c r="E504" s="353"/>
      <c r="F504" s="353"/>
    </row>
    <row r="505" spans="5:6" customFormat="1" ht="12.75">
      <c r="E505" s="353"/>
      <c r="F505" s="353"/>
    </row>
    <row r="506" spans="5:6" customFormat="1" ht="12.75">
      <c r="E506" s="353"/>
      <c r="F506" s="353"/>
    </row>
    <row r="507" spans="5:6" customFormat="1" ht="12.75">
      <c r="E507" s="353"/>
      <c r="F507" s="353"/>
    </row>
    <row r="508" spans="5:6" customFormat="1" ht="12.75">
      <c r="E508" s="353"/>
      <c r="F508" s="353"/>
    </row>
    <row r="509" spans="5:6" customFormat="1" ht="12.75">
      <c r="E509" s="353"/>
      <c r="F509" s="353"/>
    </row>
    <row r="510" spans="5:6" customFormat="1" ht="12.75">
      <c r="E510" s="353"/>
      <c r="F510" s="353"/>
    </row>
    <row r="511" spans="5:6" customFormat="1" ht="12.75">
      <c r="E511" s="353"/>
      <c r="F511" s="353"/>
    </row>
    <row r="512" spans="5:6" customFormat="1" ht="12.75">
      <c r="E512" s="353"/>
      <c r="F512" s="353"/>
    </row>
    <row r="513" spans="5:6" customFormat="1" ht="12.75">
      <c r="E513" s="353"/>
      <c r="F513" s="353"/>
    </row>
    <row r="514" spans="5:6" customFormat="1" ht="12.75">
      <c r="E514" s="353"/>
      <c r="F514" s="353"/>
    </row>
    <row r="515" spans="5:6" customFormat="1" ht="12.75">
      <c r="E515" s="353"/>
      <c r="F515" s="353"/>
    </row>
    <row r="516" spans="5:6" customFormat="1" ht="12.75">
      <c r="E516" s="353"/>
      <c r="F516" s="353"/>
    </row>
    <row r="517" spans="5:6" customFormat="1" ht="12.75">
      <c r="E517" s="353"/>
      <c r="F517" s="353"/>
    </row>
    <row r="518" spans="5:6" customFormat="1" ht="12.75">
      <c r="E518" s="353"/>
      <c r="F518" s="353"/>
    </row>
    <row r="519" spans="5:6" customFormat="1" ht="12.75">
      <c r="E519" s="353"/>
      <c r="F519" s="353"/>
    </row>
    <row r="520" spans="5:6" customFormat="1" ht="12.75">
      <c r="E520" s="353"/>
      <c r="F520" s="353"/>
    </row>
    <row r="521" spans="5:6" customFormat="1" ht="12.75">
      <c r="E521" s="353"/>
      <c r="F521" s="353"/>
    </row>
    <row r="522" spans="5:6" customFormat="1" ht="12.75">
      <c r="E522" s="353"/>
      <c r="F522" s="353"/>
    </row>
    <row r="523" spans="5:6" customFormat="1" ht="12.75">
      <c r="E523" s="353"/>
      <c r="F523" s="353"/>
    </row>
    <row r="524" spans="5:6" customFormat="1" ht="12.75">
      <c r="E524" s="353"/>
      <c r="F524" s="353"/>
    </row>
    <row r="525" spans="5:6" customFormat="1" ht="12.75">
      <c r="E525" s="353"/>
      <c r="F525" s="353"/>
    </row>
    <row r="526" spans="5:6" customFormat="1" ht="12.75">
      <c r="E526" s="353"/>
      <c r="F526" s="353"/>
    </row>
    <row r="527" spans="5:6" customFormat="1" ht="12.75">
      <c r="E527" s="353"/>
      <c r="F527" s="353"/>
    </row>
    <row r="528" spans="5:6" customFormat="1" ht="12.75">
      <c r="E528" s="353"/>
      <c r="F528" s="353"/>
    </row>
    <row r="529" spans="5:6" customFormat="1" ht="12.75">
      <c r="E529" s="353"/>
      <c r="F529" s="353"/>
    </row>
    <row r="530" spans="5:6" customFormat="1" ht="12.75">
      <c r="E530" s="353"/>
      <c r="F530" s="353"/>
    </row>
    <row r="531" spans="5:6" customFormat="1" ht="12.75">
      <c r="E531" s="353"/>
      <c r="F531" s="353"/>
    </row>
    <row r="532" spans="5:6" customFormat="1" ht="12.75">
      <c r="E532" s="353"/>
      <c r="F532" s="353"/>
    </row>
    <row r="533" spans="5:6" customFormat="1" ht="12.75">
      <c r="E533" s="353"/>
      <c r="F533" s="353"/>
    </row>
    <row r="534" spans="5:6" customFormat="1" ht="12.75">
      <c r="E534" s="353"/>
      <c r="F534" s="353"/>
    </row>
    <row r="535" spans="5:6" customFormat="1" ht="12.75">
      <c r="E535" s="353"/>
      <c r="F535" s="353"/>
    </row>
    <row r="536" spans="5:6" customFormat="1" ht="12.75">
      <c r="E536" s="353"/>
      <c r="F536" s="353"/>
    </row>
    <row r="537" spans="5:6" customFormat="1" ht="12.75">
      <c r="E537" s="353"/>
      <c r="F537" s="353"/>
    </row>
    <row r="538" spans="5:6" customFormat="1" ht="12.75">
      <c r="E538" s="353"/>
      <c r="F538" s="353"/>
    </row>
    <row r="539" spans="5:6" customFormat="1" ht="12.75">
      <c r="E539" s="353"/>
      <c r="F539" s="353"/>
    </row>
    <row r="540" spans="5:6" customFormat="1" ht="12.75">
      <c r="E540" s="353"/>
      <c r="F540" s="353"/>
    </row>
    <row r="541" spans="5:6" customFormat="1" ht="12.75">
      <c r="E541" s="353"/>
      <c r="F541" s="353"/>
    </row>
    <row r="542" spans="5:6" customFormat="1" ht="12.75">
      <c r="E542" s="353"/>
      <c r="F542" s="353"/>
    </row>
    <row r="543" spans="5:6" customFormat="1" ht="12.75">
      <c r="E543" s="353"/>
      <c r="F543" s="353"/>
    </row>
    <row r="544" spans="5:6" customFormat="1" ht="12.75">
      <c r="E544" s="353"/>
      <c r="F544" s="353"/>
    </row>
    <row r="545" spans="5:6" customFormat="1" ht="12.75">
      <c r="E545" s="353"/>
      <c r="F545" s="353"/>
    </row>
    <row r="546" spans="5:6" customFormat="1" ht="12.75">
      <c r="E546" s="353"/>
      <c r="F546" s="353"/>
    </row>
    <row r="547" spans="5:6" customFormat="1" ht="12.75">
      <c r="E547" s="353"/>
      <c r="F547" s="353"/>
    </row>
    <row r="548" spans="5:6" customFormat="1" ht="12.75">
      <c r="E548" s="353"/>
      <c r="F548" s="353"/>
    </row>
    <row r="549" spans="5:6" customFormat="1" ht="12.75">
      <c r="E549" s="353"/>
      <c r="F549" s="353"/>
    </row>
    <row r="550" spans="5:6" customFormat="1" ht="12.75">
      <c r="E550" s="353"/>
      <c r="F550" s="353"/>
    </row>
    <row r="551" spans="5:6" customFormat="1" ht="12.75">
      <c r="E551" s="353"/>
      <c r="F551" s="353"/>
    </row>
    <row r="552" spans="5:6" customFormat="1" ht="12.75">
      <c r="E552" s="353"/>
      <c r="F552" s="353"/>
    </row>
    <row r="553" spans="5:6" customFormat="1" ht="12.75">
      <c r="E553" s="353"/>
      <c r="F553" s="353"/>
    </row>
    <row r="554" spans="5:6" customFormat="1" ht="12.75">
      <c r="E554" s="353"/>
      <c r="F554" s="353"/>
    </row>
    <row r="555" spans="5:6" customFormat="1" ht="12.75">
      <c r="E555" s="353"/>
      <c r="F555" s="353"/>
    </row>
    <row r="556" spans="5:6" customFormat="1" ht="12.75">
      <c r="E556" s="353"/>
      <c r="F556" s="353"/>
    </row>
    <row r="557" spans="5:6" customFormat="1" ht="12.75">
      <c r="E557" s="353"/>
      <c r="F557" s="353"/>
    </row>
    <row r="558" spans="5:6" customFormat="1" ht="12.75">
      <c r="E558" s="353"/>
      <c r="F558" s="353"/>
    </row>
    <row r="559" spans="5:6" customFormat="1" ht="12.75">
      <c r="E559" s="353"/>
      <c r="F559" s="353"/>
    </row>
    <row r="560" spans="5:6" customFormat="1" ht="12.75">
      <c r="E560" s="353"/>
      <c r="F560" s="353"/>
    </row>
    <row r="561" spans="5:6" customFormat="1" ht="12.75">
      <c r="E561" s="353"/>
      <c r="F561" s="353"/>
    </row>
    <row r="562" spans="5:6" customFormat="1" ht="12.75">
      <c r="E562" s="353"/>
      <c r="F562" s="353"/>
    </row>
    <row r="563" spans="5:6" customFormat="1" ht="12.75">
      <c r="E563" s="353"/>
      <c r="F563" s="353"/>
    </row>
    <row r="564" spans="5:6" customFormat="1" ht="12.75">
      <c r="E564" s="353"/>
      <c r="F564" s="353"/>
    </row>
    <row r="565" spans="5:6" customFormat="1" ht="12.75">
      <c r="E565" s="353"/>
      <c r="F565" s="353"/>
    </row>
    <row r="566" spans="5:6" customFormat="1" ht="12.75">
      <c r="E566" s="353"/>
      <c r="F566" s="353"/>
    </row>
    <row r="567" spans="5:6" customFormat="1" ht="12.75">
      <c r="E567" s="353"/>
      <c r="F567" s="353"/>
    </row>
    <row r="568" spans="5:6" customFormat="1" ht="12.75">
      <c r="E568" s="353"/>
      <c r="F568" s="353"/>
    </row>
    <row r="569" spans="5:6" customFormat="1" ht="12.75">
      <c r="E569" s="353"/>
      <c r="F569" s="353"/>
    </row>
    <row r="570" spans="5:6" customFormat="1" ht="12.75">
      <c r="E570" s="353"/>
      <c r="F570" s="353"/>
    </row>
    <row r="571" spans="5:6" customFormat="1" ht="12.75">
      <c r="E571" s="353"/>
      <c r="F571" s="353"/>
    </row>
    <row r="572" spans="5:6" customFormat="1" ht="12.75">
      <c r="E572" s="353"/>
      <c r="F572" s="353"/>
    </row>
    <row r="573" spans="5:6" customFormat="1" ht="12.75">
      <c r="E573" s="353"/>
      <c r="F573" s="353"/>
    </row>
    <row r="574" spans="5:6" customFormat="1" ht="12.75">
      <c r="E574" s="353"/>
      <c r="F574" s="353"/>
    </row>
    <row r="575" spans="5:6" customFormat="1" ht="12.75">
      <c r="E575" s="353"/>
      <c r="F575" s="353"/>
    </row>
    <row r="576" spans="5:6" customFormat="1" ht="12.75">
      <c r="E576" s="353"/>
      <c r="F576" s="353"/>
    </row>
    <row r="577" spans="5:6" customFormat="1" ht="12.75">
      <c r="E577" s="353"/>
      <c r="F577" s="353"/>
    </row>
    <row r="578" spans="5:6" customFormat="1" ht="12.75">
      <c r="E578" s="353"/>
      <c r="F578" s="353"/>
    </row>
    <row r="579" spans="5:6" customFormat="1" ht="12.75">
      <c r="E579" s="353"/>
      <c r="F579" s="353"/>
    </row>
    <row r="580" spans="5:6" customFormat="1" ht="12.75">
      <c r="E580" s="353"/>
      <c r="F580" s="353"/>
    </row>
    <row r="581" spans="5:6" customFormat="1" ht="12.75">
      <c r="E581" s="353"/>
      <c r="F581" s="353"/>
    </row>
    <row r="582" spans="5:6" customFormat="1" ht="12.75">
      <c r="E582" s="353"/>
      <c r="F582" s="353"/>
    </row>
    <row r="583" spans="5:6" customFormat="1" ht="12.75">
      <c r="E583" s="353"/>
      <c r="F583" s="353"/>
    </row>
    <row r="584" spans="5:6" customFormat="1" ht="12.75">
      <c r="E584" s="353"/>
      <c r="F584" s="353"/>
    </row>
    <row r="585" spans="5:6" customFormat="1" ht="12.75">
      <c r="E585" s="353"/>
      <c r="F585" s="353"/>
    </row>
    <row r="586" spans="5:6" customFormat="1" ht="12.75">
      <c r="E586" s="353"/>
      <c r="F586" s="353"/>
    </row>
    <row r="587" spans="5:6" customFormat="1" ht="12.75">
      <c r="E587" s="353"/>
      <c r="F587" s="353"/>
    </row>
    <row r="588" spans="5:6" customFormat="1" ht="12.75">
      <c r="E588" s="353"/>
      <c r="F588" s="353"/>
    </row>
    <row r="589" spans="5:6" customFormat="1" ht="12.75">
      <c r="E589" s="353"/>
      <c r="F589" s="353"/>
    </row>
    <row r="590" spans="5:6" customFormat="1" ht="12.75">
      <c r="E590" s="353"/>
      <c r="F590" s="353"/>
    </row>
    <row r="591" spans="5:6" customFormat="1" ht="12.75">
      <c r="E591" s="353"/>
      <c r="F591" s="353"/>
    </row>
    <row r="592" spans="5:6" customFormat="1" ht="12.75">
      <c r="E592" s="353"/>
      <c r="F592" s="353"/>
    </row>
    <row r="593" spans="5:6" customFormat="1" ht="12.75">
      <c r="E593" s="353"/>
      <c r="F593" s="353"/>
    </row>
    <row r="594" spans="5:6" customFormat="1" ht="12.75">
      <c r="E594" s="353"/>
      <c r="F594" s="353"/>
    </row>
    <row r="595" spans="5:6" customFormat="1" ht="12.75">
      <c r="E595" s="353"/>
      <c r="F595" s="353"/>
    </row>
    <row r="596" spans="5:6" customFormat="1" ht="12.75">
      <c r="E596" s="353"/>
      <c r="F596" s="353"/>
    </row>
    <row r="597" spans="5:6" customFormat="1" ht="12.75">
      <c r="E597" s="353"/>
      <c r="F597" s="353"/>
    </row>
    <row r="598" spans="5:6" customFormat="1" ht="12.75">
      <c r="E598" s="353"/>
      <c r="F598" s="353"/>
    </row>
    <row r="599" spans="5:6" customFormat="1" ht="12.75">
      <c r="E599" s="353"/>
      <c r="F599" s="353"/>
    </row>
    <row r="600" spans="5:6" customFormat="1" ht="12.75">
      <c r="E600" s="353"/>
      <c r="F600" s="353"/>
    </row>
    <row r="601" spans="5:6" customFormat="1" ht="12.75">
      <c r="E601" s="353"/>
      <c r="F601" s="353"/>
    </row>
    <row r="602" spans="5:6" customFormat="1" ht="12.75">
      <c r="E602" s="353"/>
      <c r="F602" s="353"/>
    </row>
    <row r="603" spans="5:6" customFormat="1" ht="12.75">
      <c r="E603" s="353"/>
      <c r="F603" s="353"/>
    </row>
    <row r="604" spans="5:6" customFormat="1" ht="12.75">
      <c r="E604" s="353"/>
      <c r="F604" s="353"/>
    </row>
    <row r="605" spans="5:6" customFormat="1" ht="12.75">
      <c r="E605" s="353"/>
      <c r="F605" s="353"/>
    </row>
    <row r="606" spans="5:6" customFormat="1" ht="12.75">
      <c r="E606" s="353"/>
      <c r="F606" s="353"/>
    </row>
    <row r="607" spans="5:6" customFormat="1" ht="12.75">
      <c r="E607" s="353"/>
      <c r="F607" s="353"/>
    </row>
    <row r="608" spans="5:6" customFormat="1" ht="12.75">
      <c r="E608" s="353"/>
      <c r="F608" s="353"/>
    </row>
    <row r="609" spans="5:6" customFormat="1" ht="12.75">
      <c r="E609" s="353"/>
      <c r="F609" s="353"/>
    </row>
    <row r="610" spans="5:6" customFormat="1" ht="12.75">
      <c r="E610" s="353"/>
      <c r="F610" s="353"/>
    </row>
    <row r="611" spans="5:6" customFormat="1" ht="12.75">
      <c r="E611" s="353"/>
      <c r="F611" s="353"/>
    </row>
    <row r="612" spans="5:6" customFormat="1" ht="12.75">
      <c r="E612" s="353"/>
      <c r="F612" s="353"/>
    </row>
    <row r="613" spans="5:6" customFormat="1" ht="12.75">
      <c r="E613" s="353"/>
      <c r="F613" s="353"/>
    </row>
    <row r="614" spans="5:6" customFormat="1" ht="12.75">
      <c r="E614" s="353"/>
      <c r="F614" s="353"/>
    </row>
    <row r="615" spans="5:6" customFormat="1" ht="12.75">
      <c r="E615" s="353"/>
      <c r="F615" s="353"/>
    </row>
    <row r="616" spans="5:6" customFormat="1" ht="12.75">
      <c r="E616" s="353"/>
      <c r="F616" s="353"/>
    </row>
    <row r="617" spans="5:6" customFormat="1" ht="12.75">
      <c r="E617" s="353"/>
      <c r="F617" s="353"/>
    </row>
    <row r="618" spans="5:6" customFormat="1" ht="12.75">
      <c r="E618" s="353"/>
      <c r="F618" s="353"/>
    </row>
    <row r="619" spans="5:6" customFormat="1" ht="12.75">
      <c r="E619" s="353"/>
      <c r="F619" s="353"/>
    </row>
    <row r="620" spans="5:6" customFormat="1" ht="12.75">
      <c r="E620" s="353"/>
      <c r="F620" s="353"/>
    </row>
    <row r="621" spans="5:6" customFormat="1" ht="12.75">
      <c r="E621" s="353"/>
      <c r="F621" s="353"/>
    </row>
    <row r="622" spans="5:6" customFormat="1" ht="12.75">
      <c r="E622" s="353"/>
      <c r="F622" s="353"/>
    </row>
    <row r="623" spans="5:6" customFormat="1" ht="12.75">
      <c r="E623" s="353"/>
      <c r="F623" s="353"/>
    </row>
    <row r="624" spans="5:6" customFormat="1" ht="12.75">
      <c r="E624" s="353"/>
      <c r="F624" s="353"/>
    </row>
    <row r="625" spans="5:6" customFormat="1" ht="12.75">
      <c r="E625" s="353"/>
      <c r="F625" s="353"/>
    </row>
    <row r="626" spans="5:6" customFormat="1" ht="12.75">
      <c r="E626" s="353"/>
      <c r="F626" s="353"/>
    </row>
    <row r="627" spans="5:6" customFormat="1" ht="12.75">
      <c r="E627" s="353"/>
      <c r="F627" s="353"/>
    </row>
    <row r="628" spans="5:6" customFormat="1" ht="12.75">
      <c r="E628" s="353"/>
      <c r="F628" s="353"/>
    </row>
    <row r="629" spans="5:6" customFormat="1" ht="12.75">
      <c r="E629" s="353"/>
      <c r="F629" s="353"/>
    </row>
    <row r="630" spans="5:6" customFormat="1" ht="12.75">
      <c r="E630" s="353"/>
      <c r="F630" s="353"/>
    </row>
    <row r="631" spans="5:6" customFormat="1" ht="12.75">
      <c r="E631" s="353"/>
      <c r="F631" s="353"/>
    </row>
    <row r="632" spans="5:6" customFormat="1" ht="12.75">
      <c r="E632" s="353"/>
      <c r="F632" s="353"/>
    </row>
    <row r="633" spans="5:6" customFormat="1" ht="12.75">
      <c r="E633" s="353"/>
      <c r="F633" s="353"/>
    </row>
    <row r="634" spans="5:6" customFormat="1" ht="12.75">
      <c r="E634" s="353"/>
      <c r="F634" s="353"/>
    </row>
    <row r="635" spans="5:6" customFormat="1" ht="12.75">
      <c r="E635" s="353"/>
      <c r="F635" s="353"/>
    </row>
    <row r="636" spans="5:6" customFormat="1" ht="12.75">
      <c r="E636" s="353"/>
      <c r="F636" s="353"/>
    </row>
    <row r="637" spans="5:6" customFormat="1" ht="12.75">
      <c r="E637" s="353"/>
      <c r="F637" s="353"/>
    </row>
    <row r="638" spans="5:6" customFormat="1" ht="12.75">
      <c r="E638" s="353"/>
      <c r="F638" s="353"/>
    </row>
    <row r="639" spans="5:6" customFormat="1" ht="12.75">
      <c r="E639" s="353"/>
      <c r="F639" s="353"/>
    </row>
    <row r="640" spans="5:6" customFormat="1" ht="12.75">
      <c r="E640" s="353"/>
      <c r="F640" s="353"/>
    </row>
    <row r="641" spans="5:6" customFormat="1" ht="12.75">
      <c r="E641" s="353"/>
      <c r="F641" s="353"/>
    </row>
    <row r="642" spans="5:6" customFormat="1" ht="12.75">
      <c r="E642" s="353"/>
      <c r="F642" s="353"/>
    </row>
    <row r="643" spans="5:6" customFormat="1" ht="12.75">
      <c r="E643" s="353"/>
      <c r="F643" s="353"/>
    </row>
    <row r="644" spans="5:6" customFormat="1" ht="12.75">
      <c r="E644" s="353"/>
      <c r="F644" s="353"/>
    </row>
    <row r="645" spans="5:6" customFormat="1" ht="12.75">
      <c r="E645" s="353"/>
      <c r="F645" s="353"/>
    </row>
    <row r="646" spans="5:6" customFormat="1" ht="12.75">
      <c r="E646" s="353"/>
      <c r="F646" s="353"/>
    </row>
    <row r="647" spans="5:6" customFormat="1" ht="12.75">
      <c r="E647" s="353"/>
      <c r="F647" s="353"/>
    </row>
    <row r="648" spans="5:6" customFormat="1" ht="12.75">
      <c r="E648" s="353"/>
      <c r="F648" s="353"/>
    </row>
    <row r="649" spans="5:6" customFormat="1" ht="12.75">
      <c r="E649" s="353"/>
      <c r="F649" s="353"/>
    </row>
    <row r="650" spans="5:6" customFormat="1" ht="12.75">
      <c r="E650" s="353"/>
      <c r="F650" s="353"/>
    </row>
    <row r="651" spans="5:6" customFormat="1" ht="12.75">
      <c r="E651" s="353"/>
      <c r="F651" s="353"/>
    </row>
    <row r="652" spans="5:6" customFormat="1" ht="12.75">
      <c r="E652" s="353"/>
      <c r="F652" s="353"/>
    </row>
    <row r="653" spans="5:6" customFormat="1" ht="12.75">
      <c r="E653" s="353"/>
      <c r="F653" s="353"/>
    </row>
    <row r="654" spans="5:6" customFormat="1" ht="12.75">
      <c r="E654" s="353"/>
      <c r="F654" s="353"/>
    </row>
    <row r="655" spans="5:6" customFormat="1" ht="12.75">
      <c r="E655" s="353"/>
      <c r="F655" s="353"/>
    </row>
    <row r="656" spans="5:6" customFormat="1" ht="12.75">
      <c r="E656" s="353"/>
      <c r="F656" s="353"/>
    </row>
    <row r="657" spans="5:6" customFormat="1" ht="12.75">
      <c r="E657" s="353"/>
      <c r="F657" s="353"/>
    </row>
    <row r="658" spans="5:6" customFormat="1" ht="12.75">
      <c r="E658" s="353"/>
      <c r="F658" s="353"/>
    </row>
    <row r="659" spans="5:6" customFormat="1" ht="12.75">
      <c r="E659" s="353"/>
      <c r="F659" s="353"/>
    </row>
    <row r="660" spans="5:6" customFormat="1" ht="12.75">
      <c r="E660" s="353"/>
      <c r="F660" s="353"/>
    </row>
    <row r="661" spans="5:6" customFormat="1" ht="12.75">
      <c r="E661" s="353"/>
      <c r="F661" s="353"/>
    </row>
    <row r="662" spans="5:6" customFormat="1" ht="12.75">
      <c r="E662" s="353"/>
      <c r="F662" s="353"/>
    </row>
    <row r="663" spans="5:6" customFormat="1" ht="12.75">
      <c r="E663" s="353"/>
      <c r="F663" s="353"/>
    </row>
    <row r="664" spans="5:6" customFormat="1" ht="12.75">
      <c r="E664" s="353"/>
      <c r="F664" s="353"/>
    </row>
    <row r="665" spans="5:6" customFormat="1" ht="12.75">
      <c r="E665" s="353"/>
      <c r="F665" s="353"/>
    </row>
    <row r="666" spans="5:6" customFormat="1" ht="12.75">
      <c r="E666" s="353"/>
      <c r="F666" s="353"/>
    </row>
    <row r="667" spans="5:6" customFormat="1" ht="12.75">
      <c r="E667" s="353"/>
      <c r="F667" s="353"/>
    </row>
    <row r="668" spans="5:6" customFormat="1" ht="12.75">
      <c r="E668" s="353"/>
      <c r="F668" s="353"/>
    </row>
    <row r="669" spans="5:6" customFormat="1" ht="12.75">
      <c r="E669" s="353"/>
      <c r="F669" s="353"/>
    </row>
    <row r="670" spans="5:6" customFormat="1" ht="12.75">
      <c r="E670" s="353"/>
      <c r="F670" s="353"/>
    </row>
    <row r="671" spans="5:6" customFormat="1" ht="12.75">
      <c r="E671" s="353"/>
      <c r="F671" s="353"/>
    </row>
    <row r="672" spans="5:6" customFormat="1" ht="12.75">
      <c r="E672" s="353"/>
      <c r="F672" s="353"/>
    </row>
    <row r="673" spans="5:6" customFormat="1" ht="12.75">
      <c r="E673" s="353"/>
      <c r="F673" s="353"/>
    </row>
    <row r="674" spans="5:6" customFormat="1" ht="12.75">
      <c r="E674" s="353"/>
      <c r="F674" s="353"/>
    </row>
    <row r="675" spans="5:6" customFormat="1" ht="12.75">
      <c r="E675" s="353"/>
      <c r="F675" s="353"/>
    </row>
    <row r="676" spans="5:6" customFormat="1" ht="12.75">
      <c r="E676" s="353"/>
      <c r="F676" s="353"/>
    </row>
    <row r="677" spans="5:6" customFormat="1" ht="12.75">
      <c r="E677" s="353"/>
      <c r="F677" s="353"/>
    </row>
    <row r="678" spans="5:6" customFormat="1" ht="12.75">
      <c r="E678" s="353"/>
      <c r="F678" s="353"/>
    </row>
    <row r="679" spans="5:6" customFormat="1" ht="12.75">
      <c r="E679" s="353"/>
      <c r="F679" s="353"/>
    </row>
    <row r="680" spans="5:6" customFormat="1" ht="12.75">
      <c r="E680" s="353"/>
      <c r="F680" s="353"/>
    </row>
    <row r="681" spans="5:6" customFormat="1" ht="12.75">
      <c r="E681" s="353"/>
      <c r="F681" s="353"/>
    </row>
    <row r="682" spans="5:6" customFormat="1" ht="12.75">
      <c r="E682" s="353"/>
      <c r="F682" s="353"/>
    </row>
    <row r="683" spans="5:6" customFormat="1" ht="12.75">
      <c r="E683" s="353"/>
      <c r="F683" s="353"/>
    </row>
    <row r="684" spans="5:6" customFormat="1" ht="12.75">
      <c r="E684" s="353"/>
      <c r="F684" s="353"/>
    </row>
    <row r="685" spans="5:6" customFormat="1" ht="12.75">
      <c r="E685" s="353"/>
      <c r="F685" s="353"/>
    </row>
    <row r="686" spans="5:6" customFormat="1" ht="12.75">
      <c r="E686" s="353"/>
      <c r="F686" s="353"/>
    </row>
    <row r="687" spans="5:6" customFormat="1" ht="12.75">
      <c r="E687" s="353"/>
      <c r="F687" s="353"/>
    </row>
    <row r="688" spans="5:6" customFormat="1" ht="12.75">
      <c r="E688" s="353"/>
      <c r="F688" s="353"/>
    </row>
    <row r="689" spans="5:6" customFormat="1" ht="12.75">
      <c r="E689" s="353"/>
      <c r="F689" s="353"/>
    </row>
    <row r="690" spans="5:6" customFormat="1" ht="12.75">
      <c r="E690" s="353"/>
      <c r="F690" s="353"/>
    </row>
    <row r="691" spans="5:6" customFormat="1" ht="12.75">
      <c r="E691" s="353"/>
      <c r="F691" s="353"/>
    </row>
    <row r="692" spans="5:6" customFormat="1" ht="12.75">
      <c r="E692" s="353"/>
      <c r="F692" s="353"/>
    </row>
    <row r="693" spans="5:6" customFormat="1" ht="12.75">
      <c r="E693" s="353"/>
      <c r="F693" s="353"/>
    </row>
    <row r="694" spans="5:6" customFormat="1" ht="12.75">
      <c r="E694" s="353"/>
      <c r="F694" s="353"/>
    </row>
    <row r="695" spans="5:6" customFormat="1" ht="12.75">
      <c r="E695" s="353"/>
      <c r="F695" s="353"/>
    </row>
    <row r="696" spans="5:6" customFormat="1" ht="12.75">
      <c r="E696" s="353"/>
      <c r="F696" s="353"/>
    </row>
    <row r="697" spans="5:6" customFormat="1" ht="12.75">
      <c r="E697" s="353"/>
      <c r="F697" s="353"/>
    </row>
    <row r="698" spans="5:6" customFormat="1" ht="12.75">
      <c r="E698" s="353"/>
      <c r="F698" s="353"/>
    </row>
    <row r="699" spans="5:6" customFormat="1" ht="12.75">
      <c r="E699" s="353"/>
      <c r="F699" s="353"/>
    </row>
    <row r="700" spans="5:6" customFormat="1" ht="12.75">
      <c r="E700" s="353"/>
      <c r="F700" s="353"/>
    </row>
    <row r="701" spans="5:6" customFormat="1" ht="12.75">
      <c r="E701" s="353"/>
      <c r="F701" s="353"/>
    </row>
    <row r="702" spans="5:6" customFormat="1" ht="12.75">
      <c r="E702" s="353"/>
      <c r="F702" s="353"/>
    </row>
    <row r="703" spans="5:6" customFormat="1" ht="12.75">
      <c r="E703" s="353"/>
      <c r="F703" s="353"/>
    </row>
    <row r="704" spans="5:6" customFormat="1" ht="12.75">
      <c r="E704" s="353"/>
      <c r="F704" s="353"/>
    </row>
    <row r="705" spans="5:6" customFormat="1" ht="12.75">
      <c r="E705" s="353"/>
      <c r="F705" s="353"/>
    </row>
    <row r="706" spans="5:6" customFormat="1" ht="12.75">
      <c r="E706" s="353"/>
      <c r="F706" s="353"/>
    </row>
    <row r="707" spans="5:6" customFormat="1" ht="12.75">
      <c r="E707" s="353"/>
      <c r="F707" s="353"/>
    </row>
    <row r="708" spans="5:6" customFormat="1" ht="12.75">
      <c r="E708" s="353"/>
      <c r="F708" s="353"/>
    </row>
    <row r="709" spans="5:6" customFormat="1" ht="12.75">
      <c r="E709" s="353"/>
      <c r="F709" s="353"/>
    </row>
    <row r="710" spans="5:6" customFormat="1" ht="12.75">
      <c r="E710" s="353"/>
      <c r="F710" s="353"/>
    </row>
    <row r="711" spans="5:6" customFormat="1" ht="12.75">
      <c r="E711" s="353"/>
      <c r="F711" s="353"/>
    </row>
    <row r="712" spans="5:6" customFormat="1" ht="12.75">
      <c r="E712" s="353"/>
      <c r="F712" s="353"/>
    </row>
    <row r="713" spans="5:6" customFormat="1" ht="12.75">
      <c r="E713" s="353"/>
      <c r="F713" s="353"/>
    </row>
    <row r="714" spans="5:6" customFormat="1" ht="12.75">
      <c r="E714" s="353"/>
      <c r="F714" s="353"/>
    </row>
    <row r="715" spans="5:6" customFormat="1" ht="12.75">
      <c r="E715" s="353"/>
      <c r="F715" s="353"/>
    </row>
    <row r="716" spans="5:6" customFormat="1" ht="12.75">
      <c r="E716" s="353"/>
      <c r="F716" s="353"/>
    </row>
    <row r="717" spans="5:6" customFormat="1" ht="12.75">
      <c r="E717" s="353"/>
      <c r="F717" s="353"/>
    </row>
    <row r="718" spans="5:6" customFormat="1" ht="12.75">
      <c r="E718" s="353"/>
      <c r="F718" s="353"/>
    </row>
    <row r="719" spans="5:6" customFormat="1" ht="12.75">
      <c r="E719" s="353"/>
      <c r="F719" s="353"/>
    </row>
    <row r="720" spans="5:6" customFormat="1" ht="12.75">
      <c r="E720" s="353"/>
      <c r="F720" s="353"/>
    </row>
    <row r="721" spans="5:6" customFormat="1" ht="12.75">
      <c r="E721" s="353"/>
      <c r="F721" s="353"/>
    </row>
    <row r="722" spans="5:6" customFormat="1" ht="12.75">
      <c r="E722" s="353"/>
      <c r="F722" s="353"/>
    </row>
    <row r="723" spans="5:6" customFormat="1" ht="12.75">
      <c r="E723" s="353"/>
      <c r="F723" s="353"/>
    </row>
    <row r="724" spans="5:6" customFormat="1" ht="12.75">
      <c r="E724" s="353"/>
      <c r="F724" s="353"/>
    </row>
    <row r="725" spans="5:6" customFormat="1" ht="12.75">
      <c r="E725" s="353"/>
      <c r="F725" s="353"/>
    </row>
    <row r="726" spans="5:6" customFormat="1" ht="12.75">
      <c r="E726" s="353"/>
      <c r="F726" s="353"/>
    </row>
    <row r="727" spans="5:6" customFormat="1" ht="12.75">
      <c r="E727" s="353"/>
      <c r="F727" s="353"/>
    </row>
    <row r="728" spans="5:6" customFormat="1" ht="12.75">
      <c r="E728" s="353"/>
      <c r="F728" s="353"/>
    </row>
    <row r="729" spans="5:6" customFormat="1" ht="12.75">
      <c r="E729" s="353"/>
      <c r="F729" s="353"/>
    </row>
    <row r="730" spans="5:6" customFormat="1" ht="12.75">
      <c r="E730" s="353"/>
      <c r="F730" s="353"/>
    </row>
    <row r="731" spans="5:6" customFormat="1" ht="12.75">
      <c r="E731" s="353"/>
      <c r="F731" s="353"/>
    </row>
    <row r="732" spans="5:6" customFormat="1" ht="12.75">
      <c r="E732" s="353"/>
      <c r="F732" s="353"/>
    </row>
    <row r="733" spans="5:6" customFormat="1" ht="12.75">
      <c r="E733" s="353"/>
      <c r="F733" s="353"/>
    </row>
    <row r="734" spans="5:6" customFormat="1" ht="12.75">
      <c r="E734" s="353"/>
      <c r="F734" s="353"/>
    </row>
    <row r="735" spans="5:6" customFormat="1" ht="12.75">
      <c r="E735" s="353"/>
      <c r="F735" s="353"/>
    </row>
    <row r="736" spans="5:6" customFormat="1" ht="12.75">
      <c r="E736" s="353"/>
      <c r="F736" s="353"/>
    </row>
    <row r="737" spans="5:6" customFormat="1" ht="12.75">
      <c r="E737" s="353"/>
      <c r="F737" s="353"/>
    </row>
    <row r="738" spans="5:6" customFormat="1" ht="12.75">
      <c r="E738" s="353"/>
      <c r="F738" s="353"/>
    </row>
    <row r="739" spans="5:6" customFormat="1" ht="12.75">
      <c r="E739" s="353"/>
      <c r="F739" s="353"/>
    </row>
    <row r="740" spans="5:6" customFormat="1" ht="12.75">
      <c r="E740" s="353"/>
      <c r="F740" s="353"/>
    </row>
    <row r="741" spans="5:6" customFormat="1" ht="12.75">
      <c r="E741" s="353"/>
      <c r="F741" s="353"/>
    </row>
    <row r="742" spans="5:6" customFormat="1" ht="12.75">
      <c r="E742" s="353"/>
      <c r="F742" s="353"/>
    </row>
    <row r="743" spans="5:6" customFormat="1" ht="12.75">
      <c r="E743" s="353"/>
      <c r="F743" s="353"/>
    </row>
    <row r="744" spans="5:6" customFormat="1" ht="12.75">
      <c r="E744" s="353"/>
      <c r="F744" s="353"/>
    </row>
    <row r="745" spans="5:6" customFormat="1" ht="12.75">
      <c r="E745" s="353"/>
      <c r="F745" s="353"/>
    </row>
    <row r="746" spans="5:6" customFormat="1" ht="12.75">
      <c r="E746" s="353"/>
      <c r="F746" s="353"/>
    </row>
    <row r="747" spans="5:6" customFormat="1" ht="12.75">
      <c r="E747" s="353"/>
      <c r="F747" s="353"/>
    </row>
    <row r="748" spans="5:6" customFormat="1" ht="12.75">
      <c r="E748" s="353"/>
      <c r="F748" s="353"/>
    </row>
    <row r="749" spans="5:6" customFormat="1" ht="12.75">
      <c r="E749" s="353"/>
      <c r="F749" s="353"/>
    </row>
    <row r="750" spans="5:6" customFormat="1" ht="12.75">
      <c r="E750" s="353"/>
      <c r="F750" s="353"/>
    </row>
    <row r="751" spans="5:6" customFormat="1" ht="12.75">
      <c r="E751" s="353"/>
      <c r="F751" s="353"/>
    </row>
    <row r="752" spans="5:6" customFormat="1" ht="12.75">
      <c r="E752" s="353"/>
      <c r="F752" s="353"/>
    </row>
    <row r="753" spans="5:6" customFormat="1" ht="12.75">
      <c r="E753" s="353"/>
      <c r="F753" s="353"/>
    </row>
    <row r="754" spans="5:6" customFormat="1" ht="12.75">
      <c r="E754" s="353"/>
      <c r="F754" s="353"/>
    </row>
    <row r="755" spans="5:6" customFormat="1" ht="12.75">
      <c r="E755" s="353"/>
      <c r="F755" s="353"/>
    </row>
    <row r="756" spans="5:6" customFormat="1" ht="12.75">
      <c r="E756" s="353"/>
      <c r="F756" s="353"/>
    </row>
    <row r="757" spans="5:6" customFormat="1" ht="12.75">
      <c r="E757" s="353"/>
      <c r="F757" s="353"/>
    </row>
    <row r="758" spans="5:6" customFormat="1" ht="12.75">
      <c r="E758" s="353"/>
      <c r="F758" s="353"/>
    </row>
    <row r="759" spans="5:6" customFormat="1" ht="12.75">
      <c r="E759" s="353"/>
      <c r="F759" s="353"/>
    </row>
    <row r="760" spans="5:6" customFormat="1" ht="12.75">
      <c r="E760" s="353"/>
      <c r="F760" s="353"/>
    </row>
    <row r="761" spans="5:6" customFormat="1" ht="12.75">
      <c r="E761" s="353"/>
      <c r="F761" s="353"/>
    </row>
    <row r="762" spans="5:6" customFormat="1" ht="12.75">
      <c r="E762" s="353"/>
      <c r="F762" s="353"/>
    </row>
    <row r="763" spans="5:6" customFormat="1" ht="12.75">
      <c r="E763" s="353"/>
      <c r="F763" s="353"/>
    </row>
    <row r="764" spans="5:6" customFormat="1" ht="12.75">
      <c r="E764" s="353"/>
      <c r="F764" s="353"/>
    </row>
    <row r="765" spans="5:6" customFormat="1" ht="12.75">
      <c r="E765" s="353"/>
      <c r="F765" s="353"/>
    </row>
    <row r="766" spans="5:6" customFormat="1" ht="12.75">
      <c r="E766" s="353"/>
      <c r="F766" s="353"/>
    </row>
    <row r="767" spans="5:6" customFormat="1" ht="12.75">
      <c r="E767" s="353"/>
      <c r="F767" s="353"/>
    </row>
    <row r="768" spans="5:6" customFormat="1" ht="12.75">
      <c r="E768" s="353"/>
      <c r="F768" s="353"/>
    </row>
    <row r="769" spans="5:6" customFormat="1" ht="12.75">
      <c r="E769" s="353"/>
      <c r="F769" s="353"/>
    </row>
    <row r="770" spans="5:6" customFormat="1" ht="12.75">
      <c r="E770" s="353"/>
      <c r="F770" s="353"/>
    </row>
    <row r="771" spans="5:6" customFormat="1" ht="12.75">
      <c r="E771" s="353"/>
      <c r="F771" s="353"/>
    </row>
    <row r="772" spans="5:6" customFormat="1" ht="12.75">
      <c r="E772" s="353"/>
      <c r="F772" s="353"/>
    </row>
    <row r="773" spans="5:6" customFormat="1" ht="12.75">
      <c r="E773" s="353"/>
      <c r="F773" s="353"/>
    </row>
    <row r="774" spans="5:6" customFormat="1" ht="12.75">
      <c r="E774" s="353"/>
      <c r="F774" s="353"/>
    </row>
    <row r="775" spans="5:6" customFormat="1" ht="12.75">
      <c r="E775" s="353"/>
      <c r="F775" s="353"/>
    </row>
    <row r="776" spans="5:6" customFormat="1" ht="12.75">
      <c r="E776" s="353"/>
      <c r="F776" s="353"/>
    </row>
    <row r="777" spans="5:6" customFormat="1" ht="12.75">
      <c r="E777" s="353"/>
      <c r="F777" s="353"/>
    </row>
    <row r="778" spans="5:6" customFormat="1" ht="12.75">
      <c r="E778" s="353"/>
      <c r="F778" s="353"/>
    </row>
    <row r="779" spans="5:6" customFormat="1" ht="12.75">
      <c r="E779" s="353"/>
      <c r="F779" s="353"/>
    </row>
    <row r="780" spans="5:6" customFormat="1" ht="12.75">
      <c r="E780" s="353"/>
      <c r="F780" s="353"/>
    </row>
    <row r="781" spans="5:6" customFormat="1" ht="12.75">
      <c r="E781" s="353"/>
      <c r="F781" s="353"/>
    </row>
    <row r="782" spans="5:6" customFormat="1" ht="12.75">
      <c r="E782" s="353"/>
      <c r="F782" s="353"/>
    </row>
    <row r="783" spans="5:6" customFormat="1" ht="12.75">
      <c r="E783" s="353"/>
      <c r="F783" s="353"/>
    </row>
    <row r="784" spans="5:6" customFormat="1" ht="12.75">
      <c r="E784" s="353"/>
      <c r="F784" s="353"/>
    </row>
    <row r="785" spans="5:6" customFormat="1" ht="12.75">
      <c r="E785" s="353"/>
      <c r="F785" s="353"/>
    </row>
    <row r="786" spans="5:6" customFormat="1" ht="12.75">
      <c r="E786" s="353"/>
      <c r="F786" s="353"/>
    </row>
    <row r="787" spans="5:6" customFormat="1" ht="12.75">
      <c r="E787" s="353"/>
      <c r="F787" s="353"/>
    </row>
    <row r="788" spans="5:6" customFormat="1" ht="12.75">
      <c r="E788" s="353"/>
      <c r="F788" s="353"/>
    </row>
    <row r="789" spans="5:6" customFormat="1" ht="12.75">
      <c r="E789" s="353"/>
      <c r="F789" s="353"/>
    </row>
    <row r="790" spans="5:6" customFormat="1" ht="12.75">
      <c r="E790" s="353"/>
      <c r="F790" s="353"/>
    </row>
    <row r="791" spans="5:6" customFormat="1" ht="12.75">
      <c r="E791" s="353"/>
      <c r="F791" s="353"/>
    </row>
    <row r="792" spans="5:6" customFormat="1" ht="12.75">
      <c r="E792" s="353"/>
      <c r="F792" s="353"/>
    </row>
    <row r="793" spans="5:6" customFormat="1" ht="12.75">
      <c r="E793" s="353"/>
      <c r="F793" s="353"/>
    </row>
    <row r="794" spans="5:6" customFormat="1" ht="12.75">
      <c r="E794" s="353"/>
      <c r="F794" s="353"/>
    </row>
    <row r="795" spans="5:6" customFormat="1" ht="12.75">
      <c r="E795" s="353"/>
      <c r="F795" s="353"/>
    </row>
    <row r="796" spans="5:6" customFormat="1" ht="12.75">
      <c r="E796" s="353"/>
      <c r="F796" s="353"/>
    </row>
    <row r="797" spans="5:6" customFormat="1" ht="12.75">
      <c r="E797" s="353"/>
      <c r="F797" s="353"/>
    </row>
    <row r="798" spans="5:6" customFormat="1" ht="12.75">
      <c r="E798" s="353"/>
      <c r="F798" s="353"/>
    </row>
    <row r="799" spans="5:6" customFormat="1" ht="12.75">
      <c r="E799" s="353"/>
      <c r="F799" s="353"/>
    </row>
    <row r="800" spans="5:6" customFormat="1" ht="12.75">
      <c r="E800" s="353"/>
      <c r="F800" s="353"/>
    </row>
    <row r="801" spans="5:6" customFormat="1" ht="12.75">
      <c r="E801" s="353"/>
      <c r="F801" s="353"/>
    </row>
    <row r="802" spans="5:6" customFormat="1" ht="12.75">
      <c r="E802" s="353"/>
      <c r="F802" s="353"/>
    </row>
    <row r="803" spans="5:6" customFormat="1" ht="12.75">
      <c r="E803" s="353"/>
      <c r="F803" s="353"/>
    </row>
    <row r="804" spans="5:6" customFormat="1" ht="12.75">
      <c r="E804" s="353"/>
      <c r="F804" s="353"/>
    </row>
    <row r="805" spans="5:6" customFormat="1" ht="12.75">
      <c r="E805" s="353"/>
      <c r="F805" s="353"/>
    </row>
    <row r="806" spans="5:6" customFormat="1" ht="12.75">
      <c r="E806" s="353"/>
      <c r="F806" s="353"/>
    </row>
    <row r="807" spans="5:6" customFormat="1" ht="12.75">
      <c r="E807" s="353"/>
      <c r="F807" s="353"/>
    </row>
    <row r="808" spans="5:6" customFormat="1" ht="12.75">
      <c r="E808" s="353"/>
      <c r="F808" s="353"/>
    </row>
    <row r="809" spans="5:6" customFormat="1" ht="12.75">
      <c r="E809" s="353"/>
      <c r="F809" s="353"/>
    </row>
    <row r="810" spans="5:6" customFormat="1" ht="12.75">
      <c r="E810" s="353"/>
      <c r="F810" s="353"/>
    </row>
    <row r="811" spans="5:6" customFormat="1" ht="12.75">
      <c r="E811" s="353"/>
      <c r="F811" s="353"/>
    </row>
    <row r="812" spans="5:6" customFormat="1" ht="12.75">
      <c r="E812" s="353"/>
      <c r="F812" s="353"/>
    </row>
    <row r="813" spans="5:6" customFormat="1" ht="12.75">
      <c r="E813" s="353"/>
      <c r="F813" s="353"/>
    </row>
    <row r="814" spans="5:6" customFormat="1" ht="12.75">
      <c r="E814" s="353"/>
      <c r="F814" s="353"/>
    </row>
    <row r="815" spans="5:6" customFormat="1" ht="12.75">
      <c r="E815" s="353"/>
      <c r="F815" s="353"/>
    </row>
    <row r="816" spans="5:6" customFormat="1" ht="12.75">
      <c r="E816" s="353"/>
      <c r="F816" s="353"/>
    </row>
    <row r="817" spans="5:6" customFormat="1" ht="12.75">
      <c r="E817" s="353"/>
      <c r="F817" s="353"/>
    </row>
    <row r="818" spans="5:6" customFormat="1" ht="12.75">
      <c r="E818" s="353"/>
      <c r="F818" s="353"/>
    </row>
    <row r="819" spans="5:6" customFormat="1" ht="12.75">
      <c r="E819" s="353"/>
      <c r="F819" s="353"/>
    </row>
    <row r="820" spans="5:6" customFormat="1" ht="12.75">
      <c r="E820" s="353"/>
      <c r="F820" s="353"/>
    </row>
    <row r="821" spans="5:6" customFormat="1" ht="12.75">
      <c r="E821" s="353"/>
      <c r="F821" s="353"/>
    </row>
    <row r="822" spans="5:6" customFormat="1" ht="12.75">
      <c r="E822" s="353"/>
      <c r="F822" s="353"/>
    </row>
    <row r="823" spans="5:6" customFormat="1" ht="12.75">
      <c r="E823" s="353"/>
      <c r="F823" s="353"/>
    </row>
    <row r="824" spans="5:6" customFormat="1" ht="12.75">
      <c r="E824" s="353"/>
      <c r="F824" s="353"/>
    </row>
    <row r="825" spans="5:6" customFormat="1" ht="12.75">
      <c r="E825" s="353"/>
      <c r="F825" s="353"/>
    </row>
    <row r="826" spans="5:6" customFormat="1" ht="12.75">
      <c r="E826" s="353"/>
      <c r="F826" s="353"/>
    </row>
    <row r="827" spans="5:6" customFormat="1" ht="12.75">
      <c r="E827" s="353"/>
      <c r="F827" s="353"/>
    </row>
    <row r="828" spans="5:6" customFormat="1" ht="12.75">
      <c r="E828" s="353"/>
      <c r="F828" s="353"/>
    </row>
    <row r="829" spans="5:6" customFormat="1" ht="12.75">
      <c r="E829" s="353"/>
      <c r="F829" s="353"/>
    </row>
    <row r="830" spans="5:6" customFormat="1" ht="12.75">
      <c r="E830" s="353"/>
      <c r="F830" s="353"/>
    </row>
    <row r="831" spans="5:6" customFormat="1" ht="12.75">
      <c r="E831" s="353"/>
      <c r="F831" s="353"/>
    </row>
    <row r="832" spans="5:6" customFormat="1" ht="12.75">
      <c r="E832" s="353"/>
      <c r="F832" s="353"/>
    </row>
    <row r="833" spans="5:6" customFormat="1" ht="12.75">
      <c r="E833" s="353"/>
      <c r="F833" s="353"/>
    </row>
    <row r="834" spans="5:6" customFormat="1" ht="12.75">
      <c r="E834" s="353"/>
      <c r="F834" s="353"/>
    </row>
    <row r="835" spans="5:6" customFormat="1" ht="12.75">
      <c r="E835" s="353"/>
      <c r="F835" s="353"/>
    </row>
    <row r="836" spans="5:6" customFormat="1" ht="12.75">
      <c r="E836" s="353"/>
      <c r="F836" s="353"/>
    </row>
    <row r="837" spans="5:6" customFormat="1" ht="12.75">
      <c r="E837" s="353"/>
      <c r="F837" s="353"/>
    </row>
    <row r="838" spans="5:6" customFormat="1" ht="12.75">
      <c r="E838" s="353"/>
      <c r="F838" s="353"/>
    </row>
    <row r="839" spans="5:6" customFormat="1" ht="12.75">
      <c r="E839" s="353"/>
      <c r="F839" s="353"/>
    </row>
    <row r="840" spans="5:6" customFormat="1" ht="12.75">
      <c r="E840" s="353"/>
      <c r="F840" s="353"/>
    </row>
    <row r="841" spans="5:6" customFormat="1" ht="12.75">
      <c r="E841" s="353"/>
      <c r="F841" s="353"/>
    </row>
    <row r="842" spans="5:6" customFormat="1" ht="12.75">
      <c r="E842" s="353"/>
      <c r="F842" s="353"/>
    </row>
    <row r="843" spans="5:6" customFormat="1" ht="12.75">
      <c r="E843" s="353"/>
      <c r="F843" s="353"/>
    </row>
    <row r="844" spans="5:6" customFormat="1" ht="12.75">
      <c r="E844" s="353"/>
      <c r="F844" s="353"/>
    </row>
    <row r="845" spans="5:6" customFormat="1" ht="12.75">
      <c r="E845" s="353"/>
      <c r="F845" s="353"/>
    </row>
    <row r="846" spans="5:6" customFormat="1" ht="12.75">
      <c r="E846" s="353"/>
      <c r="F846" s="353"/>
    </row>
    <row r="847" spans="5:6" customFormat="1" ht="12.75">
      <c r="E847" s="353"/>
      <c r="F847" s="353"/>
    </row>
    <row r="848" spans="5:6" customFormat="1" ht="12.75">
      <c r="E848" s="353"/>
      <c r="F848" s="353"/>
    </row>
    <row r="849" spans="5:6" customFormat="1" ht="12.75">
      <c r="E849" s="353"/>
      <c r="F849" s="353"/>
    </row>
    <row r="850" spans="5:6" customFormat="1" ht="12.75">
      <c r="E850" s="353"/>
      <c r="F850" s="353"/>
    </row>
    <row r="851" spans="5:6" customFormat="1" ht="12.75">
      <c r="E851" s="353"/>
      <c r="F851" s="353"/>
    </row>
    <row r="852" spans="5:6" customFormat="1" ht="12.75">
      <c r="E852" s="353"/>
      <c r="F852" s="353"/>
    </row>
    <row r="853" spans="5:6" customFormat="1" ht="12.75">
      <c r="E853" s="353"/>
      <c r="F853" s="353"/>
    </row>
    <row r="854" spans="5:6" customFormat="1" ht="12.75">
      <c r="E854" s="353"/>
      <c r="F854" s="353"/>
    </row>
    <row r="855" spans="5:6" customFormat="1" ht="12.75">
      <c r="E855" s="353"/>
      <c r="F855" s="353"/>
    </row>
    <row r="856" spans="5:6" customFormat="1" ht="12.75">
      <c r="E856" s="353"/>
      <c r="F856" s="353"/>
    </row>
    <row r="857" spans="5:6" customFormat="1" ht="12.75">
      <c r="E857" s="353"/>
      <c r="F857" s="353"/>
    </row>
    <row r="858" spans="5:6" customFormat="1" ht="12.75">
      <c r="E858" s="353"/>
      <c r="F858" s="353"/>
    </row>
    <row r="859" spans="5:6" customFormat="1" ht="12.75">
      <c r="E859" s="353"/>
      <c r="F859" s="353"/>
    </row>
    <row r="860" spans="5:6" customFormat="1" ht="12.75">
      <c r="E860" s="353"/>
      <c r="F860" s="353"/>
    </row>
    <row r="861" spans="5:6" customFormat="1" ht="12.75">
      <c r="E861" s="353"/>
      <c r="F861" s="353"/>
    </row>
    <row r="862" spans="5:6" customFormat="1" ht="12.75">
      <c r="E862" s="353"/>
      <c r="F862" s="353"/>
    </row>
    <row r="863" spans="5:6" customFormat="1" ht="12.75">
      <c r="E863" s="353"/>
      <c r="F863" s="353"/>
    </row>
    <row r="864" spans="5:6" customFormat="1" ht="12.75">
      <c r="E864" s="353"/>
      <c r="F864" s="353"/>
    </row>
    <row r="865" spans="5:6" customFormat="1" ht="12.75">
      <c r="E865" s="353"/>
      <c r="F865" s="353"/>
    </row>
    <row r="866" spans="5:6" customFormat="1" ht="12.75">
      <c r="E866" s="353"/>
      <c r="F866" s="353"/>
    </row>
    <row r="867" spans="5:6" customFormat="1" ht="12.75">
      <c r="E867" s="353"/>
      <c r="F867" s="353"/>
    </row>
    <row r="868" spans="5:6" customFormat="1" ht="12.75">
      <c r="E868" s="353"/>
      <c r="F868" s="353"/>
    </row>
    <row r="869" spans="5:6" customFormat="1" ht="12.75">
      <c r="E869" s="353"/>
      <c r="F869" s="353"/>
    </row>
    <row r="870" spans="5:6" customFormat="1" ht="12.75">
      <c r="E870" s="353"/>
      <c r="F870" s="353"/>
    </row>
    <row r="871" spans="5:6" customFormat="1" ht="12.75">
      <c r="E871" s="353"/>
      <c r="F871" s="353"/>
    </row>
    <row r="872" spans="5:6" customFormat="1" ht="12.75">
      <c r="E872" s="353"/>
      <c r="F872" s="353"/>
    </row>
    <row r="873" spans="5:6" customFormat="1" ht="12.75">
      <c r="E873" s="353"/>
      <c r="F873" s="353"/>
    </row>
    <row r="874" spans="5:6" customFormat="1" ht="12.75">
      <c r="E874" s="353"/>
      <c r="F874" s="353"/>
    </row>
    <row r="875" spans="5:6" customFormat="1" ht="12.75">
      <c r="E875" s="353"/>
      <c r="F875" s="353"/>
    </row>
    <row r="876" spans="5:6" customFormat="1" ht="12.75">
      <c r="E876" s="353"/>
      <c r="F876" s="353"/>
    </row>
    <row r="877" spans="5:6" customFormat="1" ht="12.75">
      <c r="E877" s="353"/>
      <c r="F877" s="353"/>
    </row>
    <row r="878" spans="5:6" customFormat="1" ht="12.75">
      <c r="E878" s="353"/>
      <c r="F878" s="353"/>
    </row>
    <row r="879" spans="5:6" customFormat="1" ht="12.75">
      <c r="E879" s="353"/>
      <c r="F879" s="353"/>
    </row>
    <row r="880" spans="5:6" customFormat="1" ht="12.75">
      <c r="E880" s="353"/>
      <c r="F880" s="353"/>
    </row>
    <row r="881" spans="5:6" customFormat="1" ht="12.75">
      <c r="E881" s="353"/>
      <c r="F881" s="353"/>
    </row>
    <row r="882" spans="5:6" customFormat="1" ht="12.75">
      <c r="E882" s="353"/>
      <c r="F882" s="353"/>
    </row>
    <row r="883" spans="5:6" customFormat="1" ht="12.75">
      <c r="E883" s="353"/>
      <c r="F883" s="353"/>
    </row>
    <row r="884" spans="5:6" customFormat="1" ht="12.75">
      <c r="E884" s="353"/>
      <c r="F884" s="353"/>
    </row>
    <row r="885" spans="5:6" customFormat="1" ht="12.75">
      <c r="E885" s="353"/>
      <c r="F885" s="353"/>
    </row>
    <row r="886" spans="5:6" customFormat="1" ht="12.75">
      <c r="E886" s="353"/>
      <c r="F886" s="353"/>
    </row>
    <row r="887" spans="5:6" customFormat="1" ht="12.75">
      <c r="E887" s="353"/>
      <c r="F887" s="353"/>
    </row>
    <row r="888" spans="5:6" customFormat="1" ht="12.75">
      <c r="E888" s="353"/>
      <c r="F888" s="353"/>
    </row>
    <row r="889" spans="5:6" customFormat="1" ht="12.75">
      <c r="E889" s="353"/>
      <c r="F889" s="353"/>
    </row>
    <row r="890" spans="5:6" customFormat="1" ht="12.75">
      <c r="E890" s="353"/>
      <c r="F890" s="353"/>
    </row>
    <row r="891" spans="5:6" customFormat="1" ht="12.75">
      <c r="E891" s="353"/>
      <c r="F891" s="353"/>
    </row>
    <row r="892" spans="5:6" customFormat="1" ht="12.75">
      <c r="E892" s="353"/>
      <c r="F892" s="353"/>
    </row>
    <row r="893" spans="5:6" customFormat="1" ht="12.75">
      <c r="E893" s="353"/>
      <c r="F893" s="353"/>
    </row>
    <row r="894" spans="5:6" customFormat="1" ht="12.75">
      <c r="E894" s="353"/>
      <c r="F894" s="353"/>
    </row>
    <row r="895" spans="5:6" customFormat="1" ht="12.75">
      <c r="E895" s="353"/>
      <c r="F895" s="353"/>
    </row>
    <row r="896" spans="5:6" customFormat="1" ht="12.75">
      <c r="E896" s="353"/>
      <c r="F896" s="353"/>
    </row>
    <row r="897" spans="5:6" customFormat="1" ht="12.75">
      <c r="E897" s="353"/>
      <c r="F897" s="353"/>
    </row>
    <row r="898" spans="5:6" customFormat="1" ht="12.75">
      <c r="E898" s="353"/>
      <c r="F898" s="353"/>
    </row>
    <row r="899" spans="5:6" customFormat="1" ht="12.75">
      <c r="E899" s="353"/>
      <c r="F899" s="353"/>
    </row>
    <row r="900" spans="5:6" customFormat="1" ht="12.75">
      <c r="E900" s="353"/>
      <c r="F900" s="353"/>
    </row>
    <row r="901" spans="5:6" customFormat="1" ht="12.75">
      <c r="E901" s="353"/>
      <c r="F901" s="353"/>
    </row>
    <row r="902" spans="5:6" customFormat="1" ht="12.75">
      <c r="E902" s="353"/>
      <c r="F902" s="353"/>
    </row>
    <row r="903" spans="5:6" customFormat="1" ht="12.75">
      <c r="E903" s="353"/>
      <c r="F903" s="353"/>
    </row>
    <row r="904" spans="5:6" customFormat="1" ht="12.75">
      <c r="E904" s="353"/>
      <c r="F904" s="353"/>
    </row>
    <row r="905" spans="5:6" customFormat="1" ht="12.75">
      <c r="E905" s="353"/>
      <c r="F905" s="353"/>
    </row>
    <row r="906" spans="5:6" customFormat="1" ht="12.75">
      <c r="E906" s="353"/>
      <c r="F906" s="353"/>
    </row>
    <row r="907" spans="5:6" customFormat="1" ht="12.75">
      <c r="E907" s="353"/>
      <c r="F907" s="353"/>
    </row>
    <row r="908" spans="5:6" customFormat="1" ht="12.75">
      <c r="E908" s="353"/>
      <c r="F908" s="353"/>
    </row>
    <row r="909" spans="5:6" customFormat="1" ht="12.75">
      <c r="E909" s="353"/>
      <c r="F909" s="353"/>
    </row>
    <row r="910" spans="5:6" customFormat="1" ht="12.75">
      <c r="E910" s="353"/>
      <c r="F910" s="353"/>
    </row>
    <row r="911" spans="5:6" customFormat="1" ht="12.75">
      <c r="E911" s="353"/>
      <c r="F911" s="353"/>
    </row>
    <row r="912" spans="5:6" customFormat="1" ht="12.75">
      <c r="E912" s="353"/>
      <c r="F912" s="353"/>
    </row>
    <row r="913" spans="5:6" customFormat="1" ht="12.75">
      <c r="E913" s="353"/>
      <c r="F913" s="353"/>
    </row>
    <row r="914" spans="5:6" customFormat="1" ht="12.75">
      <c r="E914" s="353"/>
      <c r="F914" s="353"/>
    </row>
    <row r="915" spans="5:6" customFormat="1" ht="12.75">
      <c r="E915" s="353"/>
      <c r="F915" s="353"/>
    </row>
    <row r="916" spans="5:6" customFormat="1" ht="12.75">
      <c r="E916" s="353"/>
      <c r="F916" s="353"/>
    </row>
    <row r="917" spans="5:6" customFormat="1" ht="12.75">
      <c r="E917" s="353"/>
      <c r="F917" s="353"/>
    </row>
    <row r="918" spans="5:6" customFormat="1" ht="12.75">
      <c r="E918" s="353"/>
      <c r="F918" s="353"/>
    </row>
    <row r="919" spans="5:6" customFormat="1" ht="12.75">
      <c r="E919" s="353"/>
      <c r="F919" s="353"/>
    </row>
    <row r="920" spans="5:6" customFormat="1" ht="12.75">
      <c r="E920" s="353"/>
      <c r="F920" s="353"/>
    </row>
    <row r="921" spans="5:6" customFormat="1" ht="12.75">
      <c r="E921" s="353"/>
      <c r="F921" s="353"/>
    </row>
    <row r="922" spans="5:6" customFormat="1" ht="12.75">
      <c r="E922" s="353"/>
      <c r="F922" s="353"/>
    </row>
    <row r="923" spans="5:6" customFormat="1" ht="12.75">
      <c r="E923" s="353"/>
      <c r="F923" s="353"/>
    </row>
    <row r="924" spans="5:6" customFormat="1" ht="12.75">
      <c r="E924" s="353"/>
      <c r="F924" s="353"/>
    </row>
    <row r="925" spans="5:6" customFormat="1" ht="12.75">
      <c r="E925" s="353"/>
      <c r="F925" s="353"/>
    </row>
    <row r="926" spans="5:6" customFormat="1" ht="12.75">
      <c r="E926" s="353"/>
      <c r="F926" s="353"/>
    </row>
    <row r="927" spans="5:6" customFormat="1" ht="12.75">
      <c r="E927" s="353"/>
      <c r="F927" s="353"/>
    </row>
    <row r="928" spans="5:6" customFormat="1" ht="12.75">
      <c r="E928" s="353"/>
      <c r="F928" s="353"/>
    </row>
    <row r="929" spans="5:6" customFormat="1" ht="12.75">
      <c r="E929" s="353"/>
      <c r="F929" s="353"/>
    </row>
    <row r="930" spans="5:6" customFormat="1" ht="12.75">
      <c r="E930" s="353"/>
      <c r="F930" s="353"/>
    </row>
    <row r="931" spans="5:6" customFormat="1" ht="12.75">
      <c r="E931" s="353"/>
      <c r="F931" s="353"/>
    </row>
    <row r="932" spans="5:6" customFormat="1" ht="12.75">
      <c r="E932" s="353"/>
      <c r="F932" s="353"/>
    </row>
    <row r="933" spans="5:6" customFormat="1" ht="12.75">
      <c r="E933" s="353"/>
      <c r="F933" s="353"/>
    </row>
    <row r="934" spans="5:6" customFormat="1" ht="12.75">
      <c r="E934" s="353"/>
      <c r="F934" s="353"/>
    </row>
    <row r="935" spans="5:6" customFormat="1" ht="12.75">
      <c r="E935" s="353"/>
      <c r="F935" s="353"/>
    </row>
    <row r="936" spans="5:6" customFormat="1" ht="12.75">
      <c r="E936" s="353"/>
      <c r="F936" s="353"/>
    </row>
    <row r="937" spans="5:6" customFormat="1" ht="12.75">
      <c r="E937" s="353"/>
      <c r="F937" s="353"/>
    </row>
    <row r="938" spans="5:6" customFormat="1" ht="12.75">
      <c r="E938" s="353"/>
      <c r="F938" s="353"/>
    </row>
    <row r="939" spans="5:6" customFormat="1" ht="12.75">
      <c r="E939" s="353"/>
      <c r="F939" s="353"/>
    </row>
    <row r="940" spans="5:6" customFormat="1" ht="12.75">
      <c r="E940" s="353"/>
      <c r="F940" s="353"/>
    </row>
    <row r="941" spans="5:6" customFormat="1" ht="12.75">
      <c r="E941" s="353"/>
      <c r="F941" s="353"/>
    </row>
    <row r="942" spans="5:6" customFormat="1" ht="12.75">
      <c r="E942" s="353"/>
      <c r="F942" s="353"/>
    </row>
    <row r="943" spans="5:6" customFormat="1" ht="12.75">
      <c r="E943" s="353"/>
      <c r="F943" s="353"/>
    </row>
    <row r="944" spans="5:6" customFormat="1" ht="12.75">
      <c r="E944" s="353"/>
      <c r="F944" s="353"/>
    </row>
    <row r="945" spans="5:6" customFormat="1" ht="12.75">
      <c r="E945" s="353"/>
      <c r="F945" s="353"/>
    </row>
    <row r="946" spans="5:6" customFormat="1" ht="12.75">
      <c r="E946" s="353"/>
      <c r="F946" s="353"/>
    </row>
    <row r="947" spans="5:6" customFormat="1" ht="12.75">
      <c r="E947" s="353"/>
      <c r="F947" s="353"/>
    </row>
    <row r="948" spans="5:6" customFormat="1" ht="12.75">
      <c r="E948" s="353"/>
      <c r="F948" s="353"/>
    </row>
    <row r="949" spans="5:6" customFormat="1" ht="12.75">
      <c r="E949" s="353"/>
      <c r="F949" s="353"/>
    </row>
    <row r="950" spans="5:6" customFormat="1" ht="12.75">
      <c r="E950" s="353"/>
      <c r="F950" s="353"/>
    </row>
    <row r="951" spans="5:6" customFormat="1" ht="12.75">
      <c r="E951" s="353"/>
      <c r="F951" s="353"/>
    </row>
    <row r="952" spans="5:6" customFormat="1" ht="12.75">
      <c r="E952" s="353"/>
      <c r="F952" s="353"/>
    </row>
    <row r="953" spans="5:6" customFormat="1" ht="12.75">
      <c r="E953" s="353"/>
      <c r="F953" s="353"/>
    </row>
    <row r="954" spans="5:6" customFormat="1" ht="12.75">
      <c r="E954" s="353"/>
      <c r="F954" s="353"/>
    </row>
    <row r="955" spans="5:6" customFormat="1" ht="12.75">
      <c r="E955" s="353"/>
      <c r="F955" s="353"/>
    </row>
    <row r="956" spans="5:6" customFormat="1" ht="12.75">
      <c r="E956" s="353"/>
      <c r="F956" s="353"/>
    </row>
    <row r="957" spans="5:6" customFormat="1" ht="12.75">
      <c r="E957" s="353"/>
      <c r="F957" s="353"/>
    </row>
    <row r="958" spans="5:6" customFormat="1" ht="12.75">
      <c r="E958" s="353"/>
      <c r="F958" s="353"/>
    </row>
    <row r="959" spans="5:6" customFormat="1" ht="12.75">
      <c r="E959" s="353"/>
      <c r="F959" s="353"/>
    </row>
    <row r="960" spans="5:6" customFormat="1" ht="12.75">
      <c r="E960" s="353"/>
      <c r="F960" s="353"/>
    </row>
    <row r="961" spans="5:6" customFormat="1" ht="12.75">
      <c r="E961" s="353"/>
      <c r="F961" s="353"/>
    </row>
    <row r="962" spans="5:6" customFormat="1" ht="12.75">
      <c r="E962" s="353"/>
      <c r="F962" s="353"/>
    </row>
    <row r="963" spans="5:6" customFormat="1" ht="12.75">
      <c r="E963" s="353"/>
      <c r="F963" s="353"/>
    </row>
    <row r="964" spans="5:6" customFormat="1" ht="12.75">
      <c r="E964" s="353"/>
      <c r="F964" s="353"/>
    </row>
    <row r="965" spans="5:6" customFormat="1" ht="12.75">
      <c r="E965" s="353"/>
      <c r="F965" s="353"/>
    </row>
    <row r="966" spans="5:6" customFormat="1" ht="12.75">
      <c r="E966" s="353"/>
      <c r="F966" s="353"/>
    </row>
    <row r="967" spans="5:6" customFormat="1" ht="12.75">
      <c r="E967" s="353"/>
      <c r="F967" s="353"/>
    </row>
    <row r="968" spans="5:6" customFormat="1" ht="12.75">
      <c r="E968" s="353"/>
      <c r="F968" s="353"/>
    </row>
    <row r="969" spans="5:6" customFormat="1" ht="12.75">
      <c r="E969" s="353"/>
      <c r="F969" s="353"/>
    </row>
    <row r="970" spans="5:6" customFormat="1" ht="12.75">
      <c r="E970" s="353"/>
      <c r="F970" s="353"/>
    </row>
    <row r="971" spans="5:6" customFormat="1" ht="12.75">
      <c r="E971" s="353"/>
      <c r="F971" s="353"/>
    </row>
    <row r="972" spans="5:6" customFormat="1" ht="12.75">
      <c r="E972" s="353"/>
      <c r="F972" s="353"/>
    </row>
    <row r="973" spans="5:6" customFormat="1" ht="12.75">
      <c r="E973" s="353"/>
      <c r="F973" s="353"/>
    </row>
    <row r="974" spans="5:6" customFormat="1" ht="12.75">
      <c r="E974" s="353"/>
      <c r="F974" s="353"/>
    </row>
    <row r="975" spans="5:6" customFormat="1" ht="12.75">
      <c r="E975" s="353"/>
      <c r="F975" s="353"/>
    </row>
    <row r="976" spans="5:6" customFormat="1" ht="12.75">
      <c r="E976" s="353"/>
      <c r="F976" s="353"/>
    </row>
    <row r="977" spans="5:6" customFormat="1" ht="12.75">
      <c r="E977" s="353"/>
      <c r="F977" s="353"/>
    </row>
    <row r="978" spans="5:6" customFormat="1" ht="12.75">
      <c r="E978" s="353"/>
      <c r="F978" s="353"/>
    </row>
    <row r="979" spans="5:6" customFormat="1" ht="12.75">
      <c r="E979" s="353"/>
      <c r="F979" s="353"/>
    </row>
    <row r="980" spans="5:6" customFormat="1" ht="12.75">
      <c r="E980" s="353"/>
      <c r="F980" s="353"/>
    </row>
    <row r="981" spans="5:6" customFormat="1" ht="12.75">
      <c r="E981" s="353"/>
      <c r="F981" s="353"/>
    </row>
    <row r="982" spans="5:6" customFormat="1" ht="12.75">
      <c r="E982" s="353"/>
      <c r="F982" s="353"/>
    </row>
    <row r="983" spans="5:6" customFormat="1" ht="12.75">
      <c r="E983" s="353"/>
      <c r="F983" s="353"/>
    </row>
    <row r="984" spans="5:6" customFormat="1" ht="12.75">
      <c r="E984" s="353"/>
      <c r="F984" s="353"/>
    </row>
    <row r="985" spans="5:6" customFormat="1" ht="12.75">
      <c r="E985" s="353"/>
      <c r="F985" s="353"/>
    </row>
    <row r="986" spans="5:6" customFormat="1" ht="12.75">
      <c r="E986" s="353"/>
      <c r="F986" s="353"/>
    </row>
    <row r="987" spans="5:6" customFormat="1" ht="12.75">
      <c r="E987" s="353"/>
      <c r="F987" s="353"/>
    </row>
    <row r="988" spans="5:6" customFormat="1" ht="12.75">
      <c r="E988" s="353"/>
      <c r="F988" s="353"/>
    </row>
    <row r="989" spans="5:6" customFormat="1" ht="12.75">
      <c r="E989" s="353"/>
      <c r="F989" s="353"/>
    </row>
    <row r="990" spans="5:6" customFormat="1" ht="12.75">
      <c r="E990" s="353"/>
      <c r="F990" s="353"/>
    </row>
    <row r="991" spans="5:6" customFormat="1" ht="12.75">
      <c r="E991" s="353"/>
      <c r="F991" s="353"/>
    </row>
    <row r="992" spans="5:6" customFormat="1" ht="12.75">
      <c r="E992" s="353"/>
      <c r="F992" s="353"/>
    </row>
    <row r="993" spans="5:6" customFormat="1" ht="12.75">
      <c r="E993" s="353"/>
      <c r="F993" s="353"/>
    </row>
    <row r="994" spans="5:6" customFormat="1" ht="12.75">
      <c r="E994" s="353"/>
      <c r="F994" s="353"/>
    </row>
    <row r="995" spans="5:6" customFormat="1" ht="12.75">
      <c r="E995" s="353"/>
      <c r="F995" s="353"/>
    </row>
    <row r="996" spans="5:6" customFormat="1" ht="12.75">
      <c r="E996" s="353"/>
      <c r="F996" s="353"/>
    </row>
    <row r="997" spans="5:6" customFormat="1" ht="12.75">
      <c r="E997" s="353"/>
      <c r="F997" s="353"/>
    </row>
    <row r="998" spans="5:6" customFormat="1" ht="12.75">
      <c r="E998" s="353"/>
      <c r="F998" s="353"/>
    </row>
    <row r="999" spans="5:6" customFormat="1" ht="12.75">
      <c r="E999" s="353"/>
      <c r="F999" s="353"/>
    </row>
    <row r="1000" spans="5:6" customFormat="1" ht="12.75">
      <c r="E1000" s="353"/>
      <c r="F1000" s="353"/>
    </row>
    <row r="1001" spans="5:6" customFormat="1" ht="12.75">
      <c r="E1001" s="353"/>
      <c r="F1001" s="353"/>
    </row>
    <row r="1002" spans="5:6" customFormat="1" ht="12.75">
      <c r="E1002" s="353"/>
      <c r="F1002" s="353"/>
    </row>
    <row r="1003" spans="5:6" customFormat="1" ht="12.75">
      <c r="E1003" s="353"/>
      <c r="F1003" s="353"/>
    </row>
    <row r="1004" spans="5:6" customFormat="1" ht="12.75">
      <c r="E1004" s="353"/>
      <c r="F1004" s="353"/>
    </row>
    <row r="1005" spans="5:6" customFormat="1" ht="12.75">
      <c r="E1005" s="353"/>
      <c r="F1005" s="353"/>
    </row>
    <row r="1006" spans="5:6" customFormat="1" ht="12.75">
      <c r="E1006" s="353"/>
      <c r="F1006" s="353"/>
    </row>
    <row r="1007" spans="5:6" customFormat="1" ht="12.75">
      <c r="E1007" s="353"/>
      <c r="F1007" s="353"/>
    </row>
    <row r="1008" spans="5:6" customFormat="1" ht="12.75">
      <c r="E1008" s="353"/>
      <c r="F1008" s="353"/>
    </row>
    <row r="1009" spans="5:6" customFormat="1" ht="12.75">
      <c r="E1009" s="353"/>
      <c r="F1009" s="353"/>
    </row>
    <row r="1010" spans="5:6" customFormat="1" ht="12.75">
      <c r="E1010" s="353"/>
      <c r="F1010" s="353"/>
    </row>
    <row r="1011" spans="5:6" customFormat="1" ht="12.75">
      <c r="E1011" s="353"/>
      <c r="F1011" s="353"/>
    </row>
    <row r="1012" spans="5:6" customFormat="1" ht="12.75">
      <c r="E1012" s="353"/>
      <c r="F1012" s="353"/>
    </row>
    <row r="1013" spans="5:6" customFormat="1" ht="12.75">
      <c r="E1013" s="353"/>
      <c r="F1013" s="353"/>
    </row>
    <row r="1014" spans="5:6" customFormat="1" ht="12.75">
      <c r="E1014" s="353"/>
      <c r="F1014" s="353"/>
    </row>
    <row r="1015" spans="5:6" customFormat="1" ht="12.75">
      <c r="E1015" s="353"/>
      <c r="F1015" s="353"/>
    </row>
    <row r="1016" spans="5:6" customFormat="1" ht="12.75">
      <c r="E1016" s="353"/>
      <c r="F1016" s="353"/>
    </row>
    <row r="1017" spans="5:6" customFormat="1" ht="12.75">
      <c r="E1017" s="353"/>
      <c r="F1017" s="353"/>
    </row>
    <row r="1018" spans="5:6" customFormat="1" ht="12.75">
      <c r="E1018" s="353"/>
      <c r="F1018" s="353"/>
    </row>
    <row r="1019" spans="5:6" customFormat="1" ht="12.75">
      <c r="E1019" s="353"/>
      <c r="F1019" s="353"/>
    </row>
    <row r="1020" spans="5:6" customFormat="1" ht="12.75">
      <c r="E1020" s="353"/>
      <c r="F1020" s="353"/>
    </row>
    <row r="1021" spans="5:6" customFormat="1" ht="12.75">
      <c r="E1021" s="353"/>
      <c r="F1021" s="353"/>
    </row>
    <row r="1022" spans="5:6" customFormat="1" ht="12.75">
      <c r="E1022" s="353"/>
      <c r="F1022" s="353"/>
    </row>
    <row r="1023" spans="5:6" customFormat="1" ht="12.75">
      <c r="E1023" s="353"/>
      <c r="F1023" s="353"/>
    </row>
    <row r="1024" spans="5:6" customFormat="1" ht="12.75">
      <c r="E1024" s="353"/>
      <c r="F1024" s="353"/>
    </row>
    <row r="1025" spans="5:6" customFormat="1" ht="12.75">
      <c r="E1025" s="353"/>
      <c r="F1025" s="353"/>
    </row>
    <row r="1026" spans="5:6" customFormat="1" ht="12.75">
      <c r="E1026" s="353"/>
      <c r="F1026" s="353"/>
    </row>
    <row r="1027" spans="5:6" customFormat="1" ht="12.75">
      <c r="E1027" s="353"/>
      <c r="F1027" s="353"/>
    </row>
    <row r="1028" spans="5:6" customFormat="1" ht="12.75">
      <c r="E1028" s="353"/>
      <c r="F1028" s="353"/>
    </row>
    <row r="1029" spans="5:6" customFormat="1" ht="12.75">
      <c r="E1029" s="353"/>
      <c r="F1029" s="353"/>
    </row>
    <row r="1030" spans="5:6" customFormat="1" ht="12.75">
      <c r="E1030" s="353"/>
      <c r="F1030" s="353"/>
    </row>
    <row r="1031" spans="5:6" customFormat="1" ht="12.75">
      <c r="E1031" s="353"/>
      <c r="F1031" s="353"/>
    </row>
    <row r="1032" spans="5:6" customFormat="1" ht="12.75">
      <c r="E1032" s="353"/>
      <c r="F1032" s="353"/>
    </row>
    <row r="1033" spans="5:6" customFormat="1" ht="12.75">
      <c r="E1033" s="353"/>
      <c r="F1033" s="353"/>
    </row>
    <row r="1034" spans="5:6" customFormat="1" ht="12.75">
      <c r="E1034" s="353"/>
      <c r="F1034" s="353"/>
    </row>
    <row r="1035" spans="5:6" customFormat="1" ht="12.75">
      <c r="E1035" s="353"/>
      <c r="F1035" s="353"/>
    </row>
    <row r="1036" spans="5:6" customFormat="1" ht="12.75">
      <c r="E1036" s="353"/>
      <c r="F1036" s="353"/>
    </row>
    <row r="1037" spans="5:6" customFormat="1" ht="12.75">
      <c r="E1037" s="353"/>
      <c r="F1037" s="353"/>
    </row>
    <row r="1038" spans="5:6" customFormat="1" ht="12.75">
      <c r="E1038" s="353"/>
      <c r="F1038" s="353"/>
    </row>
    <row r="1039" spans="5:6" customFormat="1" ht="12.75">
      <c r="E1039" s="353"/>
      <c r="F1039" s="353"/>
    </row>
    <row r="1040" spans="5:6" customFormat="1" ht="12.75">
      <c r="E1040" s="353"/>
      <c r="F1040" s="353"/>
    </row>
    <row r="1041" spans="5:6" customFormat="1" ht="12.75">
      <c r="E1041" s="353"/>
      <c r="F1041" s="353"/>
    </row>
    <row r="1042" spans="5:6" customFormat="1" ht="12.75">
      <c r="E1042" s="353"/>
      <c r="F1042" s="353"/>
    </row>
    <row r="1043" spans="5:6" customFormat="1" ht="12.75">
      <c r="E1043" s="353"/>
      <c r="F1043" s="353"/>
    </row>
    <row r="1044" spans="5:6" customFormat="1" ht="12.75">
      <c r="E1044" s="353"/>
      <c r="F1044" s="353"/>
    </row>
    <row r="1045" spans="5:6" customFormat="1" ht="12.75">
      <c r="E1045" s="353"/>
      <c r="F1045" s="353"/>
    </row>
    <row r="1046" spans="5:6" customFormat="1" ht="12.75">
      <c r="E1046" s="353"/>
      <c r="F1046" s="353"/>
    </row>
    <row r="1047" spans="5:6" customFormat="1" ht="12.75">
      <c r="E1047" s="353"/>
      <c r="F1047" s="353"/>
    </row>
    <row r="1048" spans="5:6" customFormat="1" ht="12.75">
      <c r="E1048" s="353"/>
      <c r="F1048" s="353"/>
    </row>
    <row r="1049" spans="5:6" customFormat="1" ht="12.75">
      <c r="E1049" s="353"/>
      <c r="F1049" s="353"/>
    </row>
    <row r="1050" spans="5:6" customFormat="1" ht="12.75">
      <c r="E1050" s="353"/>
      <c r="F1050" s="353"/>
    </row>
    <row r="1051" spans="5:6" customFormat="1" ht="12.75">
      <c r="E1051" s="353"/>
      <c r="F1051" s="353"/>
    </row>
    <row r="1052" spans="5:6" customFormat="1" ht="12.75">
      <c r="E1052" s="353"/>
      <c r="F1052" s="353"/>
    </row>
    <row r="1053" spans="5:6" customFormat="1" ht="12.75">
      <c r="E1053" s="353"/>
      <c r="F1053" s="353"/>
    </row>
    <row r="1054" spans="5:6" customFormat="1" ht="12.75">
      <c r="E1054" s="353"/>
      <c r="F1054" s="353"/>
    </row>
    <row r="1055" spans="5:6" customFormat="1" ht="12.75">
      <c r="E1055" s="353"/>
      <c r="F1055" s="353"/>
    </row>
    <row r="1056" spans="5:6" customFormat="1" ht="12.75">
      <c r="E1056" s="353"/>
      <c r="F1056" s="353"/>
    </row>
    <row r="1057" spans="5:6" customFormat="1" ht="12.75">
      <c r="E1057" s="353"/>
      <c r="F1057" s="353"/>
    </row>
    <row r="1058" spans="5:6" customFormat="1" ht="12.75">
      <c r="E1058" s="353"/>
      <c r="F1058" s="353"/>
    </row>
    <row r="1059" spans="5:6" customFormat="1" ht="12.75">
      <c r="E1059" s="353"/>
      <c r="F1059" s="353"/>
    </row>
    <row r="1060" spans="5:6" customFormat="1" ht="12.75">
      <c r="E1060" s="353"/>
      <c r="F1060" s="353"/>
    </row>
    <row r="1061" spans="5:6" customFormat="1" ht="12.75">
      <c r="E1061" s="353"/>
      <c r="F1061" s="353"/>
    </row>
    <row r="1062" spans="5:6" customFormat="1" ht="12.75">
      <c r="E1062" s="353"/>
      <c r="F1062" s="353"/>
    </row>
    <row r="1063" spans="5:6" customFormat="1" ht="12.75">
      <c r="E1063" s="353"/>
      <c r="F1063" s="353"/>
    </row>
    <row r="1064" spans="5:6" customFormat="1" ht="12.75">
      <c r="E1064" s="353"/>
      <c r="F1064" s="353"/>
    </row>
    <row r="1065" spans="5:6" customFormat="1" ht="12.75">
      <c r="E1065" s="353"/>
      <c r="F1065" s="353"/>
    </row>
    <row r="1066" spans="5:6" customFormat="1" ht="12.75">
      <c r="E1066" s="353"/>
      <c r="F1066" s="353"/>
    </row>
    <row r="1067" spans="5:6" customFormat="1" ht="12.75">
      <c r="E1067" s="353"/>
      <c r="F1067" s="353"/>
    </row>
    <row r="1068" spans="5:6" customFormat="1" ht="12.75">
      <c r="E1068" s="353"/>
      <c r="F1068" s="353"/>
    </row>
    <row r="1069" spans="5:6" customFormat="1" ht="12.75">
      <c r="E1069" s="353"/>
      <c r="F1069" s="353"/>
    </row>
    <row r="1070" spans="5:6" customFormat="1" ht="12.75">
      <c r="E1070" s="353"/>
      <c r="F1070" s="353"/>
    </row>
    <row r="1071" spans="5:6" customFormat="1" ht="12.75">
      <c r="E1071" s="353"/>
      <c r="F1071" s="353"/>
    </row>
    <row r="1072" spans="5:6" customFormat="1" ht="12.75">
      <c r="E1072" s="353"/>
      <c r="F1072" s="353"/>
    </row>
    <row r="1073" spans="5:6" customFormat="1" ht="12.75">
      <c r="E1073" s="353"/>
      <c r="F1073" s="353"/>
    </row>
    <row r="1074" spans="5:6" customFormat="1" ht="12.75">
      <c r="E1074" s="353"/>
      <c r="F1074" s="353"/>
    </row>
    <row r="1075" spans="5:6" customFormat="1" ht="12.75">
      <c r="E1075" s="353"/>
      <c r="F1075" s="353"/>
    </row>
    <row r="1076" spans="5:6" customFormat="1" ht="12.75">
      <c r="E1076" s="353"/>
      <c r="F1076" s="353"/>
    </row>
    <row r="1077" spans="5:6" customFormat="1" ht="12.75">
      <c r="E1077" s="353"/>
      <c r="F1077" s="353"/>
    </row>
    <row r="1078" spans="5:6" customFormat="1" ht="12.75">
      <c r="E1078" s="353"/>
      <c r="F1078" s="353"/>
    </row>
    <row r="1079" spans="5:6" customFormat="1" ht="12.75">
      <c r="E1079" s="353"/>
      <c r="F1079" s="353"/>
    </row>
    <row r="1080" spans="5:6" customFormat="1" ht="12.75">
      <c r="E1080" s="353"/>
      <c r="F1080" s="353"/>
    </row>
    <row r="1081" spans="5:6" customFormat="1" ht="12.75">
      <c r="E1081" s="353"/>
      <c r="F1081" s="353"/>
    </row>
    <row r="1082" spans="5:6" customFormat="1" ht="12.75">
      <c r="E1082" s="353"/>
      <c r="F1082" s="353"/>
    </row>
    <row r="1083" spans="5:6" customFormat="1" ht="12.75">
      <c r="E1083" s="353"/>
      <c r="F1083" s="353"/>
    </row>
    <row r="1084" spans="5:6" customFormat="1" ht="12.75">
      <c r="E1084" s="353"/>
      <c r="F1084" s="353"/>
    </row>
    <row r="1085" spans="5:6" customFormat="1" ht="12.75">
      <c r="E1085" s="353"/>
      <c r="F1085" s="353"/>
    </row>
    <row r="1086" spans="5:6" customFormat="1" ht="12.75">
      <c r="E1086" s="353"/>
      <c r="F1086" s="353"/>
    </row>
    <row r="1087" spans="5:6" customFormat="1" ht="12.75">
      <c r="E1087" s="353"/>
      <c r="F1087" s="353"/>
    </row>
    <row r="1088" spans="5:6" customFormat="1" ht="12.75">
      <c r="E1088" s="353"/>
      <c r="F1088" s="353"/>
    </row>
    <row r="1089" spans="5:6" customFormat="1" ht="12.75">
      <c r="E1089" s="353"/>
      <c r="F1089" s="353"/>
    </row>
    <row r="1090" spans="5:6" customFormat="1" ht="12.75">
      <c r="E1090" s="353"/>
      <c r="F1090" s="353"/>
    </row>
    <row r="1091" spans="5:6" customFormat="1" ht="12.75">
      <c r="E1091" s="353"/>
      <c r="F1091" s="353"/>
    </row>
    <row r="1092" spans="5:6" customFormat="1" ht="12.75">
      <c r="E1092" s="353"/>
      <c r="F1092" s="353"/>
    </row>
    <row r="1093" spans="5:6" customFormat="1" ht="12.75">
      <c r="E1093" s="353"/>
      <c r="F1093" s="353"/>
    </row>
    <row r="1094" spans="5:6" customFormat="1" ht="12.75">
      <c r="E1094" s="353"/>
      <c r="F1094" s="353"/>
    </row>
    <row r="1095" spans="5:6" customFormat="1" ht="12.75">
      <c r="E1095" s="353"/>
      <c r="F1095" s="353"/>
    </row>
    <row r="1096" spans="5:6" customFormat="1" ht="12.75">
      <c r="E1096" s="353"/>
      <c r="F1096" s="353"/>
    </row>
    <row r="1097" spans="5:6" customFormat="1" ht="12.75">
      <c r="E1097" s="353"/>
      <c r="F1097" s="353"/>
    </row>
    <row r="1098" spans="5:6" customFormat="1" ht="12.75">
      <c r="E1098" s="353"/>
      <c r="F1098" s="353"/>
    </row>
    <row r="1099" spans="5:6" customFormat="1" ht="12.75">
      <c r="E1099" s="353"/>
      <c r="F1099" s="353"/>
    </row>
    <row r="1100" spans="5:6" customFormat="1" ht="12.75">
      <c r="E1100" s="353"/>
      <c r="F1100" s="353"/>
    </row>
    <row r="1101" spans="5:6" customFormat="1" ht="12.75">
      <c r="E1101" s="353"/>
      <c r="F1101" s="353"/>
    </row>
    <row r="1102" spans="5:6" customFormat="1" ht="12.75">
      <c r="E1102" s="353"/>
      <c r="F1102" s="353"/>
    </row>
    <row r="1103" spans="5:6" customFormat="1" ht="12.75">
      <c r="E1103" s="353"/>
      <c r="F1103" s="353"/>
    </row>
    <row r="1104" spans="5:6" customFormat="1" ht="12.75">
      <c r="E1104" s="353"/>
      <c r="F1104" s="353"/>
    </row>
    <row r="1105" spans="5:6" customFormat="1" ht="12.75">
      <c r="E1105" s="353"/>
      <c r="F1105" s="353"/>
    </row>
    <row r="1106" spans="5:6" customFormat="1" ht="12.75">
      <c r="E1106" s="353"/>
      <c r="F1106" s="353"/>
    </row>
    <row r="1107" spans="5:6" customFormat="1" ht="12.75">
      <c r="E1107" s="353"/>
      <c r="F1107" s="353"/>
    </row>
    <row r="1108" spans="5:6" customFormat="1" ht="12.75">
      <c r="E1108" s="353"/>
      <c r="F1108" s="353"/>
    </row>
    <row r="1109" spans="5:6" customFormat="1" ht="12.75">
      <c r="E1109" s="353"/>
      <c r="F1109" s="353"/>
    </row>
    <row r="1110" spans="5:6" customFormat="1" ht="12.75">
      <c r="E1110" s="353"/>
      <c r="F1110" s="353"/>
    </row>
    <row r="1111" spans="5:6" customFormat="1" ht="12.75">
      <c r="E1111" s="353"/>
      <c r="F1111" s="353"/>
    </row>
    <row r="1112" spans="5:6" customFormat="1" ht="12.75">
      <c r="E1112" s="353"/>
      <c r="F1112" s="353"/>
    </row>
    <row r="1113" spans="5:6" customFormat="1" ht="12.75">
      <c r="E1113" s="353"/>
      <c r="F1113" s="353"/>
    </row>
    <row r="1114" spans="5:6" customFormat="1" ht="12.75">
      <c r="E1114" s="353"/>
      <c r="F1114" s="353"/>
    </row>
    <row r="1115" spans="5:6" customFormat="1" ht="12.75">
      <c r="E1115" s="353"/>
      <c r="F1115" s="353"/>
    </row>
    <row r="1116" spans="5:6" customFormat="1" ht="12.75">
      <c r="E1116" s="353"/>
      <c r="F1116" s="353"/>
    </row>
    <row r="1117" spans="5:6" customFormat="1" ht="12.75">
      <c r="E1117" s="353"/>
      <c r="F1117" s="353"/>
    </row>
    <row r="1118" spans="5:6" customFormat="1" ht="12.75">
      <c r="E1118" s="353"/>
      <c r="F1118" s="353"/>
    </row>
    <row r="1119" spans="5:6" customFormat="1" ht="12.75">
      <c r="E1119" s="353"/>
      <c r="F1119" s="353"/>
    </row>
    <row r="1120" spans="5:6" customFormat="1" ht="12.75">
      <c r="E1120" s="353"/>
      <c r="F1120" s="353"/>
    </row>
    <row r="1121" spans="5:6" customFormat="1" ht="12.75">
      <c r="E1121" s="353"/>
      <c r="F1121" s="353"/>
    </row>
    <row r="1122" spans="5:6" customFormat="1" ht="12.75">
      <c r="E1122" s="353"/>
      <c r="F1122" s="353"/>
    </row>
    <row r="1123" spans="5:6" customFormat="1" ht="12.75">
      <c r="E1123" s="353"/>
      <c r="F1123" s="353"/>
    </row>
    <row r="1124" spans="5:6" customFormat="1" ht="12.75">
      <c r="E1124" s="353"/>
      <c r="F1124" s="353"/>
    </row>
    <row r="1125" spans="5:6" customFormat="1" ht="12.75">
      <c r="E1125" s="353"/>
      <c r="F1125" s="353"/>
    </row>
    <row r="1126" spans="5:6" customFormat="1" ht="12.75">
      <c r="E1126" s="353"/>
      <c r="F1126" s="353"/>
    </row>
    <row r="1127" spans="5:6" customFormat="1" ht="12.75">
      <c r="E1127" s="353"/>
      <c r="F1127" s="353"/>
    </row>
    <row r="1128" spans="5:6" customFormat="1" ht="12.75">
      <c r="E1128" s="353"/>
      <c r="F1128" s="353"/>
    </row>
    <row r="1129" spans="5:6" customFormat="1" ht="12.75">
      <c r="E1129" s="353"/>
      <c r="F1129" s="353"/>
    </row>
    <row r="1130" spans="5:6" customFormat="1" ht="12.75">
      <c r="E1130" s="353"/>
      <c r="F1130" s="353"/>
    </row>
    <row r="1131" spans="5:6" customFormat="1" ht="12.75">
      <c r="E1131" s="353"/>
      <c r="F1131" s="353"/>
    </row>
    <row r="1132" spans="5:6" customFormat="1" ht="12.75">
      <c r="E1132" s="353"/>
      <c r="F1132" s="353"/>
    </row>
    <row r="1133" spans="5:6" customFormat="1" ht="12.75">
      <c r="E1133" s="353"/>
      <c r="F1133" s="353"/>
    </row>
    <row r="1134" spans="5:6" customFormat="1" ht="12.75">
      <c r="E1134" s="353"/>
      <c r="F1134" s="353"/>
    </row>
    <row r="1135" spans="5:6" customFormat="1" ht="12.75">
      <c r="E1135" s="353"/>
      <c r="F1135" s="353"/>
    </row>
    <row r="1136" spans="5:6" customFormat="1" ht="12.75">
      <c r="E1136" s="353"/>
      <c r="F1136" s="353"/>
    </row>
    <row r="1137" spans="5:6" customFormat="1" ht="12.75">
      <c r="E1137" s="353"/>
      <c r="F1137" s="353"/>
    </row>
    <row r="1138" spans="5:6" customFormat="1" ht="12.75">
      <c r="E1138" s="353"/>
      <c r="F1138" s="353"/>
    </row>
    <row r="1139" spans="5:6" customFormat="1" ht="12.75">
      <c r="E1139" s="353"/>
      <c r="F1139" s="353"/>
    </row>
    <row r="1140" spans="5:6" customFormat="1" ht="12.75">
      <c r="E1140" s="353"/>
      <c r="F1140" s="353"/>
    </row>
    <row r="1141" spans="5:6" customFormat="1" ht="12.75">
      <c r="E1141" s="353"/>
      <c r="F1141" s="353"/>
    </row>
    <row r="1142" spans="5:6" customFormat="1" ht="12.75">
      <c r="E1142" s="353"/>
      <c r="F1142" s="353"/>
    </row>
    <row r="1143" spans="5:6" customFormat="1" ht="12.75">
      <c r="E1143" s="353"/>
      <c r="F1143" s="353"/>
    </row>
    <row r="1144" spans="5:6" customFormat="1" ht="12.75">
      <c r="E1144" s="353"/>
      <c r="F1144" s="353"/>
    </row>
    <row r="1145" spans="5:6" customFormat="1" ht="12.75">
      <c r="E1145" s="353"/>
      <c r="F1145" s="353"/>
    </row>
    <row r="1146" spans="5:6" customFormat="1" ht="12.75">
      <c r="E1146" s="353"/>
      <c r="F1146" s="353"/>
    </row>
    <row r="1147" spans="5:6" customFormat="1" ht="12.75">
      <c r="E1147" s="353"/>
      <c r="F1147" s="353"/>
    </row>
    <row r="1148" spans="5:6" customFormat="1" ht="12.75">
      <c r="E1148" s="353"/>
      <c r="F1148" s="353"/>
    </row>
    <row r="1149" spans="5:6" customFormat="1" ht="12.75">
      <c r="E1149" s="353"/>
      <c r="F1149" s="353"/>
    </row>
    <row r="1150" spans="5:6" customFormat="1" ht="12.75">
      <c r="E1150" s="353"/>
      <c r="F1150" s="353"/>
    </row>
    <row r="1151" spans="5:6" customFormat="1" ht="12.75">
      <c r="E1151" s="353"/>
      <c r="F1151" s="353"/>
    </row>
    <row r="1152" spans="5:6" customFormat="1" ht="12.75">
      <c r="E1152" s="353"/>
      <c r="F1152" s="353"/>
    </row>
    <row r="1153" spans="5:6" customFormat="1" ht="12.75">
      <c r="E1153" s="353"/>
      <c r="F1153" s="353"/>
    </row>
    <row r="1154" spans="5:6" customFormat="1" ht="12.75">
      <c r="E1154" s="353"/>
      <c r="F1154" s="353"/>
    </row>
    <row r="1155" spans="5:6" customFormat="1" ht="12.75">
      <c r="E1155" s="353"/>
      <c r="F1155" s="353"/>
    </row>
    <row r="1156" spans="5:6" customFormat="1" ht="12.75">
      <c r="E1156" s="353"/>
      <c r="F1156" s="353"/>
    </row>
    <row r="1157" spans="5:6" customFormat="1" ht="12.75">
      <c r="E1157" s="353"/>
      <c r="F1157" s="353"/>
    </row>
    <row r="1158" spans="5:6" customFormat="1" ht="12.75">
      <c r="E1158" s="353"/>
      <c r="F1158" s="353"/>
    </row>
    <row r="1159" spans="5:6" customFormat="1" ht="12.75">
      <c r="E1159" s="353"/>
      <c r="F1159" s="353"/>
    </row>
    <row r="1160" spans="5:6" customFormat="1" ht="12.75">
      <c r="E1160" s="353"/>
      <c r="F1160" s="353"/>
    </row>
    <row r="1161" spans="5:6" customFormat="1" ht="12.75">
      <c r="E1161" s="353"/>
      <c r="F1161" s="353"/>
    </row>
    <row r="1162" spans="5:6" customFormat="1" ht="12.75">
      <c r="E1162" s="353"/>
      <c r="F1162" s="353"/>
    </row>
    <row r="1163" spans="5:6" customFormat="1" ht="12.75">
      <c r="E1163" s="353"/>
      <c r="F1163" s="353"/>
    </row>
    <row r="1164" spans="5:6" customFormat="1" ht="12.75">
      <c r="E1164" s="353"/>
      <c r="F1164" s="353"/>
    </row>
    <row r="1165" spans="5:6" customFormat="1" ht="12.75">
      <c r="E1165" s="353"/>
      <c r="F1165" s="353"/>
    </row>
    <row r="1166" spans="5:6" customFormat="1" ht="12.75">
      <c r="E1166" s="353"/>
      <c r="F1166" s="353"/>
    </row>
    <row r="1167" spans="5:6" customFormat="1" ht="12.75">
      <c r="E1167" s="353"/>
      <c r="F1167" s="353"/>
    </row>
    <row r="1168" spans="5:6" customFormat="1" ht="12.75">
      <c r="E1168" s="353"/>
      <c r="F1168" s="353"/>
    </row>
    <row r="1169" spans="5:6" customFormat="1" ht="12.75">
      <c r="E1169" s="353"/>
      <c r="F1169" s="353"/>
    </row>
    <row r="1170" spans="5:6" customFormat="1" ht="12.75">
      <c r="E1170" s="353"/>
      <c r="F1170" s="353"/>
    </row>
    <row r="1171" spans="5:6" customFormat="1" ht="12.75">
      <c r="E1171" s="353"/>
      <c r="F1171" s="353"/>
    </row>
    <row r="1172" spans="5:6" customFormat="1" ht="12.75">
      <c r="E1172" s="353"/>
      <c r="F1172" s="353"/>
    </row>
    <row r="1173" spans="5:6" customFormat="1" ht="12.75">
      <c r="E1173" s="353"/>
      <c r="F1173" s="353"/>
    </row>
    <row r="1174" spans="5:6" customFormat="1" ht="12.75">
      <c r="E1174" s="353"/>
      <c r="F1174" s="353"/>
    </row>
    <row r="1175" spans="5:6" customFormat="1" ht="12.75">
      <c r="E1175" s="353"/>
      <c r="F1175" s="353"/>
    </row>
    <row r="1176" spans="5:6" customFormat="1" ht="12.75">
      <c r="E1176" s="353"/>
      <c r="F1176" s="353"/>
    </row>
    <row r="1177" spans="5:6" customFormat="1" ht="12.75">
      <c r="E1177" s="353"/>
      <c r="F1177" s="353"/>
    </row>
    <row r="1178" spans="5:6" customFormat="1" ht="12.75">
      <c r="E1178" s="353"/>
      <c r="F1178" s="353"/>
    </row>
    <row r="1179" spans="5:6" customFormat="1" ht="12.75">
      <c r="E1179" s="353"/>
      <c r="F1179" s="353"/>
    </row>
    <row r="1180" spans="5:6" customFormat="1" ht="12.75">
      <c r="E1180" s="353"/>
      <c r="F1180" s="353"/>
    </row>
    <row r="1181" spans="5:6" customFormat="1" ht="12.75">
      <c r="E1181" s="353"/>
      <c r="F1181" s="353"/>
    </row>
    <row r="1182" spans="5:6" customFormat="1" ht="12.75">
      <c r="E1182" s="353"/>
      <c r="F1182" s="353"/>
    </row>
    <row r="1183" spans="5:6" customFormat="1" ht="12.75">
      <c r="E1183" s="353"/>
      <c r="F1183" s="353"/>
    </row>
    <row r="1184" spans="5:6" customFormat="1" ht="12.75">
      <c r="E1184" s="353"/>
      <c r="F1184" s="353"/>
    </row>
    <row r="1185" spans="5:6" customFormat="1" ht="12.75">
      <c r="E1185" s="353"/>
      <c r="F1185" s="353"/>
    </row>
    <row r="1186" spans="5:6" customFormat="1" ht="12.75">
      <c r="E1186" s="353"/>
      <c r="F1186" s="353"/>
    </row>
    <row r="1187" spans="5:6" customFormat="1" ht="12.75">
      <c r="E1187" s="353"/>
      <c r="F1187" s="353"/>
    </row>
    <row r="1188" spans="5:6" customFormat="1" ht="12.75">
      <c r="E1188" s="353"/>
      <c r="F1188" s="353"/>
    </row>
    <row r="1189" spans="5:6" customFormat="1" ht="12.75">
      <c r="E1189" s="353"/>
      <c r="F1189" s="353"/>
    </row>
    <row r="1190" spans="5:6" customFormat="1" ht="12.75">
      <c r="E1190" s="353"/>
      <c r="F1190" s="353"/>
    </row>
    <row r="1191" spans="5:6" customFormat="1" ht="12.75">
      <c r="E1191" s="353"/>
      <c r="F1191" s="353"/>
    </row>
    <row r="1192" spans="5:6" customFormat="1" ht="12.75">
      <c r="E1192" s="353"/>
      <c r="F1192" s="353"/>
    </row>
    <row r="1193" spans="5:6" customFormat="1" ht="12.75">
      <c r="E1193" s="353"/>
      <c r="F1193" s="353"/>
    </row>
    <row r="1194" spans="5:6" customFormat="1" ht="12.75">
      <c r="E1194" s="353"/>
      <c r="F1194" s="353"/>
    </row>
    <row r="1195" spans="5:6" customFormat="1" ht="12.75">
      <c r="E1195" s="353"/>
      <c r="F1195" s="353"/>
    </row>
    <row r="1196" spans="5:6" customFormat="1" ht="12.75">
      <c r="E1196" s="353"/>
      <c r="F1196" s="353"/>
    </row>
    <row r="1197" spans="5:6" customFormat="1" ht="12.75">
      <c r="E1197" s="353"/>
      <c r="F1197" s="353"/>
    </row>
    <row r="1198" spans="5:6" customFormat="1" ht="12.75">
      <c r="E1198" s="353"/>
      <c r="F1198" s="353"/>
    </row>
    <row r="1199" spans="5:6" customFormat="1" ht="12.75">
      <c r="E1199" s="353"/>
      <c r="F1199" s="353"/>
    </row>
    <row r="1200" spans="5:6" customFormat="1" ht="12.75">
      <c r="E1200" s="353"/>
      <c r="F1200" s="353"/>
    </row>
    <row r="1201" spans="5:6" customFormat="1" ht="12.75">
      <c r="E1201" s="353"/>
      <c r="F1201" s="353"/>
    </row>
    <row r="1202" spans="5:6" customFormat="1" ht="12.75">
      <c r="E1202" s="353"/>
      <c r="F1202" s="353"/>
    </row>
    <row r="1203" spans="5:6" customFormat="1" ht="12.75">
      <c r="E1203" s="353"/>
      <c r="F1203" s="353"/>
    </row>
    <row r="1204" spans="5:6" customFormat="1" ht="12.75">
      <c r="E1204" s="353"/>
      <c r="F1204" s="353"/>
    </row>
    <row r="1205" spans="5:6" customFormat="1" ht="12.75">
      <c r="E1205" s="353"/>
      <c r="F1205" s="353"/>
    </row>
    <row r="1206" spans="5:6" customFormat="1" ht="12.75">
      <c r="E1206" s="353"/>
      <c r="F1206" s="353"/>
    </row>
    <row r="1207" spans="5:6" customFormat="1" ht="12.75">
      <c r="E1207" s="353"/>
      <c r="F1207" s="353"/>
    </row>
    <row r="1208" spans="5:6" customFormat="1" ht="12.75">
      <c r="E1208" s="353"/>
      <c r="F1208" s="353"/>
    </row>
    <row r="1209" spans="5:6" customFormat="1" ht="12.75">
      <c r="E1209" s="353"/>
      <c r="F1209" s="353"/>
    </row>
    <row r="1210" spans="5:6" customFormat="1" ht="12.75">
      <c r="E1210" s="353"/>
      <c r="F1210" s="353"/>
    </row>
    <row r="1211" spans="5:6" customFormat="1" ht="12.75">
      <c r="E1211" s="353"/>
      <c r="F1211" s="353"/>
    </row>
    <row r="1212" spans="5:6" customFormat="1" ht="12.75">
      <c r="E1212" s="353"/>
      <c r="F1212" s="353"/>
    </row>
    <row r="1213" spans="5:6" customFormat="1" ht="12.75">
      <c r="E1213" s="353"/>
      <c r="F1213" s="353"/>
    </row>
    <row r="1214" spans="5:6" customFormat="1" ht="12.75">
      <c r="E1214" s="353"/>
      <c r="F1214" s="353"/>
    </row>
    <row r="1215" spans="5:6" customFormat="1" ht="12.75">
      <c r="E1215" s="353"/>
      <c r="F1215" s="353"/>
    </row>
    <row r="1216" spans="5:6" customFormat="1" ht="12.75">
      <c r="E1216" s="353"/>
      <c r="F1216" s="353"/>
    </row>
    <row r="1217" spans="5:6" customFormat="1" ht="12.75">
      <c r="E1217" s="353"/>
      <c r="F1217" s="353"/>
    </row>
    <row r="1218" spans="5:6" customFormat="1" ht="12.75">
      <c r="E1218" s="353"/>
      <c r="F1218" s="353"/>
    </row>
    <row r="1219" spans="5:6" customFormat="1" ht="12.75">
      <c r="E1219" s="353"/>
      <c r="F1219" s="353"/>
    </row>
    <row r="1220" spans="5:6" customFormat="1" ht="12.75">
      <c r="E1220" s="353"/>
      <c r="F1220" s="353"/>
    </row>
    <row r="1221" spans="5:6" customFormat="1" ht="12.75">
      <c r="E1221" s="353"/>
      <c r="F1221" s="353"/>
    </row>
    <row r="1222" spans="5:6" customFormat="1" ht="12.75">
      <c r="E1222" s="353"/>
      <c r="F1222" s="353"/>
    </row>
    <row r="1223" spans="5:6" customFormat="1" ht="12.75">
      <c r="E1223" s="353"/>
      <c r="F1223" s="353"/>
    </row>
    <row r="1224" spans="5:6" customFormat="1" ht="12.75">
      <c r="E1224" s="353"/>
      <c r="F1224" s="353"/>
    </row>
    <row r="1225" spans="5:6" customFormat="1" ht="12.75">
      <c r="E1225" s="353"/>
      <c r="F1225" s="353"/>
    </row>
    <row r="1226" spans="5:6" customFormat="1" ht="12.75">
      <c r="E1226" s="353"/>
      <c r="F1226" s="353"/>
    </row>
    <row r="1227" spans="5:6" customFormat="1" ht="12.75">
      <c r="E1227" s="353"/>
      <c r="F1227" s="353"/>
    </row>
    <row r="1228" spans="5:6" customFormat="1" ht="12.75">
      <c r="E1228" s="353"/>
      <c r="F1228" s="353"/>
    </row>
    <row r="1229" spans="5:6" customFormat="1" ht="12.75">
      <c r="E1229" s="353"/>
      <c r="F1229" s="353"/>
    </row>
    <row r="1230" spans="5:6" customFormat="1" ht="12.75">
      <c r="E1230" s="353"/>
      <c r="F1230" s="353"/>
    </row>
    <row r="1231" spans="5:6" customFormat="1" ht="12.75">
      <c r="E1231" s="353"/>
      <c r="F1231" s="353"/>
    </row>
    <row r="1232" spans="5:6" customFormat="1" ht="12.75">
      <c r="E1232" s="353"/>
      <c r="F1232" s="353"/>
    </row>
    <row r="1233" spans="5:6" customFormat="1" ht="12.75">
      <c r="E1233" s="353"/>
      <c r="F1233" s="353"/>
    </row>
    <row r="1234" spans="5:6" customFormat="1" ht="12.75">
      <c r="E1234" s="353"/>
      <c r="F1234" s="353"/>
    </row>
    <row r="1235" spans="5:6" customFormat="1" ht="12.75">
      <c r="E1235" s="353"/>
      <c r="F1235" s="353"/>
    </row>
    <row r="1236" spans="5:6" customFormat="1" ht="12.75">
      <c r="E1236" s="353"/>
      <c r="F1236" s="353"/>
    </row>
    <row r="1237" spans="5:6" customFormat="1" ht="12.75">
      <c r="E1237" s="353"/>
      <c r="F1237" s="353"/>
    </row>
    <row r="1238" spans="5:6" customFormat="1" ht="12.75">
      <c r="E1238" s="353"/>
      <c r="F1238" s="353"/>
    </row>
    <row r="1239" spans="5:6" customFormat="1" ht="12.75">
      <c r="E1239" s="353"/>
      <c r="F1239" s="353"/>
    </row>
    <row r="1240" spans="5:6" customFormat="1" ht="12.75">
      <c r="E1240" s="353"/>
      <c r="F1240" s="353"/>
    </row>
    <row r="1241" spans="5:6" customFormat="1" ht="12.75">
      <c r="E1241" s="353"/>
      <c r="F1241" s="353"/>
    </row>
    <row r="1242" spans="5:6" customFormat="1" ht="12.75">
      <c r="E1242" s="353"/>
      <c r="F1242" s="353"/>
    </row>
    <row r="1243" spans="5:6" customFormat="1" ht="12.75">
      <c r="E1243" s="353"/>
      <c r="F1243" s="353"/>
    </row>
    <row r="1244" spans="5:6" customFormat="1" ht="12.75">
      <c r="E1244" s="353"/>
      <c r="F1244" s="353"/>
    </row>
    <row r="1245" spans="5:6" customFormat="1" ht="12.75">
      <c r="E1245" s="353"/>
      <c r="F1245" s="353"/>
    </row>
    <row r="1246" spans="5:6" customFormat="1" ht="12.75">
      <c r="E1246" s="353"/>
      <c r="F1246" s="353"/>
    </row>
    <row r="1247" spans="5:6" customFormat="1" ht="12.75">
      <c r="E1247" s="353"/>
      <c r="F1247" s="353"/>
    </row>
    <row r="1248" spans="5:6" customFormat="1" ht="12.75">
      <c r="E1248" s="353"/>
      <c r="F1248" s="353"/>
    </row>
    <row r="1249" spans="5:6" customFormat="1" ht="12.75">
      <c r="E1249" s="353"/>
      <c r="F1249" s="353"/>
    </row>
    <row r="1250" spans="5:6" customFormat="1" ht="12.75">
      <c r="E1250" s="353"/>
      <c r="F1250" s="353"/>
    </row>
    <row r="1251" spans="5:6" customFormat="1" ht="12.75">
      <c r="E1251" s="353"/>
      <c r="F1251" s="353"/>
    </row>
    <row r="1252" spans="5:6" customFormat="1" ht="12.75">
      <c r="E1252" s="353"/>
      <c r="F1252" s="353"/>
    </row>
    <row r="1253" spans="5:6" customFormat="1" ht="12.75">
      <c r="E1253" s="353"/>
      <c r="F1253" s="353"/>
    </row>
    <row r="1254" spans="5:6" customFormat="1" ht="12.75">
      <c r="E1254" s="353"/>
      <c r="F1254" s="353"/>
    </row>
    <row r="1255" spans="5:6" customFormat="1" ht="12.75">
      <c r="E1255" s="353"/>
      <c r="F1255" s="353"/>
    </row>
    <row r="1256" spans="5:6" customFormat="1" ht="12.75">
      <c r="E1256" s="353"/>
      <c r="F1256" s="353"/>
    </row>
    <row r="1257" spans="5:6" customFormat="1" ht="12.75">
      <c r="E1257" s="353"/>
      <c r="F1257" s="353"/>
    </row>
    <row r="1258" spans="5:6" customFormat="1" ht="12.75">
      <c r="E1258" s="353"/>
      <c r="F1258" s="353"/>
    </row>
    <row r="1259" spans="5:6" customFormat="1" ht="12.75">
      <c r="E1259" s="353"/>
      <c r="F1259" s="353"/>
    </row>
    <row r="1260" spans="5:6" customFormat="1" ht="12.75">
      <c r="E1260" s="353"/>
      <c r="F1260" s="353"/>
    </row>
    <row r="1261" spans="5:6" customFormat="1" ht="12.75">
      <c r="E1261" s="353"/>
      <c r="F1261" s="353"/>
    </row>
    <row r="1262" spans="5:6" customFormat="1" ht="12.75">
      <c r="E1262" s="353"/>
      <c r="F1262" s="353"/>
    </row>
    <row r="1263" spans="5:6" customFormat="1" ht="12.75">
      <c r="E1263" s="353"/>
      <c r="F1263" s="353"/>
    </row>
    <row r="1264" spans="5:6" customFormat="1" ht="12.75">
      <c r="E1264" s="353"/>
      <c r="F1264" s="353"/>
    </row>
    <row r="1265" spans="5:6" customFormat="1" ht="12.75">
      <c r="E1265" s="353"/>
      <c r="F1265" s="353"/>
    </row>
    <row r="1266" spans="5:6" customFormat="1" ht="12.75">
      <c r="E1266" s="353"/>
      <c r="F1266" s="353"/>
    </row>
    <row r="1267" spans="5:6" customFormat="1" ht="12.75">
      <c r="E1267" s="353"/>
      <c r="F1267" s="353"/>
    </row>
    <row r="1268" spans="5:6" customFormat="1" ht="12.75">
      <c r="E1268" s="353"/>
      <c r="F1268" s="353"/>
    </row>
    <row r="1269" spans="5:6" customFormat="1" ht="12.75">
      <c r="E1269" s="353"/>
      <c r="F1269" s="353"/>
    </row>
    <row r="1270" spans="5:6" customFormat="1" ht="12.75">
      <c r="E1270" s="353"/>
      <c r="F1270" s="353"/>
    </row>
    <row r="1271" spans="5:6" customFormat="1" ht="12.75">
      <c r="E1271" s="353"/>
      <c r="F1271" s="353"/>
    </row>
    <row r="1272" spans="5:6" customFormat="1" ht="12.75">
      <c r="E1272" s="353"/>
      <c r="F1272" s="353"/>
    </row>
    <row r="1273" spans="5:6" customFormat="1" ht="12.75">
      <c r="E1273" s="353"/>
      <c r="F1273" s="353"/>
    </row>
    <row r="1274" spans="5:6" customFormat="1" ht="12.75">
      <c r="E1274" s="353"/>
      <c r="F1274" s="353"/>
    </row>
    <row r="1275" spans="5:6" customFormat="1" ht="12.75">
      <c r="E1275" s="353"/>
      <c r="F1275" s="353"/>
    </row>
    <row r="1276" spans="5:6" customFormat="1" ht="12.75">
      <c r="E1276" s="353"/>
      <c r="F1276" s="353"/>
    </row>
    <row r="1277" spans="5:6" customFormat="1" ht="12.75">
      <c r="E1277" s="353"/>
      <c r="F1277" s="353"/>
    </row>
    <row r="1278" spans="5:6" customFormat="1" ht="12.75">
      <c r="E1278" s="353"/>
      <c r="F1278" s="353"/>
    </row>
    <row r="1279" spans="5:6" customFormat="1" ht="12.75">
      <c r="E1279" s="353"/>
      <c r="F1279" s="353"/>
    </row>
    <row r="1280" spans="5:6" customFormat="1" ht="12.75">
      <c r="E1280" s="353"/>
      <c r="F1280" s="353"/>
    </row>
    <row r="1281" spans="5:6" customFormat="1" ht="12.75">
      <c r="E1281" s="353"/>
      <c r="F1281" s="353"/>
    </row>
    <row r="1282" spans="5:6" customFormat="1" ht="12.75">
      <c r="E1282" s="353"/>
      <c r="F1282" s="353"/>
    </row>
    <row r="1283" spans="5:6" customFormat="1" ht="12.75">
      <c r="E1283" s="353"/>
      <c r="F1283" s="353"/>
    </row>
    <row r="1284" spans="5:6" customFormat="1" ht="12.75">
      <c r="E1284" s="353"/>
      <c r="F1284" s="353"/>
    </row>
    <row r="1285" spans="5:6" customFormat="1" ht="12.75">
      <c r="E1285" s="353"/>
      <c r="F1285" s="353"/>
    </row>
    <row r="1286" spans="5:6" customFormat="1" ht="12.75">
      <c r="E1286" s="353"/>
      <c r="F1286" s="353"/>
    </row>
    <row r="1287" spans="5:6" customFormat="1" ht="12.75">
      <c r="E1287" s="353"/>
      <c r="F1287" s="353"/>
    </row>
    <row r="1288" spans="5:6" customFormat="1" ht="12.75">
      <c r="E1288" s="353"/>
      <c r="F1288" s="353"/>
    </row>
    <row r="1289" spans="5:6" customFormat="1" ht="12.75">
      <c r="E1289" s="353"/>
      <c r="F1289" s="353"/>
    </row>
    <row r="1290" spans="5:6" customFormat="1" ht="12.75">
      <c r="E1290" s="353"/>
      <c r="F1290" s="353"/>
    </row>
    <row r="1291" spans="5:6" customFormat="1" ht="12.75">
      <c r="E1291" s="353"/>
      <c r="F1291" s="353"/>
    </row>
    <row r="1292" spans="5:6" customFormat="1" ht="12.75">
      <c r="E1292" s="353"/>
      <c r="F1292" s="353"/>
    </row>
    <row r="1293" spans="5:6" customFormat="1" ht="12.75">
      <c r="E1293" s="353"/>
      <c r="F1293" s="353"/>
    </row>
    <row r="1294" spans="5:6" customFormat="1" ht="12.75">
      <c r="E1294" s="353"/>
      <c r="F1294" s="353"/>
    </row>
    <row r="1295" spans="5:6" customFormat="1" ht="12.75">
      <c r="E1295" s="353"/>
      <c r="F1295" s="353"/>
    </row>
    <row r="1296" spans="5:6" customFormat="1" ht="12.75">
      <c r="E1296" s="353"/>
      <c r="F1296" s="353"/>
    </row>
    <row r="1297" spans="5:6" customFormat="1" ht="12.75">
      <c r="E1297" s="353"/>
      <c r="F1297" s="353"/>
    </row>
    <row r="1298" spans="5:6" customFormat="1" ht="12.75">
      <c r="E1298" s="353"/>
      <c r="F1298" s="353"/>
    </row>
    <row r="1299" spans="5:6" customFormat="1" ht="12.75">
      <c r="E1299" s="353"/>
      <c r="F1299" s="353"/>
    </row>
    <row r="1300" spans="5:6" customFormat="1" ht="12.75">
      <c r="E1300" s="353"/>
      <c r="F1300" s="353"/>
    </row>
    <row r="1301" spans="5:6" customFormat="1" ht="12.75">
      <c r="E1301" s="353"/>
      <c r="F1301" s="353"/>
    </row>
    <row r="1302" spans="5:6" customFormat="1" ht="12.75">
      <c r="E1302" s="353"/>
      <c r="F1302" s="353"/>
    </row>
    <row r="1303" spans="5:6" customFormat="1" ht="12.75">
      <c r="E1303" s="353"/>
      <c r="F1303" s="353"/>
    </row>
    <row r="1304" spans="5:6" customFormat="1" ht="12.75">
      <c r="E1304" s="353"/>
      <c r="F1304" s="353"/>
    </row>
    <row r="1305" spans="5:6" customFormat="1" ht="12.75">
      <c r="E1305" s="353"/>
      <c r="F1305" s="353"/>
    </row>
    <row r="1306" spans="5:6" customFormat="1" ht="12.75">
      <c r="E1306" s="353"/>
      <c r="F1306" s="353"/>
    </row>
    <row r="1307" spans="5:6" customFormat="1" ht="12.75">
      <c r="E1307" s="353"/>
      <c r="F1307" s="353"/>
    </row>
    <row r="1308" spans="5:6" customFormat="1" ht="12.75">
      <c r="E1308" s="353"/>
      <c r="F1308" s="353"/>
    </row>
    <row r="1309" spans="5:6" customFormat="1" ht="12.75">
      <c r="E1309" s="353"/>
      <c r="F1309" s="353"/>
    </row>
    <row r="1310" spans="5:6" customFormat="1" ht="12.75">
      <c r="E1310" s="353"/>
      <c r="F1310" s="353"/>
    </row>
    <row r="1311" spans="5:6" customFormat="1" ht="12.75">
      <c r="E1311" s="353"/>
      <c r="F1311" s="353"/>
    </row>
    <row r="1312" spans="5:6" customFormat="1" ht="12.75">
      <c r="E1312" s="353"/>
      <c r="F1312" s="353"/>
    </row>
    <row r="1313" spans="5:6" customFormat="1" ht="12.75">
      <c r="E1313" s="353"/>
      <c r="F1313" s="353"/>
    </row>
    <row r="1314" spans="5:6" customFormat="1" ht="12.75">
      <c r="E1314" s="353"/>
      <c r="F1314" s="353"/>
    </row>
    <row r="1315" spans="5:6" customFormat="1" ht="12.75">
      <c r="E1315" s="353"/>
      <c r="F1315" s="353"/>
    </row>
    <row r="1316" spans="5:6" customFormat="1" ht="12.75">
      <c r="E1316" s="353"/>
      <c r="F1316" s="353"/>
    </row>
    <row r="1317" spans="5:6" customFormat="1" ht="12.75">
      <c r="E1317" s="353"/>
      <c r="F1317" s="353"/>
    </row>
    <row r="1318" spans="5:6" customFormat="1" ht="12.75">
      <c r="E1318" s="353"/>
      <c r="F1318" s="353"/>
    </row>
    <row r="1319" spans="5:6" customFormat="1" ht="12.75">
      <c r="E1319" s="353"/>
      <c r="F1319" s="353"/>
    </row>
    <row r="1320" spans="5:6" customFormat="1" ht="12.75">
      <c r="E1320" s="353"/>
      <c r="F1320" s="353"/>
    </row>
    <row r="1321" spans="5:6" customFormat="1" ht="12.75">
      <c r="E1321" s="353"/>
      <c r="F1321" s="353"/>
    </row>
    <row r="1322" spans="5:6" customFormat="1" ht="12.75">
      <c r="E1322" s="353"/>
      <c r="F1322" s="353"/>
    </row>
    <row r="1323" spans="5:6" customFormat="1" ht="12.75">
      <c r="E1323" s="353"/>
      <c r="F1323" s="353"/>
    </row>
    <row r="1324" spans="5:6" customFormat="1" ht="12.75">
      <c r="E1324" s="353"/>
      <c r="F1324" s="353"/>
    </row>
    <row r="1325" spans="5:6" customFormat="1" ht="12.75">
      <c r="E1325" s="353"/>
      <c r="F1325" s="353"/>
    </row>
    <row r="1326" spans="5:6" customFormat="1" ht="12.75">
      <c r="E1326" s="353"/>
      <c r="F1326" s="353"/>
    </row>
    <row r="1327" spans="5:6" customFormat="1" ht="12.75">
      <c r="E1327" s="353"/>
      <c r="F1327" s="353"/>
    </row>
    <row r="1328" spans="5:6" customFormat="1" ht="12.75">
      <c r="E1328" s="353"/>
      <c r="F1328" s="353"/>
    </row>
    <row r="1329" spans="5:6" customFormat="1" ht="12.75">
      <c r="E1329" s="353"/>
      <c r="F1329" s="353"/>
    </row>
    <row r="1330" spans="5:6" customFormat="1" ht="12.75">
      <c r="E1330" s="353"/>
      <c r="F1330" s="353"/>
    </row>
    <row r="1331" spans="5:6" customFormat="1" ht="12.75">
      <c r="E1331" s="353"/>
      <c r="F1331" s="353"/>
    </row>
    <row r="1332" spans="5:6" customFormat="1" ht="12.75">
      <c r="E1332" s="353"/>
      <c r="F1332" s="353"/>
    </row>
    <row r="1333" spans="5:6" customFormat="1" ht="12.75">
      <c r="E1333" s="353"/>
      <c r="F1333" s="353"/>
    </row>
    <row r="1334" spans="5:6" customFormat="1" ht="12.75">
      <c r="E1334" s="353"/>
      <c r="F1334" s="353"/>
    </row>
    <row r="1335" spans="5:6" customFormat="1" ht="12.75">
      <c r="E1335" s="353"/>
      <c r="F1335" s="353"/>
    </row>
    <row r="1336" spans="5:6" customFormat="1" ht="12.75">
      <c r="E1336" s="353"/>
      <c r="F1336" s="353"/>
    </row>
    <row r="1337" spans="5:6" customFormat="1" ht="12.75">
      <c r="E1337" s="353"/>
      <c r="F1337" s="353"/>
    </row>
    <row r="1338" spans="5:6" customFormat="1" ht="12.75">
      <c r="E1338" s="353"/>
      <c r="F1338" s="353"/>
    </row>
    <row r="1339" spans="5:6" customFormat="1" ht="12.75">
      <c r="E1339" s="353"/>
      <c r="F1339" s="353"/>
    </row>
    <row r="1340" spans="5:6" customFormat="1" ht="12.75">
      <c r="E1340" s="353"/>
      <c r="F1340" s="353"/>
    </row>
    <row r="1341" spans="5:6" customFormat="1" ht="12.75">
      <c r="E1341" s="353"/>
      <c r="F1341" s="353"/>
    </row>
    <row r="1342" spans="5:6" customFormat="1" ht="12.75">
      <c r="E1342" s="353"/>
      <c r="F1342" s="353"/>
    </row>
    <row r="1343" spans="5:6" customFormat="1" ht="12.75">
      <c r="E1343" s="353"/>
      <c r="F1343" s="353"/>
    </row>
    <row r="1344" spans="5:6" customFormat="1" ht="12.75">
      <c r="E1344" s="353"/>
      <c r="F1344" s="353"/>
    </row>
    <row r="1345" spans="5:6" customFormat="1" ht="12.75">
      <c r="E1345" s="353"/>
      <c r="F1345" s="353"/>
    </row>
    <row r="1346" spans="5:6" customFormat="1" ht="12.75">
      <c r="E1346" s="353"/>
      <c r="F1346" s="353"/>
    </row>
    <row r="1347" spans="5:6" customFormat="1" ht="12.75">
      <c r="E1347" s="353"/>
      <c r="F1347" s="353"/>
    </row>
    <row r="1348" spans="5:6" customFormat="1" ht="12.75">
      <c r="E1348" s="353"/>
      <c r="F1348" s="353"/>
    </row>
    <row r="1349" spans="5:6" customFormat="1" ht="12.75">
      <c r="E1349" s="353"/>
      <c r="F1349" s="353"/>
    </row>
    <row r="1350" spans="5:6" customFormat="1" ht="12.75">
      <c r="E1350" s="353"/>
      <c r="F1350" s="353"/>
    </row>
    <row r="1351" spans="5:6" customFormat="1" ht="12.75">
      <c r="E1351" s="353"/>
      <c r="F1351" s="353"/>
    </row>
    <row r="1352" spans="5:6" customFormat="1" ht="12.75">
      <c r="E1352" s="353"/>
      <c r="F1352" s="353"/>
    </row>
    <row r="1353" spans="5:6" customFormat="1" ht="12.75">
      <c r="E1353" s="353"/>
      <c r="F1353" s="353"/>
    </row>
    <row r="1354" spans="5:6" customFormat="1" ht="12.75">
      <c r="E1354" s="353"/>
      <c r="F1354" s="353"/>
    </row>
    <row r="1355" spans="5:6" customFormat="1" ht="12.75">
      <c r="E1355" s="353"/>
      <c r="F1355" s="353"/>
    </row>
    <row r="1356" spans="5:6" customFormat="1" ht="12.75">
      <c r="E1356" s="353"/>
      <c r="F1356" s="353"/>
    </row>
    <row r="1357" spans="5:6" customFormat="1" ht="12.75">
      <c r="E1357" s="353"/>
      <c r="F1357" s="353"/>
    </row>
    <row r="1358" spans="5:6" customFormat="1" ht="12.75">
      <c r="E1358" s="353"/>
      <c r="F1358" s="353"/>
    </row>
    <row r="1359" spans="5:6" customFormat="1" ht="12.75">
      <c r="E1359" s="353"/>
      <c r="F1359" s="353"/>
    </row>
    <row r="1360" spans="5:6" customFormat="1" ht="12.75">
      <c r="E1360" s="353"/>
      <c r="F1360" s="353"/>
    </row>
    <row r="1361" spans="5:6" customFormat="1" ht="12.75">
      <c r="E1361" s="353"/>
      <c r="F1361" s="353"/>
    </row>
    <row r="1362" spans="5:6" customFormat="1" ht="12.75">
      <c r="E1362" s="353"/>
      <c r="F1362" s="353"/>
    </row>
    <row r="1363" spans="5:6" customFormat="1" ht="12.75">
      <c r="E1363" s="353"/>
      <c r="F1363" s="353"/>
    </row>
    <row r="1364" spans="5:6" customFormat="1" ht="12.75">
      <c r="E1364" s="353"/>
      <c r="F1364" s="353"/>
    </row>
    <row r="1365" spans="5:6" customFormat="1" ht="12.75">
      <c r="E1365" s="353"/>
      <c r="F1365" s="353"/>
    </row>
    <row r="1366" spans="5:6" customFormat="1" ht="12.75">
      <c r="E1366" s="353"/>
      <c r="F1366" s="353"/>
    </row>
    <row r="1367" spans="5:6" customFormat="1" ht="12.75">
      <c r="E1367" s="353"/>
      <c r="F1367" s="353"/>
    </row>
    <row r="1368" spans="5:6" customFormat="1" ht="12.75">
      <c r="E1368" s="353"/>
      <c r="F1368" s="353"/>
    </row>
    <row r="1369" spans="5:6" customFormat="1" ht="12.75">
      <c r="E1369" s="353"/>
      <c r="F1369" s="353"/>
    </row>
    <row r="1370" spans="5:6" customFormat="1" ht="12.75">
      <c r="E1370" s="353"/>
      <c r="F1370" s="353"/>
    </row>
    <row r="1371" spans="5:6" customFormat="1" ht="12.75">
      <c r="E1371" s="353"/>
      <c r="F1371" s="353"/>
    </row>
    <row r="1372" spans="5:6" customFormat="1" ht="12.75">
      <c r="E1372" s="353"/>
      <c r="F1372" s="353"/>
    </row>
    <row r="1373" spans="5:6" customFormat="1" ht="12.75">
      <c r="E1373" s="353"/>
      <c r="F1373" s="353"/>
    </row>
    <row r="1374" spans="5:6" customFormat="1" ht="12.75">
      <c r="E1374" s="353"/>
      <c r="F1374" s="353"/>
    </row>
    <row r="1375" spans="5:6" customFormat="1" ht="12.75">
      <c r="E1375" s="353"/>
      <c r="F1375" s="353"/>
    </row>
    <row r="1376" spans="5:6" customFormat="1" ht="12.75">
      <c r="E1376" s="353"/>
      <c r="F1376" s="353"/>
    </row>
    <row r="1377" spans="5:6" customFormat="1" ht="12.75">
      <c r="E1377" s="353"/>
      <c r="F1377" s="353"/>
    </row>
    <row r="1378" spans="5:6" customFormat="1" ht="12.75">
      <c r="E1378" s="353"/>
      <c r="F1378" s="353"/>
    </row>
    <row r="1379" spans="5:6" customFormat="1" ht="12.75">
      <c r="E1379" s="353"/>
      <c r="F1379" s="353"/>
    </row>
    <row r="1380" spans="5:6" customFormat="1" ht="12.75">
      <c r="E1380" s="353"/>
      <c r="F1380" s="353"/>
    </row>
    <row r="1381" spans="5:6" customFormat="1" ht="12.75">
      <c r="E1381" s="353"/>
      <c r="F1381" s="353"/>
    </row>
    <row r="1382" spans="5:6" customFormat="1" ht="12.75">
      <c r="E1382" s="353"/>
      <c r="F1382" s="353"/>
    </row>
    <row r="1383" spans="5:6" customFormat="1" ht="12.75">
      <c r="E1383" s="353"/>
      <c r="F1383" s="353"/>
    </row>
    <row r="1384" spans="5:6" customFormat="1" ht="12.75">
      <c r="E1384" s="353"/>
      <c r="F1384" s="353"/>
    </row>
    <row r="1385" spans="5:6" customFormat="1" ht="12.75">
      <c r="E1385" s="353"/>
      <c r="F1385" s="353"/>
    </row>
    <row r="1386" spans="5:6" customFormat="1" ht="12.75">
      <c r="E1386" s="353"/>
      <c r="F1386" s="353"/>
    </row>
    <row r="1387" spans="5:6" customFormat="1" ht="12.75">
      <c r="E1387" s="353"/>
      <c r="F1387" s="353"/>
    </row>
    <row r="1388" spans="5:6" customFormat="1" ht="12.75">
      <c r="E1388" s="353"/>
      <c r="F1388" s="353"/>
    </row>
    <row r="1389" spans="5:6" customFormat="1" ht="12.75">
      <c r="E1389" s="353"/>
      <c r="F1389" s="353"/>
    </row>
    <row r="1390" spans="5:6" customFormat="1" ht="12.75">
      <c r="E1390" s="353"/>
      <c r="F1390" s="353"/>
    </row>
    <row r="1391" spans="5:6" customFormat="1" ht="12.75">
      <c r="E1391" s="353"/>
      <c r="F1391" s="353"/>
    </row>
    <row r="1392" spans="5:6" customFormat="1" ht="12.75">
      <c r="E1392" s="353"/>
      <c r="F1392" s="353"/>
    </row>
    <row r="1393" spans="5:6" customFormat="1" ht="12.75">
      <c r="E1393" s="353"/>
      <c r="F1393" s="353"/>
    </row>
    <row r="1394" spans="5:6" customFormat="1" ht="12.75">
      <c r="E1394" s="353"/>
      <c r="F1394" s="353"/>
    </row>
    <row r="1395" spans="5:6" customFormat="1" ht="12.75">
      <c r="E1395" s="353"/>
      <c r="F1395" s="353"/>
    </row>
    <row r="1396" spans="5:6" customFormat="1" ht="12.75">
      <c r="E1396" s="353"/>
      <c r="F1396" s="353"/>
    </row>
    <row r="1397" spans="5:6" customFormat="1" ht="12.75">
      <c r="E1397" s="353"/>
      <c r="F1397" s="353"/>
    </row>
    <row r="1398" spans="5:6" customFormat="1" ht="12.75">
      <c r="E1398" s="353"/>
      <c r="F1398" s="353"/>
    </row>
    <row r="1399" spans="5:6" customFormat="1" ht="12.75">
      <c r="E1399" s="353"/>
      <c r="F1399" s="353"/>
    </row>
    <row r="1400" spans="5:6" customFormat="1" ht="12.75">
      <c r="E1400" s="353"/>
      <c r="F1400" s="353"/>
    </row>
    <row r="1401" spans="5:6" customFormat="1" ht="12.75">
      <c r="E1401" s="353"/>
      <c r="F1401" s="353"/>
    </row>
    <row r="1402" spans="5:6" customFormat="1" ht="12.75">
      <c r="E1402" s="353"/>
      <c r="F1402" s="353"/>
    </row>
    <row r="1403" spans="5:6" customFormat="1" ht="12.75">
      <c r="E1403" s="353"/>
      <c r="F1403" s="353"/>
    </row>
    <row r="1404" spans="5:6" customFormat="1" ht="12.75">
      <c r="E1404" s="353"/>
      <c r="F1404" s="353"/>
    </row>
    <row r="1405" spans="5:6" customFormat="1" ht="12.75">
      <c r="E1405" s="353"/>
      <c r="F1405" s="353"/>
    </row>
    <row r="1406" spans="5:6" customFormat="1" ht="12.75">
      <c r="E1406" s="353"/>
      <c r="F1406" s="353"/>
    </row>
    <row r="1407" spans="5:6" customFormat="1" ht="12.75">
      <c r="E1407" s="353"/>
      <c r="F1407" s="353"/>
    </row>
    <row r="1408" spans="5:6" customFormat="1" ht="12.75">
      <c r="E1408" s="353"/>
      <c r="F1408" s="353"/>
    </row>
    <row r="1409" spans="5:6" customFormat="1" ht="12.75">
      <c r="E1409" s="353"/>
      <c r="F1409" s="353"/>
    </row>
    <row r="1410" spans="5:6" customFormat="1" ht="12.75">
      <c r="E1410" s="353"/>
      <c r="F1410" s="353"/>
    </row>
    <row r="1411" spans="5:6" customFormat="1" ht="12.75">
      <c r="E1411" s="353"/>
      <c r="F1411" s="353"/>
    </row>
    <row r="1412" spans="5:6" customFormat="1" ht="12.75">
      <c r="E1412" s="353"/>
      <c r="F1412" s="353"/>
    </row>
    <row r="1413" spans="5:6" customFormat="1" ht="12.75">
      <c r="E1413" s="353"/>
      <c r="F1413" s="353"/>
    </row>
    <row r="1414" spans="5:6" customFormat="1" ht="12.75">
      <c r="E1414" s="353"/>
      <c r="F1414" s="353"/>
    </row>
    <row r="1415" spans="5:6" customFormat="1" ht="12.75">
      <c r="E1415" s="353"/>
      <c r="F1415" s="353"/>
    </row>
    <row r="1416" spans="5:6" customFormat="1" ht="12.75">
      <c r="E1416" s="353"/>
      <c r="F1416" s="353"/>
    </row>
    <row r="1417" spans="5:6" customFormat="1" ht="12.75">
      <c r="E1417" s="353"/>
      <c r="F1417" s="353"/>
    </row>
    <row r="1418" spans="5:6" customFormat="1" ht="12.75">
      <c r="E1418" s="353"/>
      <c r="F1418" s="353"/>
    </row>
    <row r="1419" spans="5:6" customFormat="1" ht="12.75">
      <c r="E1419" s="353"/>
      <c r="F1419" s="353"/>
    </row>
    <row r="1420" spans="5:6" customFormat="1" ht="12.75">
      <c r="E1420" s="353"/>
      <c r="F1420" s="353"/>
    </row>
    <row r="1421" spans="5:6" customFormat="1" ht="12.75">
      <c r="E1421" s="353"/>
      <c r="F1421" s="353"/>
    </row>
    <row r="1422" spans="5:6" customFormat="1" ht="12.75">
      <c r="E1422" s="353"/>
      <c r="F1422" s="353"/>
    </row>
    <row r="1423" spans="5:6" customFormat="1" ht="12.75">
      <c r="E1423" s="353"/>
      <c r="F1423" s="353"/>
    </row>
    <row r="1424" spans="5:6" customFormat="1" ht="12.75">
      <c r="E1424" s="353"/>
      <c r="F1424" s="353"/>
    </row>
    <row r="1425" spans="5:6" customFormat="1" ht="12.75">
      <c r="E1425" s="353"/>
      <c r="F1425" s="353"/>
    </row>
    <row r="1426" spans="5:6" customFormat="1" ht="12.75">
      <c r="E1426" s="353"/>
      <c r="F1426" s="353"/>
    </row>
    <row r="1427" spans="5:6" customFormat="1" ht="12.75">
      <c r="E1427" s="353"/>
      <c r="F1427" s="353"/>
    </row>
    <row r="1428" spans="5:6" customFormat="1" ht="12.75">
      <c r="E1428" s="353"/>
      <c r="F1428" s="353"/>
    </row>
    <row r="1429" spans="5:6" customFormat="1" ht="12.75">
      <c r="E1429" s="353"/>
      <c r="F1429" s="353"/>
    </row>
    <row r="1430" spans="5:6" customFormat="1" ht="12.75">
      <c r="E1430" s="353"/>
      <c r="F1430" s="353"/>
    </row>
    <row r="1431" spans="5:6" customFormat="1" ht="12.75">
      <c r="E1431" s="353"/>
      <c r="F1431" s="353"/>
    </row>
    <row r="1432" spans="5:6" customFormat="1" ht="12.75">
      <c r="E1432" s="353"/>
      <c r="F1432" s="353"/>
    </row>
    <row r="1433" spans="5:6" customFormat="1" ht="12.75">
      <c r="E1433" s="353"/>
      <c r="F1433" s="353"/>
    </row>
    <row r="1434" spans="5:6" customFormat="1" ht="12.75">
      <c r="E1434" s="353"/>
      <c r="F1434" s="353"/>
    </row>
    <row r="1435" spans="5:6" customFormat="1" ht="12.75">
      <c r="E1435" s="353"/>
      <c r="F1435" s="353"/>
    </row>
    <row r="1436" spans="5:6" customFormat="1" ht="12.75">
      <c r="E1436" s="353"/>
      <c r="F1436" s="353"/>
    </row>
    <row r="1437" spans="5:6" customFormat="1" ht="12.75">
      <c r="E1437" s="353"/>
      <c r="F1437" s="353"/>
    </row>
    <row r="1438" spans="5:6" customFormat="1" ht="12.75">
      <c r="E1438" s="353"/>
      <c r="F1438" s="353"/>
    </row>
    <row r="1439" spans="5:6" customFormat="1" ht="12.75">
      <c r="E1439" s="353"/>
      <c r="F1439" s="353"/>
    </row>
    <row r="1440" spans="5:6" customFormat="1" ht="12.75">
      <c r="E1440" s="353"/>
      <c r="F1440" s="353"/>
    </row>
    <row r="1441" spans="5:6" customFormat="1" ht="12.75">
      <c r="E1441" s="353"/>
      <c r="F1441" s="353"/>
    </row>
    <row r="1442" spans="5:6" customFormat="1" ht="12.75">
      <c r="E1442" s="353"/>
      <c r="F1442" s="353"/>
    </row>
    <row r="1443" spans="5:6" customFormat="1" ht="12.75">
      <c r="E1443" s="353"/>
      <c r="F1443" s="353"/>
    </row>
    <row r="1444" spans="5:6" customFormat="1" ht="12.75">
      <c r="E1444" s="353"/>
      <c r="F1444" s="353"/>
    </row>
    <row r="1445" spans="5:6" customFormat="1" ht="12.75">
      <c r="E1445" s="353"/>
      <c r="F1445" s="353"/>
    </row>
    <row r="1446" spans="5:6" customFormat="1" ht="12.75">
      <c r="E1446" s="353"/>
      <c r="F1446" s="353"/>
    </row>
    <row r="1447" spans="5:6" customFormat="1" ht="12.75">
      <c r="E1447" s="353"/>
      <c r="F1447" s="353"/>
    </row>
    <row r="1448" spans="5:6" customFormat="1" ht="12.75">
      <c r="E1448" s="353"/>
      <c r="F1448" s="353"/>
    </row>
    <row r="1449" spans="5:6" customFormat="1" ht="12.75">
      <c r="E1449" s="353"/>
      <c r="F1449" s="353"/>
    </row>
    <row r="1450" spans="5:6" customFormat="1" ht="12.75">
      <c r="E1450" s="353"/>
      <c r="F1450" s="353"/>
    </row>
    <row r="1451" spans="5:6" customFormat="1" ht="12.75">
      <c r="E1451" s="353"/>
      <c r="F1451" s="353"/>
    </row>
    <row r="1452" spans="5:6" customFormat="1" ht="12.75">
      <c r="E1452" s="353"/>
      <c r="F1452" s="353"/>
    </row>
    <row r="1453" spans="5:6" customFormat="1" ht="12.75">
      <c r="E1453" s="353"/>
      <c r="F1453" s="353"/>
    </row>
    <row r="1454" spans="5:6" customFormat="1" ht="12.75">
      <c r="E1454" s="353"/>
      <c r="F1454" s="353"/>
    </row>
    <row r="1455" spans="5:6" customFormat="1" ht="12.75">
      <c r="E1455" s="353"/>
      <c r="F1455" s="353"/>
    </row>
    <row r="1456" spans="5:6" customFormat="1" ht="12.75">
      <c r="E1456" s="353"/>
      <c r="F1456" s="353"/>
    </row>
    <row r="1457" spans="5:6" customFormat="1" ht="12.75">
      <c r="E1457" s="353"/>
      <c r="F1457" s="353"/>
    </row>
    <row r="1458" spans="5:6" customFormat="1" ht="12.75">
      <c r="E1458" s="353"/>
      <c r="F1458" s="353"/>
    </row>
    <row r="1459" spans="5:6" customFormat="1" ht="12.75">
      <c r="E1459" s="353"/>
      <c r="F1459" s="353"/>
    </row>
    <row r="1460" spans="5:6" customFormat="1" ht="12.75">
      <c r="E1460" s="353"/>
      <c r="F1460" s="353"/>
    </row>
    <row r="1461" spans="5:6" customFormat="1" ht="12.75">
      <c r="E1461" s="353"/>
      <c r="F1461" s="353"/>
    </row>
    <row r="1462" spans="5:6" customFormat="1" ht="12.75">
      <c r="E1462" s="353"/>
      <c r="F1462" s="353"/>
    </row>
    <row r="1463" spans="5:6" customFormat="1" ht="12.75">
      <c r="E1463" s="353"/>
      <c r="F1463" s="353"/>
    </row>
    <row r="1464" spans="5:6" customFormat="1" ht="12.75">
      <c r="E1464" s="353"/>
      <c r="F1464" s="353"/>
    </row>
    <row r="1465" spans="5:6" customFormat="1" ht="12.75">
      <c r="E1465" s="353"/>
      <c r="F1465" s="353"/>
    </row>
    <row r="1466" spans="5:6" customFormat="1" ht="12.75">
      <c r="E1466" s="353"/>
      <c r="F1466" s="353"/>
    </row>
    <row r="1467" spans="5:6" customFormat="1" ht="12.75">
      <c r="E1467" s="353"/>
      <c r="F1467" s="353"/>
    </row>
    <row r="1468" spans="5:6" customFormat="1" ht="12.75">
      <c r="E1468" s="353"/>
      <c r="F1468" s="353"/>
    </row>
    <row r="1469" spans="5:6" customFormat="1" ht="12.75">
      <c r="E1469" s="353"/>
      <c r="F1469" s="353"/>
    </row>
    <row r="1470" spans="5:6" customFormat="1" ht="12.75">
      <c r="E1470" s="353"/>
      <c r="F1470" s="353"/>
    </row>
    <row r="1471" spans="5:6" customFormat="1" ht="12.75">
      <c r="E1471" s="353"/>
      <c r="F1471" s="353"/>
    </row>
    <row r="1472" spans="5:6" customFormat="1" ht="12.75">
      <c r="E1472" s="353"/>
      <c r="F1472" s="353"/>
    </row>
    <row r="1473" spans="5:6" customFormat="1" ht="12.75">
      <c r="E1473" s="353"/>
      <c r="F1473" s="353"/>
    </row>
    <row r="1474" spans="5:6" customFormat="1" ht="12.75">
      <c r="E1474" s="353"/>
      <c r="F1474" s="353"/>
    </row>
    <row r="1475" spans="5:6" customFormat="1" ht="12.75">
      <c r="E1475" s="353"/>
      <c r="F1475" s="353"/>
    </row>
    <row r="1476" spans="5:6" customFormat="1" ht="12.75">
      <c r="E1476" s="353"/>
      <c r="F1476" s="353"/>
    </row>
    <row r="1477" spans="5:6" customFormat="1" ht="12.75">
      <c r="E1477" s="353"/>
      <c r="F1477" s="353"/>
    </row>
    <row r="1478" spans="5:6" customFormat="1" ht="12.75">
      <c r="E1478" s="353"/>
      <c r="F1478" s="353"/>
    </row>
    <row r="1479" spans="5:6" customFormat="1" ht="12.75">
      <c r="E1479" s="353"/>
      <c r="F1479" s="353"/>
    </row>
    <row r="1480" spans="5:6" customFormat="1" ht="12.75">
      <c r="E1480" s="353"/>
      <c r="F1480" s="353"/>
    </row>
    <row r="1481" spans="5:6" customFormat="1" ht="12.75">
      <c r="E1481" s="353"/>
      <c r="F1481" s="353"/>
    </row>
    <row r="1482" spans="5:6" customFormat="1" ht="12.75">
      <c r="E1482" s="353"/>
      <c r="F1482" s="353"/>
    </row>
    <row r="1483" spans="5:6" customFormat="1" ht="12.75">
      <c r="E1483" s="353"/>
      <c r="F1483" s="353"/>
    </row>
    <row r="1484" spans="5:6" customFormat="1" ht="12.75">
      <c r="E1484" s="353"/>
      <c r="F1484" s="353"/>
    </row>
    <row r="1485" spans="5:6" customFormat="1" ht="12.75">
      <c r="E1485" s="353"/>
      <c r="F1485" s="353"/>
    </row>
    <row r="1486" spans="5:6" customFormat="1" ht="12.75">
      <c r="E1486" s="353"/>
      <c r="F1486" s="353"/>
    </row>
    <row r="1487" spans="5:6" customFormat="1" ht="12.75">
      <c r="E1487" s="353"/>
      <c r="F1487" s="353"/>
    </row>
    <row r="1488" spans="5:6" customFormat="1" ht="12.75">
      <c r="E1488" s="353"/>
      <c r="F1488" s="353"/>
    </row>
    <row r="1489" spans="5:6" customFormat="1" ht="12.75">
      <c r="E1489" s="353"/>
      <c r="F1489" s="353"/>
    </row>
    <row r="1490" spans="5:6" customFormat="1" ht="12.75">
      <c r="E1490" s="353"/>
      <c r="F1490" s="353"/>
    </row>
    <row r="1491" spans="5:6" customFormat="1" ht="12.75">
      <c r="E1491" s="353"/>
      <c r="F1491" s="353"/>
    </row>
    <row r="1492" spans="5:6" customFormat="1" ht="12.75">
      <c r="E1492" s="353"/>
      <c r="F1492" s="353"/>
    </row>
    <row r="1493" spans="5:6" customFormat="1" ht="12.75">
      <c r="E1493" s="353"/>
      <c r="F1493" s="353"/>
    </row>
    <row r="1494" spans="5:6" customFormat="1" ht="12.75">
      <c r="E1494" s="353"/>
      <c r="F1494" s="353"/>
    </row>
    <row r="1495" spans="5:6" customFormat="1" ht="12.75">
      <c r="E1495" s="353"/>
      <c r="F1495" s="353"/>
    </row>
    <row r="1496" spans="5:6" customFormat="1" ht="12.75">
      <c r="E1496" s="353"/>
      <c r="F1496" s="353"/>
    </row>
    <row r="1497" spans="5:6" customFormat="1" ht="12.75">
      <c r="E1497" s="353"/>
      <c r="F1497" s="353"/>
    </row>
    <row r="1498" spans="5:6" customFormat="1" ht="12.75">
      <c r="E1498" s="353"/>
      <c r="F1498" s="353"/>
    </row>
    <row r="1499" spans="5:6" customFormat="1" ht="12.75">
      <c r="E1499" s="353"/>
      <c r="F1499" s="353"/>
    </row>
    <row r="1500" spans="5:6" customFormat="1" ht="12.75">
      <c r="E1500" s="353"/>
      <c r="F1500" s="353"/>
    </row>
    <row r="1501" spans="5:6" customFormat="1" ht="12.75">
      <c r="E1501" s="353"/>
      <c r="F1501" s="353"/>
    </row>
    <row r="1502" spans="5:6" customFormat="1" ht="12.75">
      <c r="E1502" s="353"/>
      <c r="F1502" s="353"/>
    </row>
    <row r="1503" spans="5:6" customFormat="1" ht="12.75">
      <c r="E1503" s="353"/>
      <c r="F1503" s="353"/>
    </row>
    <row r="1504" spans="5:6" customFormat="1" ht="12.75">
      <c r="E1504" s="353"/>
      <c r="F1504" s="353"/>
    </row>
    <row r="1505" spans="5:6" customFormat="1" ht="12.75">
      <c r="E1505" s="353"/>
      <c r="F1505" s="353"/>
    </row>
    <row r="1506" spans="5:6" customFormat="1" ht="12.75">
      <c r="E1506" s="353"/>
      <c r="F1506" s="353"/>
    </row>
    <row r="1507" spans="5:6" customFormat="1" ht="12.75">
      <c r="E1507" s="353"/>
      <c r="F1507" s="353"/>
    </row>
    <row r="1508" spans="5:6" customFormat="1" ht="12.75">
      <c r="E1508" s="353"/>
      <c r="F1508" s="353"/>
    </row>
    <row r="1509" spans="5:6" customFormat="1" ht="12.75">
      <c r="E1509" s="353"/>
      <c r="F1509" s="353"/>
    </row>
    <row r="1510" spans="5:6" customFormat="1" ht="12.75">
      <c r="E1510" s="353"/>
      <c r="F1510" s="353"/>
    </row>
    <row r="1511" spans="5:6" customFormat="1" ht="12.75">
      <c r="E1511" s="353"/>
      <c r="F1511" s="353"/>
    </row>
    <row r="1512" spans="5:6" customFormat="1" ht="12.75">
      <c r="E1512" s="353"/>
      <c r="F1512" s="353"/>
    </row>
    <row r="1513" spans="5:6" customFormat="1" ht="12.75">
      <c r="E1513" s="353"/>
      <c r="F1513" s="353"/>
    </row>
    <row r="1514" spans="5:6" customFormat="1" ht="12.75">
      <c r="E1514" s="353"/>
      <c r="F1514" s="353"/>
    </row>
    <row r="1515" spans="5:6" customFormat="1" ht="12.75">
      <c r="E1515" s="353"/>
      <c r="F1515" s="353"/>
    </row>
    <row r="1516" spans="5:6" customFormat="1" ht="12.75">
      <c r="E1516" s="353"/>
      <c r="F1516" s="353"/>
    </row>
    <row r="1517" spans="5:6" customFormat="1" ht="12.75">
      <c r="E1517" s="353"/>
      <c r="F1517" s="353"/>
    </row>
    <row r="1518" spans="5:6" customFormat="1" ht="12.75">
      <c r="E1518" s="353"/>
      <c r="F1518" s="353"/>
    </row>
    <row r="1519" spans="5:6" customFormat="1" ht="12.75">
      <c r="E1519" s="353"/>
      <c r="F1519" s="353"/>
    </row>
    <row r="1520" spans="5:6" customFormat="1" ht="12.75">
      <c r="E1520" s="353"/>
      <c r="F1520" s="353"/>
    </row>
    <row r="1521" spans="5:6" customFormat="1" ht="12.75">
      <c r="E1521" s="353"/>
      <c r="F1521" s="353"/>
    </row>
    <row r="1522" spans="5:6" customFormat="1" ht="12.75">
      <c r="E1522" s="353"/>
      <c r="F1522" s="353"/>
    </row>
    <row r="1523" spans="5:6" customFormat="1" ht="12.75">
      <c r="E1523" s="353"/>
      <c r="F1523" s="353"/>
    </row>
    <row r="1524" spans="5:6" customFormat="1" ht="12.75">
      <c r="E1524" s="353"/>
      <c r="F1524" s="353"/>
    </row>
    <row r="1525" spans="5:6" customFormat="1" ht="12.75">
      <c r="E1525" s="353"/>
      <c r="F1525" s="353"/>
    </row>
    <row r="1526" spans="5:6" customFormat="1" ht="12.75">
      <c r="E1526" s="353"/>
      <c r="F1526" s="353"/>
    </row>
    <row r="1527" spans="5:6" customFormat="1" ht="12.75">
      <c r="E1527" s="353"/>
      <c r="F1527" s="353"/>
    </row>
    <row r="1528" spans="5:6" customFormat="1" ht="12.75">
      <c r="E1528" s="353"/>
      <c r="F1528" s="353"/>
    </row>
    <row r="1529" spans="5:6" customFormat="1" ht="12.75">
      <c r="E1529" s="353"/>
      <c r="F1529" s="353"/>
    </row>
    <row r="1530" spans="5:6" customFormat="1" ht="12.75">
      <c r="E1530" s="353"/>
      <c r="F1530" s="353"/>
    </row>
    <row r="1531" spans="5:6" customFormat="1" ht="12.75">
      <c r="E1531" s="353"/>
      <c r="F1531" s="353"/>
    </row>
    <row r="1532" spans="5:6" customFormat="1" ht="12.75">
      <c r="E1532" s="353"/>
      <c r="F1532" s="353"/>
    </row>
    <row r="1533" spans="5:6" customFormat="1" ht="12.75">
      <c r="E1533" s="353"/>
      <c r="F1533" s="353"/>
    </row>
    <row r="1534" spans="5:6" customFormat="1" ht="12.75">
      <c r="E1534" s="353"/>
      <c r="F1534" s="353"/>
    </row>
    <row r="1535" spans="5:6" customFormat="1" ht="12.75">
      <c r="E1535" s="353"/>
      <c r="F1535" s="353"/>
    </row>
    <row r="1536" spans="5:6" customFormat="1" ht="12.75">
      <c r="E1536" s="353"/>
      <c r="F1536" s="353"/>
    </row>
    <row r="1537" spans="5:6" customFormat="1" ht="12.75">
      <c r="E1537" s="353"/>
      <c r="F1537" s="353"/>
    </row>
    <row r="1538" spans="5:6" customFormat="1" ht="12.75">
      <c r="E1538" s="353"/>
      <c r="F1538" s="353"/>
    </row>
    <row r="1539" spans="5:6" customFormat="1" ht="12.75">
      <c r="E1539" s="353"/>
      <c r="F1539" s="353"/>
    </row>
    <row r="1540" spans="5:6" customFormat="1" ht="12.75">
      <c r="E1540" s="353"/>
      <c r="F1540" s="353"/>
    </row>
    <row r="1541" spans="5:6" customFormat="1" ht="12.75">
      <c r="E1541" s="353"/>
      <c r="F1541" s="353"/>
    </row>
    <row r="1542" spans="5:6" customFormat="1" ht="12.75">
      <c r="E1542" s="353"/>
      <c r="F1542" s="353"/>
    </row>
    <row r="1543" spans="5:6" customFormat="1" ht="12.75">
      <c r="E1543" s="353"/>
      <c r="F1543" s="353"/>
    </row>
    <row r="1544" spans="5:6" customFormat="1" ht="12.75">
      <c r="E1544" s="353"/>
      <c r="F1544" s="353"/>
    </row>
    <row r="1545" spans="5:6" customFormat="1" ht="12.75">
      <c r="E1545" s="353"/>
      <c r="F1545" s="353"/>
    </row>
    <row r="1546" spans="5:6" customFormat="1" ht="12.75">
      <c r="E1546" s="353"/>
      <c r="F1546" s="353"/>
    </row>
    <row r="1547" spans="5:6" customFormat="1" ht="12.75">
      <c r="E1547" s="353"/>
      <c r="F1547" s="353"/>
    </row>
    <row r="1548" spans="5:6" customFormat="1" ht="12.75">
      <c r="E1548" s="353"/>
      <c r="F1548" s="353"/>
    </row>
    <row r="1549" spans="5:6" customFormat="1" ht="12.75">
      <c r="E1549" s="353"/>
      <c r="F1549" s="353"/>
    </row>
    <row r="1550" spans="5:6" customFormat="1" ht="12.75">
      <c r="E1550" s="353"/>
      <c r="F1550" s="353"/>
    </row>
    <row r="1551" spans="5:6" customFormat="1" ht="12.75">
      <c r="E1551" s="353"/>
      <c r="F1551" s="353"/>
    </row>
    <row r="1552" spans="5:6" customFormat="1" ht="12.75">
      <c r="E1552" s="353"/>
      <c r="F1552" s="353"/>
    </row>
    <row r="1553" spans="5:6" customFormat="1" ht="12.75">
      <c r="E1553" s="353"/>
      <c r="F1553" s="353"/>
    </row>
    <row r="1554" spans="5:6" customFormat="1" ht="12.75">
      <c r="E1554" s="353"/>
      <c r="F1554" s="353"/>
    </row>
    <row r="1555" spans="5:6" customFormat="1" ht="12.75">
      <c r="E1555" s="353"/>
      <c r="F1555" s="353"/>
    </row>
    <row r="1556" spans="5:6" customFormat="1" ht="12.75">
      <c r="E1556" s="353"/>
      <c r="F1556" s="353"/>
    </row>
    <row r="1557" spans="5:6" customFormat="1" ht="12.75">
      <c r="E1557" s="353"/>
      <c r="F1557" s="353"/>
    </row>
    <row r="1558" spans="5:6" customFormat="1" ht="12.75">
      <c r="E1558" s="353"/>
      <c r="F1558" s="353"/>
    </row>
    <row r="1559" spans="5:6" customFormat="1" ht="12.75">
      <c r="E1559" s="353"/>
      <c r="F1559" s="353"/>
    </row>
    <row r="1560" spans="5:6" customFormat="1" ht="12.75">
      <c r="E1560" s="353"/>
      <c r="F1560" s="353"/>
    </row>
    <row r="1561" spans="5:6" customFormat="1" ht="12.75">
      <c r="E1561" s="353"/>
      <c r="F1561" s="353"/>
    </row>
    <row r="1562" spans="5:6" customFormat="1" ht="12.75">
      <c r="E1562" s="353"/>
      <c r="F1562" s="353"/>
    </row>
    <row r="1563" spans="5:6" customFormat="1" ht="12.75">
      <c r="E1563" s="353"/>
      <c r="F1563" s="353"/>
    </row>
    <row r="1564" spans="5:6" customFormat="1" ht="12.75">
      <c r="E1564" s="353"/>
      <c r="F1564" s="353"/>
    </row>
    <row r="1565" spans="5:6" customFormat="1" ht="12.75">
      <c r="E1565" s="353"/>
      <c r="F1565" s="353"/>
    </row>
    <row r="1566" spans="5:6" customFormat="1" ht="12.75">
      <c r="E1566" s="353"/>
      <c r="F1566" s="353"/>
    </row>
    <row r="1567" spans="5:6" customFormat="1" ht="12.75">
      <c r="E1567" s="353"/>
      <c r="F1567" s="353"/>
    </row>
    <row r="1568" spans="5:6" customFormat="1" ht="12.75">
      <c r="E1568" s="353"/>
      <c r="F1568" s="353"/>
    </row>
    <row r="1569" spans="5:6" customFormat="1" ht="12.75">
      <c r="E1569" s="353"/>
      <c r="F1569" s="353"/>
    </row>
    <row r="1570" spans="5:6" customFormat="1" ht="12.75">
      <c r="E1570" s="353"/>
      <c r="F1570" s="353"/>
    </row>
    <row r="1571" spans="5:6" customFormat="1" ht="12.75">
      <c r="E1571" s="353"/>
      <c r="F1571" s="353"/>
    </row>
    <row r="1572" spans="5:6" customFormat="1" ht="12.75">
      <c r="E1572" s="353"/>
      <c r="F1572" s="353"/>
    </row>
    <row r="1573" spans="5:6" customFormat="1" ht="12.75">
      <c r="E1573" s="353"/>
      <c r="F1573" s="353"/>
    </row>
    <row r="1574" spans="5:6" customFormat="1" ht="12.75">
      <c r="E1574" s="353"/>
      <c r="F1574" s="353"/>
    </row>
    <row r="1575" spans="5:6" customFormat="1" ht="12.75">
      <c r="E1575" s="353"/>
      <c r="F1575" s="353"/>
    </row>
    <row r="1576" spans="5:6" customFormat="1" ht="12.75">
      <c r="E1576" s="353"/>
      <c r="F1576" s="353"/>
    </row>
    <row r="1577" spans="5:6" customFormat="1" ht="12.75">
      <c r="E1577" s="353"/>
      <c r="F1577" s="353"/>
    </row>
    <row r="1578" spans="5:6" customFormat="1" ht="12.75">
      <c r="E1578" s="353"/>
      <c r="F1578" s="353"/>
    </row>
    <row r="1579" spans="5:6" customFormat="1" ht="12.75">
      <c r="E1579" s="353"/>
      <c r="F1579" s="353"/>
    </row>
    <row r="1580" spans="5:6" customFormat="1" ht="12.75">
      <c r="E1580" s="353"/>
      <c r="F1580" s="353"/>
    </row>
    <row r="1581" spans="5:6" customFormat="1" ht="12.75">
      <c r="E1581" s="353"/>
      <c r="F1581" s="353"/>
    </row>
    <row r="1582" spans="5:6" customFormat="1" ht="12.75">
      <c r="E1582" s="353"/>
      <c r="F1582" s="353"/>
    </row>
    <row r="1583" spans="5:6" customFormat="1" ht="12.75">
      <c r="E1583" s="353"/>
      <c r="F1583" s="353"/>
    </row>
    <row r="1584" spans="5:6" customFormat="1" ht="12.75">
      <c r="E1584" s="353"/>
      <c r="F1584" s="353"/>
    </row>
    <row r="1585" spans="5:6" customFormat="1" ht="12.75">
      <c r="E1585" s="353"/>
      <c r="F1585" s="353"/>
    </row>
    <row r="1586" spans="5:6" customFormat="1" ht="12.75">
      <c r="E1586" s="353"/>
      <c r="F1586" s="353"/>
    </row>
    <row r="1587" spans="5:6" customFormat="1" ht="12.75">
      <c r="E1587" s="353"/>
      <c r="F1587" s="353"/>
    </row>
    <row r="1588" spans="5:6" customFormat="1" ht="12.75">
      <c r="E1588" s="353"/>
      <c r="F1588" s="353"/>
    </row>
    <row r="1589" spans="5:6" customFormat="1" ht="12.75">
      <c r="E1589" s="353"/>
      <c r="F1589" s="353"/>
    </row>
    <row r="1590" spans="5:6" customFormat="1" ht="12.75">
      <c r="E1590" s="353"/>
      <c r="F1590" s="353"/>
    </row>
    <row r="1591" spans="5:6" customFormat="1" ht="12.75">
      <c r="E1591" s="353"/>
      <c r="F1591" s="353"/>
    </row>
    <row r="1592" spans="5:6" customFormat="1" ht="12.75">
      <c r="E1592" s="353"/>
      <c r="F1592" s="353"/>
    </row>
    <row r="1593" spans="5:6" customFormat="1" ht="12.75">
      <c r="E1593" s="353"/>
      <c r="F1593" s="353"/>
    </row>
    <row r="1594" spans="5:6" customFormat="1" ht="12.75">
      <c r="E1594" s="353"/>
      <c r="F1594" s="353"/>
    </row>
    <row r="1595" spans="5:6" customFormat="1" ht="12.75">
      <c r="E1595" s="353"/>
      <c r="F1595" s="353"/>
    </row>
    <row r="1596" spans="5:6" customFormat="1" ht="12.75">
      <c r="E1596" s="353"/>
      <c r="F1596" s="353"/>
    </row>
    <row r="1597" spans="5:6" customFormat="1" ht="12.75">
      <c r="E1597" s="353"/>
      <c r="F1597" s="353"/>
    </row>
    <row r="1598" spans="5:6" customFormat="1" ht="12.75">
      <c r="E1598" s="353"/>
      <c r="F1598" s="353"/>
    </row>
    <row r="1599" spans="5:6" customFormat="1" ht="12.75">
      <c r="E1599" s="353"/>
      <c r="F1599" s="353"/>
    </row>
    <row r="1600" spans="5:6" customFormat="1" ht="12.75">
      <c r="E1600" s="353"/>
      <c r="F1600" s="353"/>
    </row>
    <row r="1601" spans="5:6" customFormat="1" ht="12.75">
      <c r="E1601" s="353"/>
      <c r="F1601" s="353"/>
    </row>
    <row r="1602" spans="5:6" customFormat="1" ht="12.75">
      <c r="E1602" s="353"/>
      <c r="F1602" s="353"/>
    </row>
    <row r="1603" spans="5:6" customFormat="1" ht="12.75">
      <c r="E1603" s="353"/>
      <c r="F1603" s="353"/>
    </row>
    <row r="1604" spans="5:6" customFormat="1" ht="12.75">
      <c r="E1604" s="353"/>
      <c r="F1604" s="353"/>
    </row>
    <row r="1605" spans="5:6" customFormat="1" ht="12.75">
      <c r="E1605" s="353"/>
      <c r="F1605" s="353"/>
    </row>
    <row r="1606" spans="5:6" customFormat="1" ht="12.75">
      <c r="E1606" s="353"/>
      <c r="F1606" s="353"/>
    </row>
    <row r="1607" spans="5:6" customFormat="1" ht="12.75">
      <c r="E1607" s="353"/>
      <c r="F1607" s="353"/>
    </row>
    <row r="1608" spans="5:6" customFormat="1" ht="12.75">
      <c r="E1608" s="353"/>
      <c r="F1608" s="353"/>
    </row>
    <row r="1609" spans="5:6" customFormat="1" ht="12.75">
      <c r="E1609" s="353"/>
      <c r="F1609" s="353"/>
    </row>
    <row r="1610" spans="5:6" customFormat="1" ht="12.75">
      <c r="E1610" s="353"/>
      <c r="F1610" s="353"/>
    </row>
    <row r="1611" spans="5:6" customFormat="1" ht="12.75">
      <c r="E1611" s="353"/>
      <c r="F1611" s="353"/>
    </row>
    <row r="1612" spans="5:6" customFormat="1" ht="12.75">
      <c r="E1612" s="353"/>
      <c r="F1612" s="353"/>
    </row>
    <row r="1613" spans="5:6" customFormat="1" ht="12.75">
      <c r="E1613" s="353"/>
      <c r="F1613" s="353"/>
    </row>
    <row r="1614" spans="5:6" customFormat="1" ht="12.75">
      <c r="E1614" s="353"/>
      <c r="F1614" s="353"/>
    </row>
    <row r="1615" spans="5:6" customFormat="1" ht="12.75">
      <c r="E1615" s="353"/>
      <c r="F1615" s="353"/>
    </row>
    <row r="1616" spans="5:6" customFormat="1" ht="12.75">
      <c r="E1616" s="353"/>
      <c r="F1616" s="353"/>
    </row>
    <row r="1617" spans="5:6" customFormat="1" ht="12.75">
      <c r="E1617" s="353"/>
      <c r="F1617" s="353"/>
    </row>
    <row r="1618" spans="5:6" customFormat="1" ht="12.75">
      <c r="E1618" s="353"/>
      <c r="F1618" s="353"/>
    </row>
    <row r="1619" spans="5:6" customFormat="1" ht="12.75">
      <c r="E1619" s="353"/>
      <c r="F1619" s="353"/>
    </row>
    <row r="1620" spans="5:6" customFormat="1" ht="12.75">
      <c r="E1620" s="353"/>
      <c r="F1620" s="353"/>
    </row>
    <row r="1621" spans="5:6" customFormat="1" ht="12.75">
      <c r="E1621" s="353"/>
      <c r="F1621" s="353"/>
    </row>
    <row r="1622" spans="5:6" customFormat="1" ht="12.75">
      <c r="E1622" s="353"/>
      <c r="F1622" s="353"/>
    </row>
    <row r="1623" spans="5:6" customFormat="1" ht="12.75">
      <c r="E1623" s="353"/>
      <c r="F1623" s="353"/>
    </row>
    <row r="1624" spans="5:6" customFormat="1" ht="12.75">
      <c r="E1624" s="353"/>
      <c r="F1624" s="353"/>
    </row>
    <row r="1625" spans="5:6" customFormat="1" ht="12.75">
      <c r="E1625" s="353"/>
      <c r="F1625" s="353"/>
    </row>
    <row r="1626" spans="5:6" customFormat="1" ht="12.75">
      <c r="E1626" s="353"/>
      <c r="F1626" s="353"/>
    </row>
    <row r="1627" spans="5:6" customFormat="1" ht="12.75">
      <c r="E1627" s="353"/>
      <c r="F1627" s="353"/>
    </row>
    <row r="1628" spans="5:6" customFormat="1" ht="12.75">
      <c r="E1628" s="353"/>
      <c r="F1628" s="353"/>
    </row>
    <row r="1629" spans="5:6" customFormat="1" ht="12.75">
      <c r="E1629" s="353"/>
      <c r="F1629" s="353"/>
    </row>
    <row r="1630" spans="5:6" customFormat="1" ht="12.75">
      <c r="E1630" s="353"/>
      <c r="F1630" s="353"/>
    </row>
    <row r="1631" spans="5:6" customFormat="1" ht="12.75">
      <c r="E1631" s="353"/>
      <c r="F1631" s="353"/>
    </row>
    <row r="1632" spans="5:6" customFormat="1" ht="12.75">
      <c r="E1632" s="353"/>
      <c r="F1632" s="353"/>
    </row>
    <row r="1633" spans="5:6" customFormat="1" ht="12.75">
      <c r="E1633" s="353"/>
      <c r="F1633" s="353"/>
    </row>
    <row r="1634" spans="5:6" customFormat="1" ht="12.75">
      <c r="E1634" s="353"/>
      <c r="F1634" s="353"/>
    </row>
    <row r="1635" spans="5:6" customFormat="1" ht="12.75">
      <c r="E1635" s="353"/>
      <c r="F1635" s="353"/>
    </row>
    <row r="1636" spans="5:6" customFormat="1" ht="12.75">
      <c r="E1636" s="353"/>
      <c r="F1636" s="353"/>
    </row>
    <row r="1637" spans="5:6" customFormat="1" ht="12.75">
      <c r="E1637" s="353"/>
      <c r="F1637" s="353"/>
    </row>
    <row r="1638" spans="5:6" customFormat="1" ht="12.75">
      <c r="E1638" s="353"/>
      <c r="F1638" s="353"/>
    </row>
    <row r="1639" spans="5:6" customFormat="1" ht="12.75">
      <c r="E1639" s="353"/>
      <c r="F1639" s="353"/>
    </row>
    <row r="1640" spans="5:6" customFormat="1" ht="12.75">
      <c r="E1640" s="353"/>
      <c r="F1640" s="353"/>
    </row>
    <row r="1641" spans="5:6" customFormat="1" ht="12.75">
      <c r="E1641" s="353"/>
      <c r="F1641" s="353"/>
    </row>
    <row r="1642" spans="5:6" customFormat="1" ht="12.75">
      <c r="E1642" s="353"/>
      <c r="F1642" s="353"/>
    </row>
    <row r="1643" spans="5:6" customFormat="1" ht="12.75">
      <c r="E1643" s="353"/>
      <c r="F1643" s="353"/>
    </row>
    <row r="1644" spans="5:6" customFormat="1" ht="12.75">
      <c r="E1644" s="353"/>
      <c r="F1644" s="353"/>
    </row>
    <row r="1645" spans="5:6" customFormat="1" ht="12.75">
      <c r="E1645" s="353"/>
      <c r="F1645" s="353"/>
    </row>
    <row r="1646" spans="5:6" customFormat="1" ht="12.75">
      <c r="E1646" s="353"/>
      <c r="F1646" s="353"/>
    </row>
    <row r="1647" spans="5:6" customFormat="1" ht="12.75">
      <c r="E1647" s="353"/>
      <c r="F1647" s="353"/>
    </row>
    <row r="1648" spans="5:6" customFormat="1" ht="12.75">
      <c r="E1648" s="353"/>
      <c r="F1648" s="353"/>
    </row>
    <row r="1649" spans="5:6" customFormat="1" ht="12.75">
      <c r="E1649" s="353"/>
      <c r="F1649" s="353"/>
    </row>
    <row r="1650" spans="5:6" customFormat="1" ht="12.75">
      <c r="E1650" s="353"/>
      <c r="F1650" s="353"/>
    </row>
    <row r="1651" spans="5:6" customFormat="1" ht="12.75">
      <c r="E1651" s="353"/>
      <c r="F1651" s="353"/>
    </row>
    <row r="1652" spans="5:6" customFormat="1" ht="12.75">
      <c r="E1652" s="353"/>
      <c r="F1652" s="353"/>
    </row>
    <row r="1653" spans="5:6" customFormat="1" ht="12.75">
      <c r="E1653" s="353"/>
      <c r="F1653" s="353"/>
    </row>
    <row r="1654" spans="5:6" customFormat="1" ht="12.75">
      <c r="E1654" s="353"/>
      <c r="F1654" s="353"/>
    </row>
    <row r="1655" spans="5:6" customFormat="1" ht="12.75">
      <c r="E1655" s="353"/>
      <c r="F1655" s="353"/>
    </row>
    <row r="1656" spans="5:6" customFormat="1" ht="12.75">
      <c r="E1656" s="353"/>
      <c r="F1656" s="353"/>
    </row>
    <row r="1657" spans="5:6" customFormat="1" ht="12.75">
      <c r="E1657" s="353"/>
      <c r="F1657" s="353"/>
    </row>
    <row r="1658" spans="5:6" customFormat="1" ht="12.75">
      <c r="E1658" s="353"/>
      <c r="F1658" s="353"/>
    </row>
    <row r="1659" spans="5:6" customFormat="1" ht="12.75">
      <c r="E1659" s="353"/>
      <c r="F1659" s="353"/>
    </row>
    <row r="1660" spans="5:6" customFormat="1" ht="12.75">
      <c r="E1660" s="353"/>
      <c r="F1660" s="353"/>
    </row>
    <row r="1661" spans="5:6" customFormat="1" ht="12.75">
      <c r="E1661" s="353"/>
      <c r="F1661" s="353"/>
    </row>
    <row r="1662" spans="5:6" customFormat="1" ht="12.75">
      <c r="E1662" s="353"/>
      <c r="F1662" s="353"/>
    </row>
    <row r="1663" spans="5:6" customFormat="1" ht="12.75">
      <c r="E1663" s="353"/>
      <c r="F1663" s="353"/>
    </row>
    <row r="1664" spans="5:6" customFormat="1" ht="12.75">
      <c r="E1664" s="353"/>
      <c r="F1664" s="353"/>
    </row>
    <row r="1665" spans="5:6" customFormat="1" ht="12.75">
      <c r="E1665" s="353"/>
      <c r="F1665" s="353"/>
    </row>
    <row r="1666" spans="5:6" customFormat="1" ht="12.75">
      <c r="E1666" s="353"/>
      <c r="F1666" s="353"/>
    </row>
    <row r="1667" spans="5:6" customFormat="1" ht="12.75">
      <c r="E1667" s="353"/>
      <c r="F1667" s="353"/>
    </row>
    <row r="1668" spans="5:6" customFormat="1" ht="12.75">
      <c r="E1668" s="353"/>
      <c r="F1668" s="353"/>
    </row>
    <row r="1669" spans="5:6" customFormat="1" ht="12.75">
      <c r="E1669" s="353"/>
      <c r="F1669" s="353"/>
    </row>
    <row r="1670" spans="5:6" customFormat="1" ht="12.75">
      <c r="E1670" s="353"/>
      <c r="F1670" s="353"/>
    </row>
    <row r="1671" spans="5:6" customFormat="1" ht="12.75">
      <c r="E1671" s="353"/>
      <c r="F1671" s="353"/>
    </row>
    <row r="1672" spans="5:6" customFormat="1" ht="12.75">
      <c r="E1672" s="353"/>
      <c r="F1672" s="353"/>
    </row>
    <row r="1673" spans="5:6" customFormat="1" ht="12.75">
      <c r="E1673" s="353"/>
      <c r="F1673" s="353"/>
    </row>
    <row r="1674" spans="5:6" customFormat="1" ht="12.75">
      <c r="E1674" s="353"/>
      <c r="F1674" s="353"/>
    </row>
    <row r="1675" spans="5:6" customFormat="1" ht="12.75">
      <c r="E1675" s="353"/>
      <c r="F1675" s="353"/>
    </row>
    <row r="1676" spans="5:6" customFormat="1" ht="12.75">
      <c r="E1676" s="353"/>
      <c r="F1676" s="353"/>
    </row>
    <row r="1677" spans="5:6" customFormat="1" ht="12.75">
      <c r="E1677" s="353"/>
      <c r="F1677" s="353"/>
    </row>
    <row r="1678" spans="5:6" customFormat="1" ht="12.75">
      <c r="E1678" s="353"/>
      <c r="F1678" s="353"/>
    </row>
    <row r="1679" spans="5:6" customFormat="1" ht="12.75">
      <c r="E1679" s="353"/>
      <c r="F1679" s="353"/>
    </row>
    <row r="1680" spans="5:6" customFormat="1" ht="12.75">
      <c r="E1680" s="353"/>
      <c r="F1680" s="353"/>
    </row>
    <row r="1681" spans="5:6" customFormat="1" ht="12.75">
      <c r="E1681" s="353"/>
      <c r="F1681" s="353"/>
    </row>
    <row r="1682" spans="5:6" customFormat="1" ht="12.75">
      <c r="E1682" s="353"/>
      <c r="F1682" s="353"/>
    </row>
    <row r="1683" spans="5:6" customFormat="1" ht="12.75">
      <c r="E1683" s="353"/>
      <c r="F1683" s="353"/>
    </row>
    <row r="1684" spans="5:6" customFormat="1" ht="12.75">
      <c r="E1684" s="353"/>
      <c r="F1684" s="353"/>
    </row>
    <row r="1685" spans="5:6" customFormat="1" ht="12.75">
      <c r="E1685" s="353"/>
      <c r="F1685" s="353"/>
    </row>
    <row r="1686" spans="5:6" customFormat="1" ht="12.75">
      <c r="E1686" s="353"/>
      <c r="F1686" s="353"/>
    </row>
    <row r="1687" spans="5:6" customFormat="1" ht="12.75">
      <c r="E1687" s="353"/>
      <c r="F1687" s="353"/>
    </row>
    <row r="1688" spans="5:6" customFormat="1" ht="12.75">
      <c r="E1688" s="353"/>
      <c r="F1688" s="353"/>
    </row>
    <row r="1689" spans="5:6" customFormat="1" ht="12.75">
      <c r="E1689" s="353"/>
      <c r="F1689" s="353"/>
    </row>
    <row r="1690" spans="5:6" customFormat="1" ht="12.75">
      <c r="E1690" s="353"/>
      <c r="F1690" s="353"/>
    </row>
    <row r="1691" spans="5:6" customFormat="1" ht="12.75">
      <c r="E1691" s="353"/>
      <c r="F1691" s="353"/>
    </row>
    <row r="1692" spans="5:6" customFormat="1" ht="12.75">
      <c r="E1692" s="353"/>
      <c r="F1692" s="353"/>
    </row>
    <row r="1693" spans="5:6" customFormat="1" ht="12.75">
      <c r="E1693" s="353"/>
      <c r="F1693" s="353"/>
    </row>
    <row r="1694" spans="5:6" customFormat="1" ht="12.75">
      <c r="E1694" s="353"/>
      <c r="F1694" s="353"/>
    </row>
    <row r="1695" spans="5:6" customFormat="1" ht="12.75">
      <c r="E1695" s="353"/>
      <c r="F1695" s="353"/>
    </row>
    <row r="1696" spans="5:6" customFormat="1" ht="12.75">
      <c r="E1696" s="353"/>
      <c r="F1696" s="353"/>
    </row>
    <row r="1697" spans="5:6" customFormat="1" ht="12.75">
      <c r="E1697" s="353"/>
      <c r="F1697" s="353"/>
    </row>
    <row r="1698" spans="5:6" customFormat="1" ht="12.75">
      <c r="E1698" s="353"/>
      <c r="F1698" s="353"/>
    </row>
    <row r="1699" spans="5:6" customFormat="1" ht="12.75">
      <c r="E1699" s="353"/>
      <c r="F1699" s="353"/>
    </row>
    <row r="1700" spans="5:6" customFormat="1" ht="12.75">
      <c r="E1700" s="353"/>
      <c r="F1700" s="353"/>
    </row>
    <row r="1701" spans="5:6" customFormat="1" ht="12.75">
      <c r="E1701" s="353"/>
      <c r="F1701" s="353"/>
    </row>
    <row r="1702" spans="5:6" customFormat="1" ht="12.75">
      <c r="E1702" s="353"/>
      <c r="F1702" s="353"/>
    </row>
    <row r="1703" spans="5:6" customFormat="1" ht="12.75">
      <c r="E1703" s="353"/>
      <c r="F1703" s="353"/>
    </row>
    <row r="1704" spans="5:6" customFormat="1" ht="12.75">
      <c r="E1704" s="353"/>
      <c r="F1704" s="353"/>
    </row>
    <row r="1705" spans="5:6" customFormat="1" ht="12.75">
      <c r="E1705" s="353"/>
      <c r="F1705" s="353"/>
    </row>
    <row r="1706" spans="5:6" customFormat="1" ht="12.75">
      <c r="E1706" s="353"/>
      <c r="F1706" s="353"/>
    </row>
    <row r="1707" spans="5:6" customFormat="1" ht="12.75">
      <c r="E1707" s="353"/>
      <c r="F1707" s="353"/>
    </row>
    <row r="1708" spans="5:6" customFormat="1" ht="12.75">
      <c r="E1708" s="353"/>
      <c r="F1708" s="353"/>
    </row>
    <row r="1709" spans="5:6" customFormat="1" ht="12.75">
      <c r="E1709" s="353"/>
      <c r="F1709" s="353"/>
    </row>
    <row r="1710" spans="5:6" customFormat="1" ht="12.75">
      <c r="E1710" s="353"/>
      <c r="F1710" s="353"/>
    </row>
    <row r="1711" spans="5:6" customFormat="1" ht="12.75">
      <c r="E1711" s="353"/>
      <c r="F1711" s="353"/>
    </row>
    <row r="1712" spans="5:6" customFormat="1" ht="12.75">
      <c r="E1712" s="353"/>
      <c r="F1712" s="353"/>
    </row>
    <row r="1713" spans="5:6" customFormat="1" ht="12.75">
      <c r="E1713" s="353"/>
      <c r="F1713" s="353"/>
    </row>
    <row r="1714" spans="5:6" customFormat="1" ht="12.75">
      <c r="E1714" s="353"/>
      <c r="F1714" s="353"/>
    </row>
    <row r="1715" spans="5:6" customFormat="1" ht="12.75">
      <c r="E1715" s="353"/>
      <c r="F1715" s="353"/>
    </row>
    <row r="1716" spans="5:6" customFormat="1" ht="12.75">
      <c r="E1716" s="353"/>
      <c r="F1716" s="353"/>
    </row>
    <row r="1717" spans="5:6" customFormat="1" ht="12.75">
      <c r="E1717" s="353"/>
      <c r="F1717" s="353"/>
    </row>
    <row r="1718" spans="5:6" customFormat="1" ht="12.75">
      <c r="E1718" s="353"/>
      <c r="F1718" s="353"/>
    </row>
    <row r="1719" spans="5:6" customFormat="1" ht="12.75">
      <c r="E1719" s="353"/>
      <c r="F1719" s="353"/>
    </row>
    <row r="1720" spans="5:6" customFormat="1" ht="12.75">
      <c r="E1720" s="353"/>
      <c r="F1720" s="353"/>
    </row>
    <row r="1721" spans="5:6" customFormat="1" ht="12.75">
      <c r="E1721" s="353"/>
      <c r="F1721" s="353"/>
    </row>
    <row r="1722" spans="5:6" customFormat="1" ht="12.75">
      <c r="E1722" s="353"/>
      <c r="F1722" s="353"/>
    </row>
    <row r="1723" spans="5:6" customFormat="1" ht="12.75">
      <c r="E1723" s="353"/>
      <c r="F1723" s="353"/>
    </row>
    <row r="1724" spans="5:6" customFormat="1" ht="12.75">
      <c r="E1724" s="353"/>
      <c r="F1724" s="353"/>
    </row>
    <row r="1725" spans="5:6" customFormat="1" ht="12.75">
      <c r="E1725" s="353"/>
      <c r="F1725" s="353"/>
    </row>
    <row r="1726" spans="5:6" customFormat="1" ht="12.75">
      <c r="E1726" s="353"/>
      <c r="F1726" s="353"/>
    </row>
    <row r="1727" spans="5:6" customFormat="1" ht="12.75">
      <c r="E1727" s="353"/>
      <c r="F1727" s="353"/>
    </row>
    <row r="1728" spans="5:6" customFormat="1" ht="12.75">
      <c r="E1728" s="353"/>
      <c r="F1728" s="353"/>
    </row>
    <row r="1729" spans="5:6" customFormat="1" ht="12.75">
      <c r="E1729" s="353"/>
      <c r="F1729" s="353"/>
    </row>
    <row r="1730" spans="5:6" customFormat="1" ht="12.75">
      <c r="E1730" s="353"/>
      <c r="F1730" s="353"/>
    </row>
    <row r="1731" spans="5:6" customFormat="1" ht="12.75">
      <c r="E1731" s="353"/>
      <c r="F1731" s="353"/>
    </row>
    <row r="1732" spans="5:6" customFormat="1" ht="12.75">
      <c r="E1732" s="353"/>
      <c r="F1732" s="353"/>
    </row>
    <row r="1733" spans="5:6" customFormat="1" ht="12.75">
      <c r="E1733" s="353"/>
      <c r="F1733" s="353"/>
    </row>
    <row r="1734" spans="5:6" customFormat="1" ht="12.75">
      <c r="E1734" s="353"/>
      <c r="F1734" s="353"/>
    </row>
    <row r="1735" spans="5:6" customFormat="1" ht="12.75">
      <c r="E1735" s="353"/>
      <c r="F1735" s="353"/>
    </row>
    <row r="1736" spans="5:6" customFormat="1" ht="12.75">
      <c r="E1736" s="353"/>
      <c r="F1736" s="353"/>
    </row>
    <row r="1737" spans="5:6" customFormat="1" ht="12.75">
      <c r="E1737" s="353"/>
      <c r="F1737" s="353"/>
    </row>
    <row r="1738" spans="5:6" customFormat="1" ht="12.75">
      <c r="E1738" s="353"/>
      <c r="F1738" s="353"/>
    </row>
    <row r="1739" spans="5:6" customFormat="1" ht="12.75">
      <c r="E1739" s="353"/>
      <c r="F1739" s="353"/>
    </row>
    <row r="1740" spans="5:6" customFormat="1" ht="12.75">
      <c r="E1740" s="353"/>
      <c r="F1740" s="353"/>
    </row>
    <row r="1741" spans="5:6" customFormat="1" ht="12.75">
      <c r="E1741" s="353"/>
      <c r="F1741" s="353"/>
    </row>
    <row r="1742" spans="5:6" customFormat="1" ht="12.75">
      <c r="E1742" s="353"/>
      <c r="F1742" s="353"/>
    </row>
    <row r="1743" spans="5:6" customFormat="1" ht="12.75">
      <c r="E1743" s="353"/>
      <c r="F1743" s="353"/>
    </row>
    <row r="1744" spans="5:6" customFormat="1" ht="12.75">
      <c r="E1744" s="353"/>
      <c r="F1744" s="353"/>
    </row>
    <row r="1745" spans="5:6" customFormat="1" ht="12.75">
      <c r="E1745" s="353"/>
      <c r="F1745" s="353"/>
    </row>
    <row r="1746" spans="5:6" customFormat="1" ht="12.75">
      <c r="E1746" s="353"/>
      <c r="F1746" s="353"/>
    </row>
    <row r="1747" spans="5:6" customFormat="1" ht="12.75">
      <c r="E1747" s="353"/>
      <c r="F1747" s="353"/>
    </row>
    <row r="1748" spans="5:6" customFormat="1" ht="12.75">
      <c r="E1748" s="353"/>
      <c r="F1748" s="353"/>
    </row>
    <row r="1749" spans="5:6" customFormat="1" ht="12.75">
      <c r="E1749" s="353"/>
      <c r="F1749" s="353"/>
    </row>
    <row r="1750" spans="5:6" customFormat="1" ht="12.75">
      <c r="E1750" s="353"/>
      <c r="F1750" s="353"/>
    </row>
    <row r="1751" spans="5:6" customFormat="1" ht="12.75">
      <c r="E1751" s="353"/>
      <c r="F1751" s="353"/>
    </row>
    <row r="1752" spans="5:6" customFormat="1" ht="12.75">
      <c r="E1752" s="353"/>
      <c r="F1752" s="353"/>
    </row>
    <row r="1753" spans="5:6" customFormat="1" ht="12.75">
      <c r="E1753" s="353"/>
      <c r="F1753" s="353"/>
    </row>
    <row r="1754" spans="5:6" customFormat="1" ht="12.75">
      <c r="E1754" s="353"/>
      <c r="F1754" s="353"/>
    </row>
    <row r="1755" spans="5:6" customFormat="1" ht="12.75">
      <c r="E1755" s="353"/>
      <c r="F1755" s="353"/>
    </row>
    <row r="1756" spans="5:6" customFormat="1" ht="12.75">
      <c r="E1756" s="353"/>
      <c r="F1756" s="353"/>
    </row>
    <row r="1757" spans="5:6" customFormat="1" ht="12.75">
      <c r="E1757" s="353"/>
      <c r="F1757" s="353"/>
    </row>
    <row r="1758" spans="5:6" customFormat="1" ht="12.75">
      <c r="E1758" s="353"/>
      <c r="F1758" s="353"/>
    </row>
    <row r="1759" spans="5:6" customFormat="1" ht="12.75">
      <c r="E1759" s="353"/>
      <c r="F1759" s="353"/>
    </row>
    <row r="1760" spans="5:6" customFormat="1" ht="12.75">
      <c r="E1760" s="353"/>
      <c r="F1760" s="353"/>
    </row>
    <row r="1761" spans="5:6" customFormat="1" ht="12.75">
      <c r="E1761" s="353"/>
      <c r="F1761" s="353"/>
    </row>
    <row r="1762" spans="5:6" customFormat="1" ht="12.75">
      <c r="E1762" s="353"/>
      <c r="F1762" s="353"/>
    </row>
    <row r="1763" spans="5:6" customFormat="1" ht="12.75">
      <c r="E1763" s="353"/>
      <c r="F1763" s="353"/>
    </row>
    <row r="1764" spans="5:6" customFormat="1" ht="12.75">
      <c r="E1764" s="353"/>
      <c r="F1764" s="353"/>
    </row>
    <row r="1765" spans="5:6" customFormat="1" ht="12.75">
      <c r="E1765" s="353"/>
      <c r="F1765" s="353"/>
    </row>
    <row r="1766" spans="5:6" customFormat="1" ht="12.75">
      <c r="E1766" s="353"/>
      <c r="F1766" s="353"/>
    </row>
    <row r="1767" spans="5:6" customFormat="1" ht="12.75">
      <c r="E1767" s="353"/>
      <c r="F1767" s="353"/>
    </row>
    <row r="1768" spans="5:6" customFormat="1" ht="12.75">
      <c r="E1768" s="353"/>
      <c r="F1768" s="353"/>
    </row>
    <row r="1769" spans="5:6" customFormat="1" ht="12.75">
      <c r="E1769" s="353"/>
      <c r="F1769" s="353"/>
    </row>
    <row r="1770" spans="5:6" customFormat="1" ht="12.75">
      <c r="E1770" s="353"/>
      <c r="F1770" s="353"/>
    </row>
    <row r="1771" spans="5:6" customFormat="1" ht="12.75">
      <c r="E1771" s="353"/>
      <c r="F1771" s="353"/>
    </row>
    <row r="1772" spans="5:6" customFormat="1" ht="12.75">
      <c r="E1772" s="353"/>
      <c r="F1772" s="353"/>
    </row>
    <row r="1773" spans="5:6" customFormat="1" ht="12.75">
      <c r="E1773" s="353"/>
      <c r="F1773" s="353"/>
    </row>
    <row r="1774" spans="5:6" customFormat="1" ht="12.75">
      <c r="E1774" s="353"/>
      <c r="F1774" s="353"/>
    </row>
    <row r="1775" spans="5:6" customFormat="1" ht="12.75">
      <c r="E1775" s="353"/>
      <c r="F1775" s="353"/>
    </row>
    <row r="1776" spans="5:6" customFormat="1" ht="12.75">
      <c r="E1776" s="353"/>
      <c r="F1776" s="353"/>
    </row>
    <row r="1777" spans="5:6" customFormat="1" ht="12.75">
      <c r="E1777" s="353"/>
      <c r="F1777" s="353"/>
    </row>
    <row r="1778" spans="5:6" customFormat="1" ht="12.75">
      <c r="E1778" s="353"/>
      <c r="F1778" s="353"/>
    </row>
    <row r="1779" spans="5:6" customFormat="1" ht="12.75">
      <c r="E1779" s="353"/>
      <c r="F1779" s="353"/>
    </row>
    <row r="1780" spans="5:6" customFormat="1" ht="12.75">
      <c r="E1780" s="353"/>
      <c r="F1780" s="353"/>
    </row>
    <row r="1781" spans="5:6" customFormat="1" ht="12.75">
      <c r="E1781" s="353"/>
      <c r="F1781" s="353"/>
    </row>
    <row r="1782" spans="5:6" customFormat="1" ht="12.75">
      <c r="E1782" s="353"/>
      <c r="F1782" s="353"/>
    </row>
    <row r="1783" spans="5:6" customFormat="1" ht="12.75">
      <c r="E1783" s="353"/>
      <c r="F1783" s="353"/>
    </row>
    <row r="1784" spans="5:6" customFormat="1" ht="12.75">
      <c r="E1784" s="353"/>
      <c r="F1784" s="353"/>
    </row>
    <row r="1785" spans="5:6" customFormat="1" ht="12.75">
      <c r="E1785" s="353"/>
      <c r="F1785" s="353"/>
    </row>
    <row r="1786" spans="5:6" customFormat="1" ht="12.75">
      <c r="E1786" s="353"/>
      <c r="F1786" s="353"/>
    </row>
    <row r="1787" spans="5:6" customFormat="1" ht="12.75">
      <c r="E1787" s="353"/>
      <c r="F1787" s="353"/>
    </row>
    <row r="1788" spans="5:6" customFormat="1" ht="12.75">
      <c r="E1788" s="353"/>
      <c r="F1788" s="353"/>
    </row>
    <row r="1789" spans="5:6" customFormat="1" ht="12.75">
      <c r="E1789" s="353"/>
      <c r="F1789" s="353"/>
    </row>
    <row r="1790" spans="5:6" customFormat="1" ht="12.75">
      <c r="E1790" s="353"/>
      <c r="F1790" s="353"/>
    </row>
    <row r="1791" spans="5:6" customFormat="1" ht="12.75">
      <c r="E1791" s="353"/>
      <c r="F1791" s="353"/>
    </row>
    <row r="1792" spans="5:6" customFormat="1" ht="12.75">
      <c r="E1792" s="353"/>
      <c r="F1792" s="353"/>
    </row>
    <row r="1793" spans="5:6" customFormat="1" ht="12.75">
      <c r="E1793" s="353"/>
      <c r="F1793" s="353"/>
    </row>
    <row r="1794" spans="5:6" customFormat="1" ht="12.75">
      <c r="E1794" s="353"/>
      <c r="F1794" s="353"/>
    </row>
    <row r="1795" spans="5:6" customFormat="1" ht="12.75">
      <c r="E1795" s="353"/>
      <c r="F1795" s="353"/>
    </row>
    <row r="1796" spans="5:6" customFormat="1" ht="12.75">
      <c r="E1796" s="353"/>
      <c r="F1796" s="353"/>
    </row>
    <row r="1797" spans="5:6" customFormat="1" ht="12.75">
      <c r="E1797" s="353"/>
      <c r="F1797" s="353"/>
    </row>
    <row r="1798" spans="5:6" customFormat="1" ht="12.75">
      <c r="E1798" s="353"/>
      <c r="F1798" s="353"/>
    </row>
    <row r="1799" spans="5:6" customFormat="1" ht="12.75">
      <c r="E1799" s="353"/>
      <c r="F1799" s="353"/>
    </row>
    <row r="1800" spans="5:6" customFormat="1" ht="12.75">
      <c r="E1800" s="353"/>
      <c r="F1800" s="353"/>
    </row>
    <row r="1801" spans="5:6" customFormat="1" ht="12.75">
      <c r="E1801" s="353"/>
      <c r="F1801" s="353"/>
    </row>
    <row r="1802" spans="5:6" customFormat="1" ht="12.75">
      <c r="E1802" s="353"/>
      <c r="F1802" s="353"/>
    </row>
    <row r="1803" spans="5:6" customFormat="1" ht="12.75">
      <c r="E1803" s="353"/>
      <c r="F1803" s="353"/>
    </row>
    <row r="1804" spans="5:6" customFormat="1" ht="12.75">
      <c r="E1804" s="353"/>
      <c r="F1804" s="353"/>
    </row>
    <row r="1805" spans="5:6" customFormat="1" ht="12.75">
      <c r="E1805" s="353"/>
      <c r="F1805" s="353"/>
    </row>
    <row r="1806" spans="5:6" customFormat="1" ht="12.75">
      <c r="E1806" s="353"/>
      <c r="F1806" s="353"/>
    </row>
    <row r="1807" spans="5:6" customFormat="1" ht="12.75">
      <c r="E1807" s="353"/>
      <c r="F1807" s="353"/>
    </row>
    <row r="1808" spans="5:6" customFormat="1" ht="12.75">
      <c r="E1808" s="353"/>
      <c r="F1808" s="353"/>
    </row>
    <row r="1809" spans="5:6" customFormat="1" ht="12.75">
      <c r="E1809" s="353"/>
      <c r="F1809" s="353"/>
    </row>
    <row r="1810" spans="5:6" customFormat="1" ht="12.75">
      <c r="E1810" s="353"/>
      <c r="F1810" s="353"/>
    </row>
    <row r="1811" spans="5:6" customFormat="1" ht="12.75">
      <c r="E1811" s="353"/>
      <c r="F1811" s="353"/>
    </row>
    <row r="1812" spans="5:6" customFormat="1" ht="12.75">
      <c r="E1812" s="353"/>
      <c r="F1812" s="353"/>
    </row>
    <row r="1813" spans="5:6" customFormat="1" ht="12.75">
      <c r="E1813" s="353"/>
      <c r="F1813" s="353"/>
    </row>
    <row r="1814" spans="5:6" customFormat="1" ht="12.75">
      <c r="E1814" s="353"/>
      <c r="F1814" s="353"/>
    </row>
    <row r="1815" spans="5:6" customFormat="1" ht="12.75">
      <c r="E1815" s="353"/>
      <c r="F1815" s="353"/>
    </row>
    <row r="1816" spans="5:6" customFormat="1" ht="12.75">
      <c r="E1816" s="353"/>
      <c r="F1816" s="353"/>
    </row>
    <row r="1817" spans="5:6" customFormat="1" ht="12.75">
      <c r="E1817" s="353"/>
      <c r="F1817" s="353"/>
    </row>
    <row r="1818" spans="5:6" customFormat="1" ht="12.75">
      <c r="E1818" s="353"/>
      <c r="F1818" s="353"/>
    </row>
    <row r="1819" spans="5:6" customFormat="1" ht="12.75">
      <c r="E1819" s="353"/>
      <c r="F1819" s="353"/>
    </row>
    <row r="1820" spans="5:6" customFormat="1" ht="12.75">
      <c r="E1820" s="353"/>
      <c r="F1820" s="353"/>
    </row>
    <row r="1821" spans="5:6" customFormat="1" ht="12.75">
      <c r="E1821" s="353"/>
      <c r="F1821" s="353"/>
    </row>
    <row r="1822" spans="5:6" customFormat="1" ht="12.75">
      <c r="E1822" s="353"/>
      <c r="F1822" s="353"/>
    </row>
    <row r="1823" spans="5:6" customFormat="1" ht="12.75">
      <c r="E1823" s="353"/>
      <c r="F1823" s="353"/>
    </row>
    <row r="1824" spans="5:6" customFormat="1" ht="12.75">
      <c r="E1824" s="353"/>
      <c r="F1824" s="353"/>
    </row>
    <row r="1825" spans="5:6" customFormat="1" ht="12.75">
      <c r="E1825" s="353"/>
      <c r="F1825" s="353"/>
    </row>
    <row r="1826" spans="5:6" customFormat="1" ht="12.75">
      <c r="E1826" s="353"/>
      <c r="F1826" s="353"/>
    </row>
    <row r="1827" spans="5:6" customFormat="1" ht="12.75">
      <c r="E1827" s="353"/>
      <c r="F1827" s="353"/>
    </row>
    <row r="1828" spans="5:6" customFormat="1" ht="12.75">
      <c r="E1828" s="353"/>
      <c r="F1828" s="353"/>
    </row>
    <row r="1829" spans="5:6" customFormat="1" ht="12.75">
      <c r="E1829" s="353"/>
      <c r="F1829" s="353"/>
    </row>
    <row r="1830" spans="5:6" customFormat="1" ht="12.75">
      <c r="E1830" s="353"/>
      <c r="F1830" s="353"/>
    </row>
    <row r="1831" spans="5:6" customFormat="1" ht="12.75">
      <c r="E1831" s="353"/>
      <c r="F1831" s="353"/>
    </row>
    <row r="1832" spans="5:6" customFormat="1" ht="12.75">
      <c r="E1832" s="353"/>
      <c r="F1832" s="353"/>
    </row>
    <row r="1833" spans="5:6" customFormat="1" ht="12.75">
      <c r="E1833" s="353"/>
      <c r="F1833" s="353"/>
    </row>
    <row r="1834" spans="5:6" customFormat="1" ht="12.75">
      <c r="E1834" s="353"/>
      <c r="F1834" s="353"/>
    </row>
    <row r="1835" spans="5:6" customFormat="1" ht="12.75">
      <c r="E1835" s="353"/>
      <c r="F1835" s="353"/>
    </row>
    <row r="1836" spans="5:6" customFormat="1" ht="12.75">
      <c r="E1836" s="353"/>
      <c r="F1836" s="353"/>
    </row>
    <row r="1837" spans="5:6" customFormat="1" ht="12.75">
      <c r="E1837" s="353"/>
      <c r="F1837" s="353"/>
    </row>
    <row r="1838" spans="5:6" customFormat="1" ht="12.75">
      <c r="E1838" s="353"/>
      <c r="F1838" s="353"/>
    </row>
    <row r="1839" spans="5:6" customFormat="1" ht="12.75">
      <c r="E1839" s="353"/>
      <c r="F1839" s="353"/>
    </row>
    <row r="1840" spans="5:6" customFormat="1" ht="12.75">
      <c r="E1840" s="353"/>
      <c r="F1840" s="353"/>
    </row>
    <row r="1841" spans="5:6" customFormat="1" ht="12.75">
      <c r="E1841" s="353"/>
      <c r="F1841" s="353"/>
    </row>
    <row r="1842" spans="5:6" customFormat="1" ht="12.75">
      <c r="E1842" s="353"/>
      <c r="F1842" s="353"/>
    </row>
    <row r="1843" spans="5:6" customFormat="1" ht="12.75">
      <c r="E1843" s="353"/>
      <c r="F1843" s="353"/>
    </row>
    <row r="1844" spans="5:6" customFormat="1" ht="12.75">
      <c r="E1844" s="353"/>
      <c r="F1844" s="353"/>
    </row>
    <row r="1845" spans="5:6" customFormat="1" ht="12.75">
      <c r="E1845" s="353"/>
      <c r="F1845" s="353"/>
    </row>
    <row r="1846" spans="5:6" customFormat="1" ht="12.75">
      <c r="E1846" s="353"/>
      <c r="F1846" s="353"/>
    </row>
    <row r="1847" spans="5:6" customFormat="1" ht="12.75">
      <c r="E1847" s="353"/>
      <c r="F1847" s="353"/>
    </row>
    <row r="1848" spans="5:6" customFormat="1" ht="12.75">
      <c r="E1848" s="353"/>
      <c r="F1848" s="353"/>
    </row>
    <row r="1849" spans="5:6" customFormat="1" ht="12.75">
      <c r="E1849" s="353"/>
      <c r="F1849" s="353"/>
    </row>
    <row r="1850" spans="5:6" customFormat="1" ht="12.75">
      <c r="E1850" s="353"/>
      <c r="F1850" s="353"/>
    </row>
    <row r="1851" spans="5:6" customFormat="1" ht="12.75">
      <c r="E1851" s="353"/>
      <c r="F1851" s="353"/>
    </row>
    <row r="1852" spans="5:6" customFormat="1" ht="12.75">
      <c r="E1852" s="353"/>
      <c r="F1852" s="353"/>
    </row>
    <row r="1853" spans="5:6" customFormat="1" ht="12.75">
      <c r="E1853" s="353"/>
      <c r="F1853" s="353"/>
    </row>
    <row r="1854" spans="5:6" customFormat="1" ht="12.75">
      <c r="E1854" s="353"/>
      <c r="F1854" s="353"/>
    </row>
    <row r="1855" spans="5:6" customFormat="1" ht="12.75">
      <c r="E1855" s="353"/>
      <c r="F1855" s="353"/>
    </row>
    <row r="1856" spans="5:6" customFormat="1" ht="12.75">
      <c r="E1856" s="353"/>
      <c r="F1856" s="353"/>
    </row>
    <row r="1857" spans="5:6" customFormat="1" ht="12.75">
      <c r="E1857" s="353"/>
      <c r="F1857" s="353"/>
    </row>
    <row r="1858" spans="5:6" customFormat="1" ht="12.75">
      <c r="E1858" s="353"/>
      <c r="F1858" s="353"/>
    </row>
    <row r="1859" spans="5:6" customFormat="1" ht="12.75">
      <c r="E1859" s="353"/>
      <c r="F1859" s="353"/>
    </row>
    <row r="1860" spans="5:6" customFormat="1" ht="12.75">
      <c r="E1860" s="353"/>
      <c r="F1860" s="353"/>
    </row>
    <row r="1861" spans="5:6" customFormat="1" ht="12.75">
      <c r="E1861" s="353"/>
      <c r="F1861" s="353"/>
    </row>
    <row r="1862" spans="5:6" customFormat="1" ht="12.75">
      <c r="E1862" s="353"/>
      <c r="F1862" s="353"/>
    </row>
    <row r="1863" spans="5:6" customFormat="1" ht="12.75">
      <c r="E1863" s="353"/>
      <c r="F1863" s="353"/>
    </row>
    <row r="1864" spans="5:6" customFormat="1" ht="12.75">
      <c r="E1864" s="353"/>
      <c r="F1864" s="353"/>
    </row>
    <row r="1865" spans="5:6" customFormat="1" ht="12.75">
      <c r="E1865" s="353"/>
      <c r="F1865" s="353"/>
    </row>
    <row r="1866" spans="5:6" customFormat="1" ht="12.75">
      <c r="E1866" s="353"/>
      <c r="F1866" s="353"/>
    </row>
    <row r="1867" spans="5:6" customFormat="1" ht="12.75">
      <c r="E1867" s="353"/>
      <c r="F1867" s="353"/>
    </row>
    <row r="1868" spans="5:6" customFormat="1" ht="12.75">
      <c r="E1868" s="353"/>
      <c r="F1868" s="353"/>
    </row>
    <row r="1869" spans="5:6" customFormat="1" ht="12.75">
      <c r="E1869" s="353"/>
      <c r="F1869" s="353"/>
    </row>
    <row r="1870" spans="5:6" customFormat="1" ht="12.75">
      <c r="E1870" s="353"/>
      <c r="F1870" s="353"/>
    </row>
    <row r="1871" spans="5:6" customFormat="1" ht="12.75">
      <c r="E1871" s="353"/>
      <c r="F1871" s="353"/>
    </row>
    <row r="1872" spans="5:6" customFormat="1" ht="12.75">
      <c r="E1872" s="353"/>
      <c r="F1872" s="353"/>
    </row>
    <row r="1873" spans="5:6" customFormat="1" ht="12.75">
      <c r="E1873" s="353"/>
      <c r="F1873" s="353"/>
    </row>
    <row r="1874" spans="5:6" customFormat="1" ht="12.75">
      <c r="E1874" s="353"/>
      <c r="F1874" s="353"/>
    </row>
  </sheetData>
  <mergeCells count="1">
    <mergeCell ref="G5:H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74"/>
  <sheetViews>
    <sheetView topLeftCell="A145" workbookViewId="0">
      <selection activeCell="H8" sqref="H8:H176"/>
    </sheetView>
  </sheetViews>
  <sheetFormatPr defaultRowHeight="12"/>
  <cols>
    <col min="1" max="1" width="21.5703125" style="34" customWidth="1"/>
    <col min="2" max="2" width="69.5703125" style="1" customWidth="1"/>
    <col min="3" max="3" width="14.28515625" style="1" customWidth="1"/>
    <col min="4" max="4" width="14.28515625" style="611" customWidth="1"/>
    <col min="5" max="5" width="14.28515625" style="362" customWidth="1"/>
    <col min="6" max="6" width="13.28515625" style="421" customWidth="1"/>
    <col min="7" max="7" width="9.5703125" style="1" customWidth="1"/>
    <col min="8" max="8" width="8.28515625" style="4" customWidth="1"/>
    <col min="9" max="16384" width="9.140625" style="4"/>
  </cols>
  <sheetData>
    <row r="1" spans="1:8" ht="12.75">
      <c r="A1" s="1"/>
      <c r="B1" s="2" t="s">
        <v>401</v>
      </c>
      <c r="C1" s="2"/>
      <c r="D1" s="579"/>
      <c r="E1" s="354"/>
      <c r="F1" s="550"/>
    </row>
    <row r="2" spans="1:8">
      <c r="A2" s="1"/>
      <c r="B2" s="2" t="s">
        <v>1</v>
      </c>
      <c r="C2" s="2"/>
      <c r="D2" s="579"/>
      <c r="E2" s="327"/>
      <c r="F2" s="551"/>
    </row>
    <row r="3" spans="1:8">
      <c r="A3" s="1"/>
      <c r="B3" s="2" t="s">
        <v>2</v>
      </c>
      <c r="C3" s="2"/>
      <c r="D3" s="579"/>
      <c r="E3" s="327"/>
      <c r="F3" s="551"/>
      <c r="H3" s="1"/>
    </row>
    <row r="4" spans="1:8" ht="12" customHeight="1" thickBot="1">
      <c r="A4" s="1"/>
      <c r="B4" s="2" t="s">
        <v>538</v>
      </c>
      <c r="C4" s="2"/>
      <c r="D4" s="579"/>
      <c r="E4" s="354"/>
      <c r="F4" s="550"/>
      <c r="G4" s="172"/>
      <c r="H4" s="172"/>
    </row>
    <row r="5" spans="1:8" s="9" customFormat="1" ht="12.75" thickBot="1">
      <c r="A5" s="175" t="s">
        <v>4</v>
      </c>
      <c r="B5" s="178"/>
      <c r="C5" s="175" t="s">
        <v>472</v>
      </c>
      <c r="D5" s="580" t="s">
        <v>456</v>
      </c>
      <c r="E5" s="328" t="s">
        <v>5</v>
      </c>
      <c r="F5" s="552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581" t="s">
        <v>239</v>
      </c>
      <c r="E6" s="355" t="s">
        <v>539</v>
      </c>
      <c r="F6" s="553" t="s">
        <v>539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581" t="s">
        <v>8</v>
      </c>
      <c r="E7" s="329">
        <v>2017</v>
      </c>
      <c r="F7" s="554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91195.170729999998</v>
      </c>
      <c r="D8" s="582">
        <f>D9+D20+D34+D41+D59+D70+D101+D42+D69+D31+D68+D14+D67</f>
        <v>93051.924099999989</v>
      </c>
      <c r="E8" s="330">
        <f>E9+E20+E34+E41+E59+E70+E101+E42+E69+E31+E68+E14+E67</f>
        <v>20242.429049999999</v>
      </c>
      <c r="F8" s="425">
        <f>F9+F20+F34+F41+F59+F70+F101+F42+F69+F31+F68+F14+F67</f>
        <v>22213.1312</v>
      </c>
      <c r="G8" s="73">
        <f>E8/D8*100</f>
        <v>21.753907021037087</v>
      </c>
      <c r="H8" s="20">
        <f>E8-D8</f>
        <v>-72809.495049999998</v>
      </c>
    </row>
    <row r="9" spans="1:8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583">
        <f>D10</f>
        <v>49536.139569999992</v>
      </c>
      <c r="E9" s="331">
        <f>E10</f>
        <v>11803.088669999999</v>
      </c>
      <c r="F9" s="555">
        <f>F10</f>
        <v>11055.18512</v>
      </c>
      <c r="G9" s="73">
        <f t="shared" ref="G9:G72" si="0">E9/D9*100</f>
        <v>23.82722749987601</v>
      </c>
      <c r="H9" s="20">
        <f t="shared" ref="H9:H72" si="1">E9-D9</f>
        <v>-37733.050899999995</v>
      </c>
    </row>
    <row r="10" spans="1:8" ht="12.75" thickBot="1">
      <c r="A10" s="34" t="s">
        <v>14</v>
      </c>
      <c r="B10" s="34" t="s">
        <v>15</v>
      </c>
      <c r="C10" s="332">
        <f>C11+C12+C13</f>
        <v>49678.450319999996</v>
      </c>
      <c r="D10" s="584">
        <f>D11+D12+D13</f>
        <v>49536.139569999992</v>
      </c>
      <c r="E10" s="332">
        <f>E11+E12+E13</f>
        <v>11803.088669999999</v>
      </c>
      <c r="F10" s="399">
        <f>F11+F12+F13</f>
        <v>11055.18512</v>
      </c>
      <c r="G10" s="73">
        <f t="shared" si="0"/>
        <v>23.82722749987601</v>
      </c>
      <c r="H10" s="20">
        <f t="shared" si="1"/>
        <v>-37733.050899999995</v>
      </c>
    </row>
    <row r="11" spans="1:8" ht="24.75" thickBot="1">
      <c r="A11" s="154" t="s">
        <v>285</v>
      </c>
      <c r="B11" s="157" t="s">
        <v>299</v>
      </c>
      <c r="C11" s="333">
        <v>49080.771520000002</v>
      </c>
      <c r="D11" s="585">
        <v>49067.339569999996</v>
      </c>
      <c r="E11" s="333">
        <v>11776.681479999999</v>
      </c>
      <c r="F11" s="393">
        <v>10988.274719999999</v>
      </c>
      <c r="G11" s="73">
        <f t="shared" si="0"/>
        <v>24.001059733836311</v>
      </c>
      <c r="H11" s="20">
        <f t="shared" si="1"/>
        <v>-37290.658089999997</v>
      </c>
    </row>
    <row r="12" spans="1:8" ht="60.75" thickBot="1">
      <c r="A12" s="154" t="s">
        <v>286</v>
      </c>
      <c r="B12" s="158" t="s">
        <v>300</v>
      </c>
      <c r="C12" s="334">
        <v>276.47879999999998</v>
      </c>
      <c r="D12" s="586">
        <v>147.6</v>
      </c>
      <c r="E12" s="334">
        <v>6.2473799999999997</v>
      </c>
      <c r="F12" s="394">
        <v>-7.9223100000000004</v>
      </c>
      <c r="G12" s="73">
        <f t="shared" si="0"/>
        <v>4.232642276422764</v>
      </c>
      <c r="H12" s="20">
        <f t="shared" si="1"/>
        <v>-141.35262</v>
      </c>
    </row>
    <row r="13" spans="1:8" ht="27.75" customHeight="1" thickBot="1">
      <c r="A13" s="154" t="s">
        <v>287</v>
      </c>
      <c r="B13" s="159" t="s">
        <v>301</v>
      </c>
      <c r="C13" s="335">
        <v>321.2</v>
      </c>
      <c r="D13" s="587">
        <v>321.2</v>
      </c>
      <c r="E13" s="335">
        <v>20.15981</v>
      </c>
      <c r="F13" s="395">
        <v>74.832710000000006</v>
      </c>
      <c r="G13" s="73">
        <f t="shared" si="0"/>
        <v>6.2764041095890413</v>
      </c>
      <c r="H13" s="20">
        <f t="shared" si="1"/>
        <v>-301.04019</v>
      </c>
    </row>
    <row r="14" spans="1:8" ht="29.25" customHeight="1" thickBot="1">
      <c r="A14" s="300" t="s">
        <v>359</v>
      </c>
      <c r="B14" s="301" t="s">
        <v>358</v>
      </c>
      <c r="C14" s="341">
        <f>C15</f>
        <v>7353.2563099999998</v>
      </c>
      <c r="D14" s="588">
        <f>D15</f>
        <v>7167.2152299999998</v>
      </c>
      <c r="E14" s="341">
        <f>E15</f>
        <v>1751.6652299999998</v>
      </c>
      <c r="F14" s="408">
        <f>F15</f>
        <v>1939.1294500000001</v>
      </c>
      <c r="G14" s="73">
        <f t="shared" si="0"/>
        <v>24.43996969238497</v>
      </c>
      <c r="H14" s="20">
        <f t="shared" si="1"/>
        <v>-5415.55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7353.2563099999998</v>
      </c>
      <c r="D15" s="589">
        <f>D16+D17+D18+D19</f>
        <v>7167.2152299999998</v>
      </c>
      <c r="E15" s="337">
        <f>E16+E17+E18+E19</f>
        <v>1751.6652299999998</v>
      </c>
      <c r="F15" s="397">
        <f>F16+F17+F18+F19</f>
        <v>1939.1294500000001</v>
      </c>
      <c r="G15" s="73">
        <f t="shared" si="0"/>
        <v>24.43996969238497</v>
      </c>
      <c r="H15" s="20">
        <f t="shared" si="1"/>
        <v>-5415.55</v>
      </c>
    </row>
    <row r="16" spans="1:8" ht="12.75" customHeight="1" thickBot="1">
      <c r="A16" s="298" t="s">
        <v>362</v>
      </c>
      <c r="B16" s="299" t="s">
        <v>366</v>
      </c>
      <c r="C16" s="333">
        <v>2458.2121200000001</v>
      </c>
      <c r="D16" s="585">
        <v>2422.8851800000002</v>
      </c>
      <c r="E16" s="333">
        <v>651.45533</v>
      </c>
      <c r="F16" s="393">
        <v>674.50909000000001</v>
      </c>
      <c r="G16" s="73">
        <f t="shared" si="0"/>
        <v>26.887585733633486</v>
      </c>
      <c r="H16" s="20">
        <f t="shared" si="1"/>
        <v>-1771.4298500000002</v>
      </c>
    </row>
    <row r="17" spans="1:9" ht="12" customHeight="1" thickBot="1">
      <c r="A17" s="298" t="s">
        <v>363</v>
      </c>
      <c r="B17" s="299" t="s">
        <v>367</v>
      </c>
      <c r="C17" s="333">
        <v>28.422360000000001</v>
      </c>
      <c r="D17" s="585">
        <v>25.970130000000001</v>
      </c>
      <c r="E17" s="333">
        <v>6.5110900000000003</v>
      </c>
      <c r="F17" s="393">
        <v>11.78285</v>
      </c>
      <c r="G17" s="73">
        <f t="shared" si="0"/>
        <v>25.071457093206696</v>
      </c>
      <c r="H17" s="20">
        <f t="shared" si="1"/>
        <v>-19.459040000000002</v>
      </c>
    </row>
    <row r="18" spans="1:9" ht="10.5" customHeight="1" thickBot="1">
      <c r="A18" s="298" t="s">
        <v>364</v>
      </c>
      <c r="B18" s="299" t="s">
        <v>368</v>
      </c>
      <c r="C18" s="333">
        <v>5319.6537699999999</v>
      </c>
      <c r="D18" s="585">
        <v>5184.9443899999997</v>
      </c>
      <c r="E18" s="333">
        <v>1213.1916799999999</v>
      </c>
      <c r="F18" s="393">
        <v>1374.11546</v>
      </c>
      <c r="G18" s="73">
        <f t="shared" si="0"/>
        <v>23.398354712151502</v>
      </c>
      <c r="H18" s="20">
        <f t="shared" si="1"/>
        <v>-3971.7527099999998</v>
      </c>
    </row>
    <row r="19" spans="1:9" ht="12" customHeight="1" thickBot="1">
      <c r="A19" s="298" t="s">
        <v>365</v>
      </c>
      <c r="B19" s="299" t="s">
        <v>369</v>
      </c>
      <c r="C19" s="333">
        <v>-453.03194000000002</v>
      </c>
      <c r="D19" s="585">
        <v>-466.58447000000001</v>
      </c>
      <c r="E19" s="333">
        <v>-119.49287</v>
      </c>
      <c r="F19" s="393">
        <v>-121.27795</v>
      </c>
      <c r="G19" s="73">
        <f t="shared" si="0"/>
        <v>25.61012585781091</v>
      </c>
      <c r="H19" s="20">
        <f t="shared" si="1"/>
        <v>347.09160000000003</v>
      </c>
    </row>
    <row r="20" spans="1:9" s="47" customFormat="1" ht="12.75" thickBot="1">
      <c r="A20" s="45" t="s">
        <v>16</v>
      </c>
      <c r="B20" s="45" t="s">
        <v>17</v>
      </c>
      <c r="C20" s="338">
        <f>C21+C26+C28+C30+C29+C27</f>
        <v>9423.3709999999992</v>
      </c>
      <c r="D20" s="590">
        <f>D21+D26+D28+D30+D29+D27</f>
        <v>9529.3860000000004</v>
      </c>
      <c r="E20" s="338">
        <f>E21+E26+E28+E30+E29+E27</f>
        <v>3880.5236800000002</v>
      </c>
      <c r="F20" s="409">
        <f>F21+F26+F28+F30+F29+F27</f>
        <v>3319.4913899999997</v>
      </c>
      <c r="G20" s="73">
        <f t="shared" si="0"/>
        <v>40.721654889412598</v>
      </c>
      <c r="H20" s="20">
        <f t="shared" si="1"/>
        <v>-5648.8623200000002</v>
      </c>
    </row>
    <row r="21" spans="1:9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591">
        <f>D22+D23+D24</f>
        <v>4689.3</v>
      </c>
      <c r="E21" s="339">
        <f>E22+E23+E24</f>
        <v>1082.41868</v>
      </c>
      <c r="F21" s="410">
        <f>F22+F23</f>
        <v>873.55036999999993</v>
      </c>
      <c r="G21" s="73">
        <f t="shared" si="0"/>
        <v>23.082734736527836</v>
      </c>
      <c r="H21" s="20">
        <f t="shared" si="1"/>
        <v>-3606.8813200000004</v>
      </c>
    </row>
    <row r="22" spans="1:9" s="47" customFormat="1" ht="13.5" customHeight="1" thickBot="1">
      <c r="A22" s="48" t="s">
        <v>373</v>
      </c>
      <c r="B22" s="49" t="s">
        <v>196</v>
      </c>
      <c r="C22" s="339">
        <v>1028</v>
      </c>
      <c r="D22" s="591">
        <v>1028</v>
      </c>
      <c r="E22" s="339">
        <v>385.71605</v>
      </c>
      <c r="F22" s="396">
        <v>189.96196</v>
      </c>
      <c r="G22" s="73">
        <f t="shared" si="0"/>
        <v>37.521016536964979</v>
      </c>
      <c r="H22" s="20">
        <f t="shared" si="1"/>
        <v>-642.28395</v>
      </c>
    </row>
    <row r="23" spans="1:9" s="47" customFormat="1" ht="24.75" thickBot="1">
      <c r="A23" s="48" t="s">
        <v>374</v>
      </c>
      <c r="B23" s="49" t="s">
        <v>473</v>
      </c>
      <c r="C23" s="339">
        <v>3646.3</v>
      </c>
      <c r="D23" s="591">
        <v>3646.3</v>
      </c>
      <c r="E23" s="339">
        <v>674.63535999999999</v>
      </c>
      <c r="F23" s="396">
        <v>683.58840999999995</v>
      </c>
      <c r="G23" s="73">
        <f t="shared" si="0"/>
        <v>18.501915914762908</v>
      </c>
      <c r="H23" s="20">
        <f t="shared" si="1"/>
        <v>-2971.66464</v>
      </c>
    </row>
    <row r="24" spans="1:9" s="47" customFormat="1" ht="36.75" thickBot="1">
      <c r="A24" s="48" t="s">
        <v>375</v>
      </c>
      <c r="B24" s="49" t="s">
        <v>537</v>
      </c>
      <c r="C24" s="339"/>
      <c r="D24" s="591">
        <v>15</v>
      </c>
      <c r="E24" s="339">
        <v>22.067270000000001</v>
      </c>
      <c r="F24" s="396"/>
      <c r="G24" s="73">
        <f t="shared" si="0"/>
        <v>147.11513333333335</v>
      </c>
      <c r="H24" s="20">
        <f t="shared" si="1"/>
        <v>7.0672700000000006</v>
      </c>
    </row>
    <row r="25" spans="1:9" ht="12.75" thickBot="1">
      <c r="A25" s="27" t="s">
        <v>18</v>
      </c>
      <c r="B25" s="27" t="s">
        <v>19</v>
      </c>
      <c r="C25" s="335"/>
      <c r="D25" s="587"/>
      <c r="E25" s="335"/>
      <c r="F25" s="395"/>
      <c r="G25" s="73" t="e">
        <f t="shared" si="0"/>
        <v>#DIV/0!</v>
      </c>
      <c r="H25" s="20">
        <f t="shared" si="1"/>
        <v>0</v>
      </c>
    </row>
    <row r="26" spans="1:9" ht="12" customHeight="1" thickBot="1">
      <c r="A26" s="13"/>
      <c r="B26" s="13" t="s">
        <v>20</v>
      </c>
      <c r="C26" s="340">
        <v>2097.5</v>
      </c>
      <c r="D26" s="592">
        <v>2097.5</v>
      </c>
      <c r="E26" s="340">
        <v>483.63914999999997</v>
      </c>
      <c r="F26" s="397">
        <v>763.27913000000001</v>
      </c>
      <c r="G26" s="73">
        <f t="shared" si="0"/>
        <v>23.057885578069129</v>
      </c>
      <c r="H26" s="20">
        <f t="shared" si="1"/>
        <v>-1613.86085</v>
      </c>
    </row>
    <row r="27" spans="1:9" ht="24.75" thickBot="1">
      <c r="A27" s="48" t="s">
        <v>377</v>
      </c>
      <c r="B27" s="54" t="s">
        <v>378</v>
      </c>
      <c r="C27" s="340"/>
      <c r="D27" s="592"/>
      <c r="E27" s="340"/>
      <c r="F27" s="397"/>
      <c r="G27" s="73" t="e">
        <f t="shared" si="0"/>
        <v>#DIV/0!</v>
      </c>
      <c r="H27" s="20">
        <f t="shared" si="1"/>
        <v>0</v>
      </c>
    </row>
    <row r="28" spans="1:9" ht="12" customHeight="1" thickBot="1">
      <c r="A28" s="13" t="s">
        <v>21</v>
      </c>
      <c r="B28" s="13" t="s">
        <v>22</v>
      </c>
      <c r="C28" s="342">
        <v>2158.5709999999999</v>
      </c>
      <c r="D28" s="593">
        <v>2249.5859999999998</v>
      </c>
      <c r="E28" s="342">
        <v>2048.8559300000002</v>
      </c>
      <c r="F28" s="398">
        <v>1479.96189</v>
      </c>
      <c r="G28" s="73">
        <f t="shared" si="0"/>
        <v>91.077021727553443</v>
      </c>
      <c r="H28" s="20">
        <f t="shared" si="1"/>
        <v>-200.73006999999961</v>
      </c>
    </row>
    <row r="29" spans="1:9" ht="12.75" thickBot="1">
      <c r="A29" s="13" t="s">
        <v>379</v>
      </c>
      <c r="B29" s="13" t="s">
        <v>380</v>
      </c>
      <c r="C29" s="342"/>
      <c r="D29" s="593"/>
      <c r="E29" s="342"/>
      <c r="F29" s="398"/>
      <c r="G29" s="73" t="e">
        <f t="shared" si="0"/>
        <v>#DIV/0!</v>
      </c>
      <c r="H29" s="20">
        <f t="shared" si="1"/>
        <v>0</v>
      </c>
    </row>
    <row r="30" spans="1:9" ht="12.75" thickBot="1">
      <c r="A30" s="34" t="s">
        <v>302</v>
      </c>
      <c r="B30" s="34" t="s">
        <v>303</v>
      </c>
      <c r="C30" s="335">
        <v>493</v>
      </c>
      <c r="D30" s="587">
        <v>493</v>
      </c>
      <c r="E30" s="335">
        <v>265.60991999999999</v>
      </c>
      <c r="F30" s="395">
        <v>202.7</v>
      </c>
      <c r="G30" s="73">
        <f t="shared" si="0"/>
        <v>53.876251521298165</v>
      </c>
      <c r="H30" s="20">
        <f t="shared" si="1"/>
        <v>-227.39008000000001</v>
      </c>
    </row>
    <row r="31" spans="1:9" ht="12.75" thickBot="1">
      <c r="A31" s="72" t="s">
        <v>23</v>
      </c>
      <c r="B31" s="303" t="s">
        <v>24</v>
      </c>
      <c r="C31" s="274">
        <f>C32+C33</f>
        <v>6753.174</v>
      </c>
      <c r="D31" s="588">
        <f>D32+D33</f>
        <v>6839.674</v>
      </c>
      <c r="E31" s="341">
        <f>E32+E33</f>
        <v>858.42578000000003</v>
      </c>
      <c r="F31" s="403">
        <f>F32+F33</f>
        <v>875.98613999999998</v>
      </c>
      <c r="G31" s="73">
        <f t="shared" si="0"/>
        <v>12.550682678735859</v>
      </c>
      <c r="H31" s="20">
        <f t="shared" si="1"/>
        <v>-5981.2482199999995</v>
      </c>
    </row>
    <row r="32" spans="1:9" ht="12.75" thickBot="1">
      <c r="A32" s="34" t="s">
        <v>381</v>
      </c>
      <c r="B32" s="34" t="s">
        <v>26</v>
      </c>
      <c r="C32" s="260">
        <v>699</v>
      </c>
      <c r="D32" s="586">
        <v>699.5</v>
      </c>
      <c r="E32" s="332">
        <v>46.576999999999998</v>
      </c>
      <c r="F32" s="399">
        <v>40.965049999999998</v>
      </c>
      <c r="G32" s="73">
        <f t="shared" si="0"/>
        <v>6.6586132952108645</v>
      </c>
      <c r="H32" s="20">
        <f t="shared" si="1"/>
        <v>-652.923</v>
      </c>
      <c r="I32" s="47"/>
    </row>
    <row r="33" spans="1:9" ht="12.75" thickBot="1">
      <c r="A33" s="58" t="s">
        <v>29</v>
      </c>
      <c r="B33" s="58" t="s">
        <v>30</v>
      </c>
      <c r="C33" s="264">
        <v>6054.174</v>
      </c>
      <c r="D33" s="593">
        <v>6140.174</v>
      </c>
      <c r="E33" s="333">
        <v>811.84878000000003</v>
      </c>
      <c r="F33" s="393">
        <v>835.02108999999996</v>
      </c>
      <c r="G33" s="73">
        <f t="shared" si="0"/>
        <v>13.221918141081995</v>
      </c>
      <c r="H33" s="20">
        <f t="shared" si="1"/>
        <v>-5328.3252199999997</v>
      </c>
    </row>
    <row r="34" spans="1:9" ht="12.75" thickBot="1">
      <c r="A34" s="26" t="s">
        <v>31</v>
      </c>
      <c r="B34" s="6" t="s">
        <v>32</v>
      </c>
      <c r="C34" s="253">
        <f>C36+C38+C39</f>
        <v>1236.8000000000002</v>
      </c>
      <c r="D34" s="594">
        <f>D36+D38+D39</f>
        <v>1246.8000000000002</v>
      </c>
      <c r="E34" s="343">
        <f>E36+E38+E39</f>
        <v>381.77461999999997</v>
      </c>
      <c r="F34" s="411">
        <f>F36+F38+F39</f>
        <v>331.41292999999996</v>
      </c>
      <c r="G34" s="73">
        <f t="shared" si="0"/>
        <v>30.620357715752316</v>
      </c>
      <c r="H34" s="20">
        <f t="shared" si="1"/>
        <v>-865.02538000000027</v>
      </c>
    </row>
    <row r="35" spans="1:9" ht="12.75" thickBot="1">
      <c r="A35" s="27" t="s">
        <v>33</v>
      </c>
      <c r="B35" s="27" t="s">
        <v>34</v>
      </c>
      <c r="C35" s="261"/>
      <c r="D35" s="587"/>
      <c r="E35" s="335"/>
      <c r="F35" s="395"/>
      <c r="G35" s="73" t="e">
        <f t="shared" si="0"/>
        <v>#DIV/0!</v>
      </c>
      <c r="H35" s="20">
        <f t="shared" si="1"/>
        <v>0</v>
      </c>
    </row>
    <row r="36" spans="1:9" ht="12.75" thickBot="1">
      <c r="B36" s="34" t="s">
        <v>35</v>
      </c>
      <c r="C36" s="260">
        <f>C37</f>
        <v>1184.4000000000001</v>
      </c>
      <c r="D36" s="586">
        <f>D37</f>
        <v>1184.4000000000001</v>
      </c>
      <c r="E36" s="334">
        <f>E37</f>
        <v>375.93462</v>
      </c>
      <c r="F36" s="394">
        <f>F37</f>
        <v>326.70292999999998</v>
      </c>
      <c r="G36" s="73">
        <f t="shared" si="0"/>
        <v>31.740511651469095</v>
      </c>
      <c r="H36" s="20">
        <f t="shared" si="1"/>
        <v>-808.4653800000001</v>
      </c>
    </row>
    <row r="37" spans="1:9" ht="12.75" thickBot="1">
      <c r="A37" s="27" t="s">
        <v>36</v>
      </c>
      <c r="B37" s="58" t="s">
        <v>37</v>
      </c>
      <c r="C37" s="264">
        <v>1184.4000000000001</v>
      </c>
      <c r="D37" s="593">
        <v>1184.4000000000001</v>
      </c>
      <c r="E37" s="336">
        <v>375.93462</v>
      </c>
      <c r="F37" s="400">
        <v>326.70292999999998</v>
      </c>
      <c r="G37" s="73">
        <f t="shared" si="0"/>
        <v>31.740511651469095</v>
      </c>
      <c r="H37" s="20">
        <f t="shared" si="1"/>
        <v>-808.4653800000001</v>
      </c>
    </row>
    <row r="38" spans="1:9" ht="12.75" thickBot="1">
      <c r="A38" s="27" t="s">
        <v>38</v>
      </c>
      <c r="B38" s="27" t="s">
        <v>39</v>
      </c>
      <c r="C38" s="261">
        <v>52.4</v>
      </c>
      <c r="D38" s="587">
        <v>62.4</v>
      </c>
      <c r="E38" s="342">
        <v>5.84</v>
      </c>
      <c r="F38" s="398">
        <v>4.71</v>
      </c>
      <c r="G38" s="73">
        <f t="shared" si="0"/>
        <v>9.3589743589743595</v>
      </c>
      <c r="H38" s="20">
        <f t="shared" si="1"/>
        <v>-56.56</v>
      </c>
    </row>
    <row r="39" spans="1:9" ht="12.75" thickBot="1">
      <c r="A39" s="27"/>
      <c r="B39" s="27" t="s">
        <v>314</v>
      </c>
      <c r="C39" s="261"/>
      <c r="D39" s="587"/>
      <c r="E39" s="335"/>
      <c r="F39" s="412"/>
      <c r="G39" s="73" t="e">
        <f t="shared" si="0"/>
        <v>#DIV/0!</v>
      </c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595"/>
      <c r="E40" s="357"/>
      <c r="F40" s="413"/>
      <c r="G40" s="73" t="e">
        <f t="shared" si="0"/>
        <v>#DIV/0!</v>
      </c>
      <c r="H40" s="20">
        <f t="shared" si="1"/>
        <v>0</v>
      </c>
      <c r="I40" s="9"/>
    </row>
    <row r="41" spans="1:9" ht="12.75" thickBot="1">
      <c r="A41" s="15"/>
      <c r="B41" s="309" t="s">
        <v>42</v>
      </c>
      <c r="C41" s="381"/>
      <c r="D41" s="596"/>
      <c r="E41" s="358"/>
      <c r="F41" s="414"/>
      <c r="G41" s="73" t="e">
        <f t="shared" si="0"/>
        <v>#DIV/0!</v>
      </c>
      <c r="H41" s="20">
        <f t="shared" si="1"/>
        <v>0</v>
      </c>
      <c r="I41" s="9"/>
    </row>
    <row r="42" spans="1:9" ht="24.75" thickBot="1">
      <c r="A42" s="72" t="s">
        <v>63</v>
      </c>
      <c r="B42" s="325" t="s">
        <v>203</v>
      </c>
      <c r="C42" s="311">
        <f>C45+C49+C52+C58</f>
        <v>10985.098099999999</v>
      </c>
      <c r="D42" s="597">
        <f>D45+D49+D52+D58</f>
        <v>11003.1981</v>
      </c>
      <c r="E42" s="344">
        <f>E45+E49+E52+E57+E58</f>
        <v>682.34431999999993</v>
      </c>
      <c r="F42" s="415">
        <f>F45+F49+F52</f>
        <v>522.26729</v>
      </c>
      <c r="G42" s="73">
        <f t="shared" si="0"/>
        <v>6.2013272304894693</v>
      </c>
      <c r="H42" s="20">
        <f t="shared" si="1"/>
        <v>-10320.853779999999</v>
      </c>
    </row>
    <row r="43" spans="1:9" ht="0.75" customHeight="1" thickBot="1">
      <c r="B43" s="74"/>
      <c r="C43" s="288"/>
      <c r="D43" s="598"/>
      <c r="E43" s="359">
        <f>E45+E52+E57+E47+E56</f>
        <v>1158.9607400000002</v>
      </c>
      <c r="F43" s="416">
        <f>F45+F52+F57+F47+F56</f>
        <v>952.06383999999991</v>
      </c>
      <c r="G43" s="73" t="e">
        <f t="shared" si="0"/>
        <v>#DIV/0!</v>
      </c>
      <c r="H43" s="20">
        <f t="shared" si="1"/>
        <v>1158.9607400000002</v>
      </c>
    </row>
    <row r="44" spans="1:9" ht="12.75" thickBot="1">
      <c r="A44" s="27" t="s">
        <v>64</v>
      </c>
      <c r="B44" s="27" t="s">
        <v>65</v>
      </c>
      <c r="C44" s="261"/>
      <c r="D44" s="587"/>
      <c r="E44" s="360"/>
      <c r="F44" s="417"/>
      <c r="G44" s="73" t="e">
        <f t="shared" si="0"/>
        <v>#DIV/0!</v>
      </c>
      <c r="H44" s="20">
        <f t="shared" si="1"/>
        <v>0</v>
      </c>
    </row>
    <row r="45" spans="1:9" ht="12" customHeight="1" thickBot="1">
      <c r="B45" s="34" t="s">
        <v>66</v>
      </c>
      <c r="C45" s="260">
        <f>C47</f>
        <v>3981</v>
      </c>
      <c r="D45" s="586">
        <f>D47</f>
        <v>3981</v>
      </c>
      <c r="E45" s="334">
        <f>E47</f>
        <v>454.85971999999998</v>
      </c>
      <c r="F45" s="394">
        <f>F47</f>
        <v>451.99131999999997</v>
      </c>
      <c r="G45" s="73">
        <f t="shared" si="0"/>
        <v>11.425765385581512</v>
      </c>
      <c r="H45" s="20">
        <f t="shared" si="1"/>
        <v>-3526.1402800000001</v>
      </c>
    </row>
    <row r="46" spans="1:9" ht="12.75" thickBot="1">
      <c r="A46" s="27" t="s">
        <v>267</v>
      </c>
      <c r="B46" s="27" t="s">
        <v>65</v>
      </c>
      <c r="C46" s="261"/>
      <c r="D46" s="587"/>
      <c r="E46" s="335"/>
      <c r="F46" s="395"/>
      <c r="G46" s="73" t="e">
        <f t="shared" si="0"/>
        <v>#DIV/0!</v>
      </c>
      <c r="H46" s="20">
        <f t="shared" si="1"/>
        <v>0</v>
      </c>
    </row>
    <row r="47" spans="1:9" ht="12" customHeight="1" thickBot="1">
      <c r="B47" s="34" t="s">
        <v>67</v>
      </c>
      <c r="C47" s="260">
        <v>3981</v>
      </c>
      <c r="D47" s="586">
        <v>3981</v>
      </c>
      <c r="E47" s="334">
        <v>454.85971999999998</v>
      </c>
      <c r="F47" s="394">
        <v>451.99131999999997</v>
      </c>
      <c r="G47" s="73">
        <f t="shared" si="0"/>
        <v>11.425765385581512</v>
      </c>
      <c r="H47" s="20">
        <f t="shared" si="1"/>
        <v>-3526.1402800000001</v>
      </c>
    </row>
    <row r="48" spans="1:9" ht="12.75" thickBot="1">
      <c r="A48" s="27" t="s">
        <v>437</v>
      </c>
      <c r="B48" s="27" t="s">
        <v>65</v>
      </c>
      <c r="C48" s="261"/>
      <c r="D48" s="587"/>
      <c r="E48" s="335"/>
      <c r="F48" s="395"/>
      <c r="G48" s="73" t="e">
        <f t="shared" si="0"/>
        <v>#DIV/0!</v>
      </c>
      <c r="H48" s="20">
        <f t="shared" si="1"/>
        <v>0</v>
      </c>
    </row>
    <row r="49" spans="1:9" ht="11.25" customHeight="1" thickBot="1">
      <c r="B49" s="34" t="s">
        <v>67</v>
      </c>
      <c r="C49" s="260">
        <v>6735.0981000000002</v>
      </c>
      <c r="D49" s="586">
        <v>6753.1980999999996</v>
      </c>
      <c r="E49" s="334">
        <v>26.36</v>
      </c>
      <c r="F49" s="394">
        <v>28.382999999999999</v>
      </c>
      <c r="G49" s="73">
        <f t="shared" si="0"/>
        <v>0.39033358135903051</v>
      </c>
      <c r="H49" s="20">
        <f t="shared" si="1"/>
        <v>-6726.8380999999999</v>
      </c>
    </row>
    <row r="50" spans="1:9" ht="12.75" thickBot="1">
      <c r="A50" s="27" t="s">
        <v>68</v>
      </c>
      <c r="B50" s="27" t="s">
        <v>69</v>
      </c>
      <c r="C50" s="261"/>
      <c r="D50" s="587"/>
      <c r="E50" s="361"/>
      <c r="F50" s="418"/>
      <c r="G50" s="73" t="e">
        <f t="shared" si="0"/>
        <v>#DIV/0!</v>
      </c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586"/>
      <c r="E51" s="345"/>
      <c r="F51" s="402"/>
      <c r="G51" s="73" t="e">
        <f t="shared" si="0"/>
        <v>#DIV/0!</v>
      </c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599">
        <f>D54+D56</f>
        <v>208</v>
      </c>
      <c r="E52" s="345">
        <f>E54+E56</f>
        <v>177.6961</v>
      </c>
      <c r="F52" s="402">
        <f>F54+F56</f>
        <v>41.892969999999998</v>
      </c>
      <c r="G52" s="73">
        <f t="shared" si="0"/>
        <v>85.430817307692308</v>
      </c>
      <c r="H52" s="20">
        <f t="shared" si="1"/>
        <v>-30.303899999999999</v>
      </c>
      <c r="I52" s="77"/>
    </row>
    <row r="53" spans="1:9" s="77" customFormat="1" ht="12.75" thickBot="1">
      <c r="A53" s="27" t="s">
        <v>72</v>
      </c>
      <c r="B53" s="27" t="s">
        <v>73</v>
      </c>
      <c r="C53" s="261"/>
      <c r="D53" s="587"/>
      <c r="E53" s="348"/>
      <c r="F53" s="419"/>
      <c r="G53" s="73" t="e">
        <f t="shared" si="0"/>
        <v>#DIV/0!</v>
      </c>
      <c r="H53" s="20">
        <f t="shared" si="1"/>
        <v>0</v>
      </c>
    </row>
    <row r="54" spans="1:9" s="77" customFormat="1" ht="12.75" customHeight="1" thickBot="1">
      <c r="A54" s="68"/>
      <c r="B54" s="13" t="s">
        <v>74</v>
      </c>
      <c r="C54" s="260">
        <v>152</v>
      </c>
      <c r="D54" s="586">
        <v>152</v>
      </c>
      <c r="E54" s="346">
        <v>113.79340000000001</v>
      </c>
      <c r="F54" s="401">
        <v>35.704740000000001</v>
      </c>
      <c r="G54" s="73">
        <f t="shared" si="0"/>
        <v>74.864078947368426</v>
      </c>
      <c r="H54" s="20">
        <f t="shared" si="1"/>
        <v>-38.206599999999995</v>
      </c>
    </row>
    <row r="55" spans="1:9" s="77" customFormat="1" ht="12.75" thickBot="1">
      <c r="A55" s="27" t="s">
        <v>75</v>
      </c>
      <c r="B55" s="27" t="s">
        <v>73</v>
      </c>
      <c r="C55" s="261"/>
      <c r="D55" s="587"/>
      <c r="E55" s="345"/>
      <c r="F55" s="402"/>
      <c r="G55" s="73" t="e">
        <f t="shared" si="0"/>
        <v>#DIV/0!</v>
      </c>
      <c r="H55" s="20">
        <f t="shared" si="1"/>
        <v>0</v>
      </c>
    </row>
    <row r="56" spans="1:9" s="77" customFormat="1" ht="14.25" customHeight="1" thickBot="1">
      <c r="A56" s="68"/>
      <c r="B56" s="13" t="s">
        <v>76</v>
      </c>
      <c r="C56" s="263">
        <v>56</v>
      </c>
      <c r="D56" s="592">
        <v>56</v>
      </c>
      <c r="E56" s="345">
        <v>63.902700000000003</v>
      </c>
      <c r="F56" s="402">
        <v>6.1882299999999999</v>
      </c>
      <c r="G56" s="73">
        <f t="shared" si="0"/>
        <v>114.11196428571428</v>
      </c>
      <c r="H56" s="20">
        <f t="shared" si="1"/>
        <v>7.9027000000000029</v>
      </c>
    </row>
    <row r="57" spans="1:9" s="77" customFormat="1" ht="15" customHeight="1" thickBot="1">
      <c r="A57" s="27" t="s">
        <v>463</v>
      </c>
      <c r="B57" s="27" t="s">
        <v>78</v>
      </c>
      <c r="C57" s="260"/>
      <c r="D57" s="586"/>
      <c r="E57" s="348">
        <v>7.6425000000000001</v>
      </c>
      <c r="F57" s="419"/>
      <c r="G57" s="73" t="e">
        <f t="shared" si="0"/>
        <v>#DIV/0!</v>
      </c>
      <c r="H57" s="20">
        <f t="shared" si="1"/>
        <v>7.6425000000000001</v>
      </c>
    </row>
    <row r="58" spans="1:9" s="77" customFormat="1" ht="15" customHeight="1" thickBot="1">
      <c r="A58" s="27" t="s">
        <v>464</v>
      </c>
      <c r="B58" s="27" t="s">
        <v>465</v>
      </c>
      <c r="C58" s="260">
        <v>61</v>
      </c>
      <c r="D58" s="586">
        <v>61</v>
      </c>
      <c r="E58" s="348">
        <v>15.786</v>
      </c>
      <c r="F58" s="419"/>
      <c r="G58" s="73">
        <f t="shared" si="0"/>
        <v>25.878688524590167</v>
      </c>
      <c r="H58" s="20">
        <f t="shared" si="1"/>
        <v>-45.213999999999999</v>
      </c>
    </row>
    <row r="59" spans="1:9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597">
        <f>D61+D62+D63+D64+D66+D65</f>
        <v>3572.4</v>
      </c>
      <c r="E59" s="344">
        <f>E61+E62+E63+E64+E66+E65</f>
        <v>71.348340000000007</v>
      </c>
      <c r="F59" s="415">
        <f>F61+F62+F64+F63+F65+F66</f>
        <v>1171.6820600000001</v>
      </c>
      <c r="G59" s="73">
        <f t="shared" si="0"/>
        <v>1.9972102788041655</v>
      </c>
      <c r="H59" s="20">
        <f t="shared" si="1"/>
        <v>-3501.0516600000001</v>
      </c>
    </row>
    <row r="60" spans="1:9" s="77" customFormat="1" ht="14.25" customHeight="1" thickBot="1">
      <c r="A60" s="34" t="s">
        <v>384</v>
      </c>
      <c r="B60" s="34" t="s">
        <v>82</v>
      </c>
      <c r="C60" s="260"/>
      <c r="D60" s="586"/>
      <c r="E60" s="345"/>
      <c r="F60" s="402"/>
      <c r="G60" s="73" t="e">
        <f t="shared" si="0"/>
        <v>#DIV/0!</v>
      </c>
      <c r="H60" s="20">
        <f t="shared" si="1"/>
        <v>0</v>
      </c>
    </row>
    <row r="61" spans="1:9" s="77" customFormat="1" ht="10.5" customHeight="1" thickBot="1">
      <c r="A61" s="75"/>
      <c r="B61" s="34" t="s">
        <v>83</v>
      </c>
      <c r="C61" s="260"/>
      <c r="D61" s="586"/>
      <c r="E61" s="345">
        <v>0.83935999999999999</v>
      </c>
      <c r="F61" s="402">
        <v>3.1056300000000001</v>
      </c>
      <c r="G61" s="73" t="e">
        <f t="shared" si="0"/>
        <v>#DIV/0!</v>
      </c>
      <c r="H61" s="20">
        <f t="shared" si="1"/>
        <v>0.83935999999999999</v>
      </c>
    </row>
    <row r="62" spans="1:9" s="77" customFormat="1" ht="17.25" customHeight="1" thickBot="1">
      <c r="A62" s="27" t="s">
        <v>385</v>
      </c>
      <c r="B62" s="54" t="s">
        <v>387</v>
      </c>
      <c r="C62" s="259">
        <v>134.5</v>
      </c>
      <c r="D62" s="585">
        <v>134.5</v>
      </c>
      <c r="E62" s="339">
        <v>6.447E-2</v>
      </c>
      <c r="F62" s="396">
        <v>1.84768</v>
      </c>
      <c r="G62" s="73">
        <f t="shared" si="0"/>
        <v>4.7933085501858735E-2</v>
      </c>
      <c r="H62" s="20">
        <f t="shared" si="1"/>
        <v>-134.43553</v>
      </c>
    </row>
    <row r="63" spans="1:9" s="77" customFormat="1" ht="12" customHeight="1" thickBot="1">
      <c r="A63" s="27" t="s">
        <v>402</v>
      </c>
      <c r="B63" s="54" t="s">
        <v>403</v>
      </c>
      <c r="C63" s="259"/>
      <c r="D63" s="585"/>
      <c r="E63" s="339"/>
      <c r="F63" s="396"/>
      <c r="G63" s="73" t="e">
        <f t="shared" si="0"/>
        <v>#DIV/0!</v>
      </c>
      <c r="H63" s="20">
        <f t="shared" si="1"/>
        <v>0</v>
      </c>
    </row>
    <row r="64" spans="1:9" s="77" customFormat="1" ht="14.25" customHeight="1" thickBot="1">
      <c r="A64" s="27" t="s">
        <v>386</v>
      </c>
      <c r="B64" s="48" t="s">
        <v>388</v>
      </c>
      <c r="C64" s="259">
        <v>200</v>
      </c>
      <c r="D64" s="585">
        <v>200</v>
      </c>
      <c r="E64" s="339">
        <v>70.230410000000006</v>
      </c>
      <c r="F64" s="396">
        <v>89.344149999999999</v>
      </c>
      <c r="G64" s="73">
        <f t="shared" si="0"/>
        <v>35.115205000000003</v>
      </c>
      <c r="H64" s="20">
        <f t="shared" si="1"/>
        <v>-129.76958999999999</v>
      </c>
    </row>
    <row r="65" spans="1:9" s="77" customFormat="1" ht="12.75" customHeight="1" thickBot="1">
      <c r="A65" s="48" t="s">
        <v>394</v>
      </c>
      <c r="B65" s="48" t="s">
        <v>395</v>
      </c>
      <c r="C65" s="259">
        <v>237.9</v>
      </c>
      <c r="D65" s="585">
        <v>237.9</v>
      </c>
      <c r="E65" s="339"/>
      <c r="F65" s="396"/>
      <c r="G65" s="73">
        <f t="shared" si="0"/>
        <v>0</v>
      </c>
      <c r="H65" s="20">
        <f t="shared" si="1"/>
        <v>-237.9</v>
      </c>
    </row>
    <row r="66" spans="1:9" s="77" customFormat="1" ht="27.75" customHeight="1" thickBot="1">
      <c r="A66" s="48" t="s">
        <v>406</v>
      </c>
      <c r="B66" s="315" t="s">
        <v>396</v>
      </c>
      <c r="C66" s="259">
        <v>3000</v>
      </c>
      <c r="D66" s="585">
        <v>3000</v>
      </c>
      <c r="E66" s="339">
        <v>0.21410000000000001</v>
      </c>
      <c r="F66" s="396">
        <v>1077.3846000000001</v>
      </c>
      <c r="G66" s="73">
        <f t="shared" si="0"/>
        <v>7.1366666666666679E-3</v>
      </c>
      <c r="H66" s="20">
        <f t="shared" si="1"/>
        <v>-2999.7858999999999</v>
      </c>
    </row>
    <row r="67" spans="1:9" s="77" customFormat="1" ht="15" customHeight="1" thickBot="1">
      <c r="A67" s="72" t="s">
        <v>404</v>
      </c>
      <c r="B67" s="312" t="s">
        <v>405</v>
      </c>
      <c r="C67" s="382"/>
      <c r="D67" s="600"/>
      <c r="E67" s="341"/>
      <c r="F67" s="403"/>
      <c r="G67" s="73" t="e">
        <f t="shared" si="0"/>
        <v>#DIV/0!</v>
      </c>
      <c r="H67" s="20">
        <f t="shared" si="1"/>
        <v>0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601"/>
      <c r="E68" s="341"/>
      <c r="F68" s="403"/>
      <c r="G68" s="73" t="e">
        <f t="shared" si="0"/>
        <v>#DIV/0!</v>
      </c>
      <c r="H68" s="20">
        <f t="shared" si="1"/>
        <v>0</v>
      </c>
      <c r="I68" s="4"/>
    </row>
    <row r="69" spans="1:9" s="9" customFormat="1" ht="12.75" thickBot="1">
      <c r="A69" s="72" t="s">
        <v>289</v>
      </c>
      <c r="B69" s="312" t="s">
        <v>94</v>
      </c>
      <c r="C69" s="383">
        <v>1017</v>
      </c>
      <c r="D69" s="601">
        <v>1017</v>
      </c>
      <c r="E69" s="341">
        <v>93.061040000000006</v>
      </c>
      <c r="F69" s="403">
        <v>2829.7746299999999</v>
      </c>
      <c r="G69" s="73">
        <f t="shared" si="0"/>
        <v>9.1505447394296962</v>
      </c>
      <c r="H69" s="20">
        <f t="shared" si="1"/>
        <v>-923.93895999999995</v>
      </c>
    </row>
    <row r="70" spans="1:9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597">
        <f>D72+D75+D87+D92+D96+D85+D81+D84+D94+D80+D95+D93+D91+D82+D99+D73</f>
        <v>1051.3</v>
      </c>
      <c r="E70" s="352">
        <f>E72+E75+E87+E92+E96+E85+E81+E84+E94+E80+E95+E93+E91+E73+E83+E100+E77</f>
        <v>301.46561000000003</v>
      </c>
      <c r="F70" s="420">
        <f>F72+F75+F87+F92+F96+F85+F81+F84+F94+F80+F95+F93+F91+F73+F83+F100+F77+F99+F76</f>
        <v>235.59912</v>
      </c>
      <c r="G70" s="73">
        <f t="shared" si="0"/>
        <v>28.675507466945689</v>
      </c>
      <c r="H70" s="20">
        <f t="shared" si="1"/>
        <v>-749.83438999999998</v>
      </c>
    </row>
    <row r="71" spans="1:9" s="9" customFormat="1" ht="12.75" thickBot="1">
      <c r="A71" s="34" t="s">
        <v>279</v>
      </c>
      <c r="B71" s="34" t="s">
        <v>97</v>
      </c>
      <c r="C71" s="260"/>
      <c r="D71" s="586"/>
      <c r="E71" s="358"/>
      <c r="F71" s="414"/>
      <c r="G71" s="73" t="e">
        <f t="shared" si="0"/>
        <v>#DIV/0!</v>
      </c>
      <c r="H71" s="20">
        <f t="shared" si="1"/>
        <v>0</v>
      </c>
      <c r="I71" s="4"/>
    </row>
    <row r="72" spans="1:9" ht="12.75" thickBot="1">
      <c r="B72" s="34" t="s">
        <v>98</v>
      </c>
      <c r="C72" s="260">
        <v>55.9</v>
      </c>
      <c r="D72" s="586">
        <v>55.9</v>
      </c>
      <c r="E72" s="334">
        <v>10</v>
      </c>
      <c r="F72" s="394">
        <v>16.558769999999999</v>
      </c>
      <c r="G72" s="73">
        <f t="shared" si="0"/>
        <v>17.889087656529519</v>
      </c>
      <c r="H72" s="20">
        <f t="shared" si="1"/>
        <v>-45.9</v>
      </c>
    </row>
    <row r="73" spans="1:9" ht="12.75" customHeight="1" thickBot="1">
      <c r="A73" s="48" t="s">
        <v>389</v>
      </c>
      <c r="B73" s="54" t="s">
        <v>390</v>
      </c>
      <c r="C73" s="259">
        <v>1.3</v>
      </c>
      <c r="D73" s="585">
        <v>1.3</v>
      </c>
      <c r="E73" s="333"/>
      <c r="F73" s="393"/>
      <c r="G73" s="73">
        <f t="shared" ref="G73:G136" si="2">E73/D73*100</f>
        <v>0</v>
      </c>
      <c r="H73" s="20">
        <f t="shared" ref="H73:H136" si="3">E73-D73</f>
        <v>-1.3</v>
      </c>
    </row>
    <row r="74" spans="1:9" ht="12.75" thickBot="1">
      <c r="A74" s="27" t="s">
        <v>99</v>
      </c>
      <c r="B74" s="27" t="s">
        <v>100</v>
      </c>
      <c r="C74" s="261"/>
      <c r="D74" s="587"/>
      <c r="E74" s="335"/>
      <c r="F74" s="395"/>
      <c r="G74" s="73" t="e">
        <f t="shared" si="2"/>
        <v>#DIV/0!</v>
      </c>
      <c r="H74" s="20">
        <f t="shared" si="3"/>
        <v>0</v>
      </c>
    </row>
    <row r="75" spans="1:9" ht="12.75" thickBot="1">
      <c r="A75" s="13"/>
      <c r="B75" s="13" t="s">
        <v>101</v>
      </c>
      <c r="C75" s="263">
        <v>33</v>
      </c>
      <c r="D75" s="592">
        <v>33</v>
      </c>
      <c r="E75" s="340">
        <v>10</v>
      </c>
      <c r="F75" s="397">
        <v>6</v>
      </c>
      <c r="G75" s="73">
        <f t="shared" si="2"/>
        <v>30.303030303030305</v>
      </c>
      <c r="H75" s="20">
        <f t="shared" si="3"/>
        <v>-23</v>
      </c>
    </row>
    <row r="76" spans="1:9" ht="12.75" thickBot="1">
      <c r="A76" s="34" t="s">
        <v>409</v>
      </c>
      <c r="B76" s="34" t="s">
        <v>410</v>
      </c>
      <c r="C76" s="260"/>
      <c r="D76" s="586"/>
      <c r="E76" s="334"/>
      <c r="F76" s="394"/>
      <c r="G76" s="73" t="e">
        <f t="shared" si="2"/>
        <v>#DIV/0!</v>
      </c>
      <c r="H76" s="20">
        <f t="shared" si="3"/>
        <v>0</v>
      </c>
    </row>
    <row r="77" spans="1:9" ht="0.75" customHeight="1" thickBot="1">
      <c r="B77" s="13"/>
      <c r="C77" s="260"/>
      <c r="D77" s="586"/>
      <c r="E77" s="334"/>
      <c r="F77" s="394"/>
      <c r="G77" s="73" t="e">
        <f t="shared" si="2"/>
        <v>#DIV/0!</v>
      </c>
      <c r="H77" s="20">
        <f t="shared" si="3"/>
        <v>0</v>
      </c>
    </row>
    <row r="78" spans="1:9" ht="12.75" thickBot="1">
      <c r="A78" s="27" t="s">
        <v>105</v>
      </c>
      <c r="B78" s="27" t="s">
        <v>103</v>
      </c>
      <c r="C78" s="261"/>
      <c r="D78" s="587"/>
      <c r="E78" s="335"/>
      <c r="F78" s="395"/>
      <c r="G78" s="73" t="e">
        <f t="shared" si="2"/>
        <v>#DIV/0!</v>
      </c>
      <c r="H78" s="20">
        <f t="shared" si="3"/>
        <v>0</v>
      </c>
    </row>
    <row r="79" spans="1:9" ht="12.75" thickBot="1">
      <c r="B79" s="34" t="s">
        <v>106</v>
      </c>
      <c r="C79" s="260"/>
      <c r="D79" s="586"/>
      <c r="E79" s="334"/>
      <c r="F79" s="394"/>
      <c r="G79" s="73" t="e">
        <f t="shared" si="2"/>
        <v>#DIV/0!</v>
      </c>
      <c r="H79" s="20">
        <f t="shared" si="3"/>
        <v>0</v>
      </c>
    </row>
    <row r="80" spans="1:9" ht="12.75" thickBot="1">
      <c r="B80" s="34" t="s">
        <v>93</v>
      </c>
      <c r="C80" s="260"/>
      <c r="D80" s="586"/>
      <c r="E80" s="334"/>
      <c r="F80" s="394"/>
      <c r="G80" s="73" t="e">
        <f t="shared" si="2"/>
        <v>#DIV/0!</v>
      </c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593">
        <v>40</v>
      </c>
      <c r="E81" s="333">
        <v>30</v>
      </c>
      <c r="F81" s="393"/>
      <c r="G81" s="73">
        <f t="shared" si="2"/>
        <v>75</v>
      </c>
      <c r="H81" s="20">
        <f t="shared" si="3"/>
        <v>-10</v>
      </c>
    </row>
    <row r="82" spans="1:8" ht="12.75" thickBot="1">
      <c r="A82" s="27" t="s">
        <v>107</v>
      </c>
      <c r="B82" s="27" t="s">
        <v>108</v>
      </c>
      <c r="C82" s="261">
        <v>103</v>
      </c>
      <c r="D82" s="587">
        <v>103</v>
      </c>
      <c r="E82" s="335"/>
      <c r="F82" s="395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592"/>
      <c r="E83" s="340"/>
      <c r="F83" s="397">
        <v>13</v>
      </c>
      <c r="G83" s="73" t="e">
        <f t="shared" si="2"/>
        <v>#DIV/0!</v>
      </c>
      <c r="H83" s="20">
        <f t="shared" si="3"/>
        <v>0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587">
        <v>209.9</v>
      </c>
      <c r="E84" s="333">
        <v>81.433480000000003</v>
      </c>
      <c r="F84" s="393">
        <v>29.939820000000001</v>
      </c>
      <c r="G84" s="73">
        <f t="shared" si="2"/>
        <v>38.796322058122918</v>
      </c>
      <c r="H84" s="20">
        <f t="shared" si="3"/>
        <v>-128.46652</v>
      </c>
    </row>
    <row r="85" spans="1:8" ht="12.75" customHeight="1" thickBot="1">
      <c r="A85" s="27" t="s">
        <v>112</v>
      </c>
      <c r="B85" s="27" t="s">
        <v>225</v>
      </c>
      <c r="C85" s="261"/>
      <c r="D85" s="587"/>
      <c r="E85" s="336"/>
      <c r="F85" s="400"/>
      <c r="G85" s="73" t="e">
        <f t="shared" si="2"/>
        <v>#DIV/0!</v>
      </c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587"/>
      <c r="E86" s="335"/>
      <c r="F86" s="395"/>
      <c r="G86" s="73" t="e">
        <f t="shared" si="2"/>
        <v>#DIV/0!</v>
      </c>
      <c r="H86" s="20">
        <f t="shared" si="3"/>
        <v>0</v>
      </c>
    </row>
    <row r="87" spans="1:8" ht="12.75" thickBot="1">
      <c r="B87" s="34" t="s">
        <v>114</v>
      </c>
      <c r="C87" s="260">
        <v>1</v>
      </c>
      <c r="D87" s="586">
        <v>1</v>
      </c>
      <c r="E87" s="334">
        <v>0.5</v>
      </c>
      <c r="F87" s="394"/>
      <c r="G87" s="73">
        <f t="shared" si="2"/>
        <v>50</v>
      </c>
      <c r="H87" s="20">
        <f t="shared" si="3"/>
        <v>-0.5</v>
      </c>
    </row>
    <row r="88" spans="1:8" ht="12.75" hidden="1" thickBot="1">
      <c r="C88" s="384"/>
      <c r="D88" s="602"/>
      <c r="G88" s="73" t="e">
        <f t="shared" si="2"/>
        <v>#DIV/0!</v>
      </c>
      <c r="H88" s="20">
        <f t="shared" si="3"/>
        <v>0</v>
      </c>
    </row>
    <row r="89" spans="1:8" ht="12.75" hidden="1" thickBot="1">
      <c r="C89" s="384"/>
      <c r="D89" s="602"/>
      <c r="G89" s="73" t="e">
        <f t="shared" si="2"/>
        <v>#DIV/0!</v>
      </c>
      <c r="H89" s="20">
        <f t="shared" si="3"/>
        <v>0</v>
      </c>
    </row>
    <row r="90" spans="1:8" ht="12.75" hidden="1" thickBot="1">
      <c r="C90" s="384"/>
      <c r="D90" s="602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592">
        <v>10</v>
      </c>
      <c r="E91" s="374">
        <v>4</v>
      </c>
      <c r="F91" s="422"/>
      <c r="G91" s="73">
        <f t="shared" si="2"/>
        <v>40</v>
      </c>
      <c r="H91" s="20">
        <f t="shared" si="3"/>
        <v>-6</v>
      </c>
    </row>
    <row r="92" spans="1:8" ht="12.75" hidden="1" thickBot="1">
      <c r="A92" s="58"/>
      <c r="B92" s="58" t="s">
        <v>117</v>
      </c>
      <c r="C92" s="264"/>
      <c r="D92" s="593"/>
      <c r="E92" s="375"/>
      <c r="F92" s="423"/>
      <c r="G92" s="73" t="e">
        <f t="shared" si="2"/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/>
      <c r="D93" s="593"/>
      <c r="E93" s="333"/>
      <c r="F93" s="393"/>
      <c r="G93" s="73" t="e">
        <f t="shared" si="2"/>
        <v>#DIV/0!</v>
      </c>
      <c r="H93" s="20">
        <f t="shared" si="3"/>
        <v>0</v>
      </c>
    </row>
    <row r="94" spans="1:8" ht="24" customHeight="1" thickBot="1">
      <c r="A94" s="48" t="s">
        <v>305</v>
      </c>
      <c r="B94" s="166" t="s">
        <v>307</v>
      </c>
      <c r="C94" s="259"/>
      <c r="D94" s="585"/>
      <c r="E94" s="333"/>
      <c r="F94" s="393"/>
      <c r="G94" s="73" t="e">
        <f t="shared" si="2"/>
        <v>#DIV/0!</v>
      </c>
      <c r="H94" s="20">
        <f t="shared" si="3"/>
        <v>0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585">
        <v>70</v>
      </c>
      <c r="E95" s="376">
        <v>4.2</v>
      </c>
      <c r="F95" s="404">
        <v>8</v>
      </c>
      <c r="G95" s="73">
        <f t="shared" si="2"/>
        <v>6.0000000000000009</v>
      </c>
      <c r="H95" s="20">
        <f t="shared" si="3"/>
        <v>-65.8</v>
      </c>
    </row>
    <row r="96" spans="1:8" ht="12.75" thickBot="1">
      <c r="A96" s="34" t="s">
        <v>118</v>
      </c>
      <c r="B96" s="34" t="s">
        <v>119</v>
      </c>
      <c r="C96" s="136">
        <f>C98</f>
        <v>527.20000000000005</v>
      </c>
      <c r="D96" s="589">
        <f>D98</f>
        <v>527.20000000000005</v>
      </c>
      <c r="E96" s="337">
        <f>E98</f>
        <v>161.33213000000001</v>
      </c>
      <c r="F96" s="405">
        <f>F98</f>
        <v>162.10052999999999</v>
      </c>
      <c r="G96" s="73">
        <f t="shared" si="2"/>
        <v>30.601693854324736</v>
      </c>
      <c r="H96" s="20">
        <f t="shared" si="3"/>
        <v>-365.86787000000004</v>
      </c>
    </row>
    <row r="97" spans="1:8" ht="12.75" thickBot="1">
      <c r="A97" s="27" t="s">
        <v>325</v>
      </c>
      <c r="B97" s="27" t="s">
        <v>121</v>
      </c>
      <c r="C97" s="261"/>
      <c r="D97" s="587"/>
      <c r="E97" s="335"/>
      <c r="F97" s="395"/>
      <c r="G97" s="73" t="e">
        <f t="shared" si="2"/>
        <v>#DIV/0!</v>
      </c>
      <c r="H97" s="20">
        <f t="shared" si="3"/>
        <v>0</v>
      </c>
    </row>
    <row r="98" spans="1:8" ht="12.75" thickBot="1">
      <c r="B98" s="34" t="s">
        <v>122</v>
      </c>
      <c r="C98" s="260">
        <v>527.20000000000005</v>
      </c>
      <c r="D98" s="586">
        <v>527.20000000000005</v>
      </c>
      <c r="E98" s="334">
        <v>161.33213000000001</v>
      </c>
      <c r="F98" s="394">
        <v>162.10052999999999</v>
      </c>
      <c r="G98" s="73">
        <f t="shared" si="2"/>
        <v>30.601693854324736</v>
      </c>
      <c r="H98" s="20">
        <f t="shared" si="3"/>
        <v>-365.86787000000004</v>
      </c>
    </row>
    <row r="99" spans="1:8" ht="12.75" thickBot="1">
      <c r="A99" s="27" t="s">
        <v>123</v>
      </c>
      <c r="B99" s="27" t="s">
        <v>97</v>
      </c>
      <c r="C99" s="261"/>
      <c r="D99" s="587"/>
      <c r="E99" s="335"/>
      <c r="F99" s="395"/>
      <c r="G99" s="73" t="e">
        <f t="shared" si="2"/>
        <v>#DIV/0!</v>
      </c>
      <c r="H99" s="20">
        <f t="shared" si="3"/>
        <v>0</v>
      </c>
    </row>
    <row r="100" spans="1:8" ht="12.75" thickBot="1">
      <c r="B100" s="34" t="s">
        <v>124</v>
      </c>
      <c r="C100" s="260"/>
      <c r="D100" s="586"/>
      <c r="E100" s="334"/>
      <c r="F100" s="395"/>
      <c r="G100" s="73" t="e">
        <f t="shared" si="2"/>
        <v>#DIV/0!</v>
      </c>
      <c r="H100" s="20">
        <f t="shared" si="3"/>
        <v>0</v>
      </c>
    </row>
    <row r="101" spans="1:8" ht="12.75" thickBot="1">
      <c r="A101" s="72" t="s">
        <v>125</v>
      </c>
      <c r="B101" s="303" t="s">
        <v>126</v>
      </c>
      <c r="C101" s="311">
        <f>C104+C105</f>
        <v>174.321</v>
      </c>
      <c r="D101" s="597">
        <f>D104+D105</f>
        <v>2088.8112000000001</v>
      </c>
      <c r="E101" s="377">
        <f>E102+E103+E104+E105</f>
        <v>418.73176000000001</v>
      </c>
      <c r="F101" s="424">
        <f>F102+F103+F104+F105</f>
        <v>-67.396929999999998</v>
      </c>
      <c r="G101" s="73">
        <f t="shared" si="2"/>
        <v>20.04641491772928</v>
      </c>
      <c r="H101" s="20">
        <f t="shared" si="3"/>
        <v>-1670.07944</v>
      </c>
    </row>
    <row r="102" spans="1:8" ht="12.75" thickBot="1">
      <c r="A102" s="34" t="s">
        <v>127</v>
      </c>
      <c r="B102" s="34" t="s">
        <v>128</v>
      </c>
      <c r="C102" s="260"/>
      <c r="D102" s="586"/>
      <c r="E102" s="340">
        <v>4.40456</v>
      </c>
      <c r="F102" s="397">
        <v>-67.396929999999998</v>
      </c>
      <c r="G102" s="73" t="e">
        <f t="shared" si="2"/>
        <v>#DIV/0!</v>
      </c>
      <c r="H102" s="20">
        <f t="shared" si="3"/>
        <v>4.40456</v>
      </c>
    </row>
    <row r="103" spans="1:8" ht="12.75" thickBot="1">
      <c r="A103" s="27" t="s">
        <v>309</v>
      </c>
      <c r="B103" s="58" t="s">
        <v>128</v>
      </c>
      <c r="C103" s="264"/>
      <c r="D103" s="593"/>
      <c r="E103" s="342"/>
      <c r="F103" s="398"/>
      <c r="G103" s="73" t="e">
        <f t="shared" si="2"/>
        <v>#DIV/0!</v>
      </c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593"/>
      <c r="E104" s="333"/>
      <c r="F104" s="393"/>
      <c r="G104" s="73" t="e">
        <f t="shared" si="2"/>
        <v>#DIV/0!</v>
      </c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587">
        <v>2088.8112000000001</v>
      </c>
      <c r="E105" s="336">
        <v>414.3272</v>
      </c>
      <c r="F105" s="400"/>
      <c r="G105" s="73">
        <f t="shared" si="2"/>
        <v>19.835550479622093</v>
      </c>
      <c r="H105" s="20">
        <f t="shared" si="3"/>
        <v>-1674.4840000000002</v>
      </c>
    </row>
    <row r="106" spans="1:8" ht="11.25" customHeight="1" thickBot="1">
      <c r="A106" s="72" t="s">
        <v>134</v>
      </c>
      <c r="B106" s="437" t="s">
        <v>135</v>
      </c>
      <c r="C106" s="246">
        <f>C107+C175+C173+C172</f>
        <v>293009.90000000002</v>
      </c>
      <c r="D106" s="603">
        <f>D107+D175+D173+D172</f>
        <v>299610.19999999995</v>
      </c>
      <c r="E106" s="351">
        <f>E107+E175+E173+E172+E174</f>
        <v>72869.747050000005</v>
      </c>
      <c r="F106" s="426">
        <f>F107+F175+F173+F172</f>
        <v>85233.910839999997</v>
      </c>
      <c r="G106" s="73">
        <f t="shared" si="2"/>
        <v>24.321517441662539</v>
      </c>
      <c r="H106" s="20">
        <f t="shared" si="3"/>
        <v>-226740.45294999995</v>
      </c>
    </row>
    <row r="107" spans="1:8" ht="11.25" customHeight="1" thickBot="1">
      <c r="A107" s="438" t="s">
        <v>232</v>
      </c>
      <c r="B107" s="177" t="s">
        <v>233</v>
      </c>
      <c r="C107" s="439">
        <f>C108+C111+C124+C154</f>
        <v>293009.90000000002</v>
      </c>
      <c r="D107" s="604">
        <f>D108+D111+D124+D154</f>
        <v>299610.19999999995</v>
      </c>
      <c r="E107" s="524">
        <f>E108+E111+E124+E154</f>
        <v>72873.730890000006</v>
      </c>
      <c r="F107" s="556">
        <f>F108+F111+F124+F154</f>
        <v>85050.056389999998</v>
      </c>
      <c r="G107" s="73">
        <f t="shared" si="2"/>
        <v>24.322847116019418</v>
      </c>
      <c r="H107" s="20">
        <f t="shared" si="3"/>
        <v>-226736.46910999995</v>
      </c>
    </row>
    <row r="108" spans="1:8" ht="11.25" customHeight="1" thickBot="1">
      <c r="A108" s="72" t="s">
        <v>475</v>
      </c>
      <c r="B108" s="437" t="s">
        <v>137</v>
      </c>
      <c r="C108" s="246">
        <f>C109+C110</f>
        <v>110671</v>
      </c>
      <c r="D108" s="603">
        <f>D109+D110</f>
        <v>110671</v>
      </c>
      <c r="E108" s="351">
        <f>E109+E110</f>
        <v>25939</v>
      </c>
      <c r="F108" s="557">
        <f>F109+F110</f>
        <v>37192</v>
      </c>
      <c r="G108" s="73">
        <f t="shared" si="2"/>
        <v>23.437937671115289</v>
      </c>
      <c r="H108" s="20">
        <f t="shared" si="3"/>
        <v>-84732</v>
      </c>
    </row>
    <row r="109" spans="1:8" ht="11.25" customHeight="1" thickBot="1">
      <c r="A109" s="13" t="s">
        <v>476</v>
      </c>
      <c r="B109" s="440" t="s">
        <v>139</v>
      </c>
      <c r="C109" s="441">
        <v>109214</v>
      </c>
      <c r="D109" s="605">
        <v>109214</v>
      </c>
      <c r="E109" s="525">
        <v>25939</v>
      </c>
      <c r="F109" s="401">
        <v>37192</v>
      </c>
      <c r="G109" s="73">
        <f t="shared" si="2"/>
        <v>23.750618052630614</v>
      </c>
      <c r="H109" s="20">
        <f t="shared" si="3"/>
        <v>-83275</v>
      </c>
    </row>
    <row r="110" spans="1:8" ht="11.25" customHeight="1" thickBot="1">
      <c r="A110" s="443" t="s">
        <v>477</v>
      </c>
      <c r="B110" s="444" t="s">
        <v>219</v>
      </c>
      <c r="C110" s="445">
        <v>1457</v>
      </c>
      <c r="D110" s="606">
        <v>1457</v>
      </c>
      <c r="E110" s="526"/>
      <c r="F110" s="471"/>
      <c r="G110" s="73">
        <f t="shared" si="2"/>
        <v>0</v>
      </c>
      <c r="H110" s="20">
        <f t="shared" si="3"/>
        <v>-1457</v>
      </c>
    </row>
    <row r="111" spans="1:8" ht="11.25" customHeight="1" thickBot="1">
      <c r="A111" s="72" t="s">
        <v>140</v>
      </c>
      <c r="B111" s="437" t="s">
        <v>141</v>
      </c>
      <c r="C111" s="246">
        <f>C114+C117+C119</f>
        <v>11424.5</v>
      </c>
      <c r="D111" s="603">
        <f>D114+D117+D119+D112+D113+D115+D116+D118</f>
        <v>18298.399999999998</v>
      </c>
      <c r="E111" s="351">
        <f>E114+E117+E119+E112+E113+E115+E116+E118</f>
        <v>5143.3999999999996</v>
      </c>
      <c r="F111" s="426">
        <f>F114+F117+F119</f>
        <v>718.68040999999994</v>
      </c>
      <c r="G111" s="73">
        <f t="shared" si="2"/>
        <v>28.108468499978141</v>
      </c>
      <c r="H111" s="20">
        <f t="shared" si="3"/>
        <v>-13154.999999999998</v>
      </c>
    </row>
    <row r="112" spans="1:8" ht="11.25" customHeight="1" thickBot="1">
      <c r="A112" s="13" t="s">
        <v>411</v>
      </c>
      <c r="B112" s="440" t="s">
        <v>478</v>
      </c>
      <c r="C112" s="441"/>
      <c r="D112" s="605">
        <v>1654.2</v>
      </c>
      <c r="E112" s="525"/>
      <c r="F112" s="558"/>
      <c r="G112" s="73">
        <f t="shared" si="2"/>
        <v>0</v>
      </c>
      <c r="H112" s="20">
        <f t="shared" si="3"/>
        <v>-1654.2</v>
      </c>
    </row>
    <row r="113" spans="1:8" ht="11.25" customHeight="1" thickBot="1">
      <c r="A113" s="58" t="s">
        <v>412</v>
      </c>
      <c r="B113" s="448" t="s">
        <v>143</v>
      </c>
      <c r="C113" s="449"/>
      <c r="D113" s="607">
        <v>2078.8000000000002</v>
      </c>
      <c r="E113" s="527"/>
      <c r="F113" s="559"/>
      <c r="G113" s="73">
        <f t="shared" si="2"/>
        <v>0</v>
      </c>
      <c r="H113" s="20">
        <f t="shared" si="3"/>
        <v>-2078.8000000000002</v>
      </c>
    </row>
    <row r="114" spans="1:8" s="9" customFormat="1" ht="11.25" customHeight="1" thickBot="1">
      <c r="A114" s="13" t="s">
        <v>479</v>
      </c>
      <c r="B114" s="440" t="s">
        <v>145</v>
      </c>
      <c r="C114" s="441">
        <v>4500</v>
      </c>
      <c r="D114" s="605">
        <v>4500</v>
      </c>
      <c r="E114" s="525">
        <v>4500</v>
      </c>
      <c r="F114" s="560"/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453" t="s">
        <v>533</v>
      </c>
      <c r="B115" s="448" t="s">
        <v>481</v>
      </c>
      <c r="C115" s="454"/>
      <c r="D115" s="608">
        <v>1763.3</v>
      </c>
      <c r="E115" s="460"/>
      <c r="F115" s="561"/>
      <c r="G115" s="73">
        <f t="shared" si="2"/>
        <v>0</v>
      </c>
      <c r="H115" s="20">
        <f t="shared" si="3"/>
        <v>-1763.3</v>
      </c>
    </row>
    <row r="116" spans="1:8" s="9" customFormat="1" ht="11.25" customHeight="1" thickBot="1">
      <c r="A116" s="453" t="s">
        <v>533</v>
      </c>
      <c r="B116" s="448" t="s">
        <v>534</v>
      </c>
      <c r="C116" s="454"/>
      <c r="D116" s="608">
        <v>777.6</v>
      </c>
      <c r="E116" s="460"/>
      <c r="F116" s="561"/>
      <c r="G116" s="73">
        <f t="shared" si="2"/>
        <v>0</v>
      </c>
      <c r="H116" s="20">
        <f t="shared" si="3"/>
        <v>-777.6</v>
      </c>
    </row>
    <row r="117" spans="1:8" s="9" customFormat="1" ht="11.25" customHeight="1" thickBot="1">
      <c r="A117" s="453" t="s">
        <v>482</v>
      </c>
      <c r="B117" s="448" t="s">
        <v>153</v>
      </c>
      <c r="C117" s="454">
        <v>3173.6</v>
      </c>
      <c r="D117" s="608">
        <v>3173.6</v>
      </c>
      <c r="E117" s="460"/>
      <c r="F117" s="561"/>
      <c r="G117" s="73">
        <f t="shared" si="2"/>
        <v>0</v>
      </c>
      <c r="H117" s="20">
        <f t="shared" si="3"/>
        <v>-3173.6</v>
      </c>
    </row>
    <row r="118" spans="1:8" s="9" customFormat="1" ht="11.25" customHeight="1" thickBot="1">
      <c r="A118" s="453" t="s">
        <v>535</v>
      </c>
      <c r="B118" s="448" t="s">
        <v>536</v>
      </c>
      <c r="C118" s="454"/>
      <c r="D118" s="608">
        <v>600</v>
      </c>
      <c r="E118" s="460"/>
      <c r="F118" s="561"/>
      <c r="G118" s="73">
        <f t="shared" si="2"/>
        <v>0</v>
      </c>
      <c r="H118" s="20">
        <f t="shared" si="3"/>
        <v>-600</v>
      </c>
    </row>
    <row r="119" spans="1:8" ht="11.25" customHeight="1" thickBot="1">
      <c r="A119" s="26" t="s">
        <v>483</v>
      </c>
      <c r="B119" s="437" t="s">
        <v>152</v>
      </c>
      <c r="C119" s="246">
        <f>C120+C121+C122+C123</f>
        <v>3750.9</v>
      </c>
      <c r="D119" s="603">
        <f>D120+D121+D122+D123</f>
        <v>3750.9</v>
      </c>
      <c r="E119" s="351">
        <f>E120+E121+E122+E123</f>
        <v>643.4</v>
      </c>
      <c r="F119" s="426">
        <f>F120+F121+F122+F123</f>
        <v>718.68040999999994</v>
      </c>
      <c r="G119" s="73">
        <f t="shared" si="2"/>
        <v>17.153216561358605</v>
      </c>
      <c r="H119" s="20">
        <f t="shared" si="3"/>
        <v>-3107.5</v>
      </c>
    </row>
    <row r="120" spans="1:8" ht="11.25" customHeight="1" thickBot="1">
      <c r="A120" s="27" t="s">
        <v>483</v>
      </c>
      <c r="B120" s="440" t="s">
        <v>484</v>
      </c>
      <c r="C120" s="454"/>
      <c r="D120" s="608"/>
      <c r="E120" s="460"/>
      <c r="F120" s="405">
        <v>49.880409999999998</v>
      </c>
      <c r="G120" s="73" t="e">
        <f t="shared" si="2"/>
        <v>#DIV/0!</v>
      </c>
      <c r="H120" s="20">
        <f t="shared" si="3"/>
        <v>0</v>
      </c>
    </row>
    <row r="121" spans="1:8" ht="24.75" customHeight="1" thickBot="1">
      <c r="A121" s="27" t="s">
        <v>483</v>
      </c>
      <c r="B121" s="457" t="s">
        <v>485</v>
      </c>
      <c r="C121" s="458">
        <v>2205.9</v>
      </c>
      <c r="D121" s="609">
        <v>2205.9</v>
      </c>
      <c r="E121" s="460">
        <v>643.4</v>
      </c>
      <c r="F121" s="400">
        <v>668.8</v>
      </c>
      <c r="G121" s="73">
        <f t="shared" si="2"/>
        <v>29.167233328800034</v>
      </c>
      <c r="H121" s="20">
        <f t="shared" si="3"/>
        <v>-1562.5</v>
      </c>
    </row>
    <row r="122" spans="1:8" ht="12.75" customHeight="1" thickBot="1">
      <c r="A122" s="27" t="s">
        <v>483</v>
      </c>
      <c r="B122" s="457" t="s">
        <v>474</v>
      </c>
      <c r="C122" s="458">
        <v>1545</v>
      </c>
      <c r="D122" s="609">
        <v>1545</v>
      </c>
      <c r="E122" s="460"/>
      <c r="F122" s="562"/>
      <c r="G122" s="73">
        <f t="shared" si="2"/>
        <v>0</v>
      </c>
      <c r="H122" s="20">
        <f t="shared" si="3"/>
        <v>-1545</v>
      </c>
    </row>
    <row r="123" spans="1:8" ht="12" customHeight="1" thickBot="1">
      <c r="A123" s="27" t="s">
        <v>483</v>
      </c>
      <c r="B123" s="461" t="s">
        <v>449</v>
      </c>
      <c r="C123" s="259"/>
      <c r="D123" s="585"/>
      <c r="E123" s="333"/>
      <c r="F123" s="563"/>
      <c r="G123" s="73" t="e">
        <f t="shared" si="2"/>
        <v>#DIV/0!</v>
      </c>
      <c r="H123" s="20">
        <f t="shared" si="3"/>
        <v>0</v>
      </c>
    </row>
    <row r="124" spans="1:8" ht="11.25" customHeight="1" thickBot="1">
      <c r="A124" s="438" t="s">
        <v>486</v>
      </c>
      <c r="B124" s="177" t="s">
        <v>158</v>
      </c>
      <c r="C124" s="439">
        <f>C125+C142+C145+C146+C147+C148+C149+C150+C152+C144</f>
        <v>170914.4</v>
      </c>
      <c r="D124" s="604">
        <f>D125+D142+D145+D146+D147+D148+D149+D150+D152+D144+D143</f>
        <v>170640.8</v>
      </c>
      <c r="E124" s="524">
        <f>E125+E142+E145+E146+E147+E148+E149+E150+E152+E144+E143</f>
        <v>41791.330890000005</v>
      </c>
      <c r="F124" s="556">
        <f>F125+F142+F145+F146+F147+F148+F149+F150+F152+F144</f>
        <v>43875.254119999998</v>
      </c>
      <c r="G124" s="73">
        <f t="shared" si="2"/>
        <v>24.490819833240355</v>
      </c>
      <c r="H124" s="20">
        <f t="shared" si="3"/>
        <v>-128849.46910999998</v>
      </c>
    </row>
    <row r="125" spans="1:8" ht="11.25" customHeight="1" thickBot="1">
      <c r="A125" s="72" t="s">
        <v>168</v>
      </c>
      <c r="B125" s="437" t="s">
        <v>487</v>
      </c>
      <c r="C125" s="246">
        <f>C128+C129+C134+C137+C136+C127+C126+C135+C130+C138+C139+C150+C132+C133+C140</f>
        <v>125721.2</v>
      </c>
      <c r="D125" s="603">
        <f>D128+D129+D134+D137+D136+D127+D126+D135+D130+D138+D139+D132+D133+D140+D141</f>
        <v>128105.29999999999</v>
      </c>
      <c r="E125" s="351">
        <f>E128+E129+E134+E137+E136+E127+E126+E135+E130+E138+E139+E132+E133+E140+E141</f>
        <v>32076.094990000001</v>
      </c>
      <c r="F125" s="426">
        <f>F128+F129+F134+F137+F136+F127+F126+F135+F130+F138+F139+F132+F133+F140</f>
        <v>32100.572199999999</v>
      </c>
      <c r="G125" s="73">
        <f t="shared" si="2"/>
        <v>25.038850843798034</v>
      </c>
      <c r="H125" s="20">
        <f t="shared" si="3"/>
        <v>-96029.205009999991</v>
      </c>
    </row>
    <row r="126" spans="1:8" ht="25.5" customHeight="1" thickBot="1">
      <c r="A126" s="13" t="s">
        <v>488</v>
      </c>
      <c r="B126" s="462" t="s">
        <v>212</v>
      </c>
      <c r="C126" s="463">
        <v>1384.2</v>
      </c>
      <c r="D126" s="610">
        <v>1384.2</v>
      </c>
      <c r="E126" s="525"/>
      <c r="F126" s="564"/>
      <c r="G126" s="73">
        <f t="shared" si="2"/>
        <v>0</v>
      </c>
      <c r="H126" s="20">
        <f t="shared" si="3"/>
        <v>-1384.2</v>
      </c>
    </row>
    <row r="127" spans="1:8" ht="11.25" customHeight="1" thickBot="1">
      <c r="A127" s="13" t="s">
        <v>488</v>
      </c>
      <c r="B127" s="465" t="s">
        <v>224</v>
      </c>
      <c r="C127" s="463">
        <v>45</v>
      </c>
      <c r="D127" s="610">
        <v>45</v>
      </c>
      <c r="E127" s="525">
        <v>18</v>
      </c>
      <c r="F127" s="564"/>
      <c r="G127" s="73">
        <f t="shared" si="2"/>
        <v>40</v>
      </c>
      <c r="H127" s="20">
        <f t="shared" si="3"/>
        <v>-27</v>
      </c>
    </row>
    <row r="128" spans="1:8" ht="11.25" customHeight="1" thickBot="1">
      <c r="A128" s="13" t="s">
        <v>488</v>
      </c>
      <c r="B128" s="465" t="s">
        <v>489</v>
      </c>
      <c r="C128" s="463">
        <v>2441.9</v>
      </c>
      <c r="D128" s="610">
        <v>3706.4</v>
      </c>
      <c r="E128" s="525">
        <v>843.84</v>
      </c>
      <c r="F128" s="405">
        <v>1007.3256</v>
      </c>
      <c r="G128" s="73">
        <f t="shared" si="2"/>
        <v>22.767105547161666</v>
      </c>
      <c r="H128" s="20">
        <f t="shared" si="3"/>
        <v>-2862.56</v>
      </c>
    </row>
    <row r="129" spans="1:8" ht="11.25" customHeight="1" thickBot="1">
      <c r="A129" s="13" t="s">
        <v>488</v>
      </c>
      <c r="B129" s="448" t="s">
        <v>490</v>
      </c>
      <c r="C129" s="467">
        <v>89502</v>
      </c>
      <c r="D129" s="607">
        <v>89502</v>
      </c>
      <c r="E129" s="527">
        <v>22376</v>
      </c>
      <c r="F129" s="393">
        <v>23174</v>
      </c>
      <c r="G129" s="73">
        <f t="shared" si="2"/>
        <v>25.000558646734149</v>
      </c>
      <c r="H129" s="20">
        <f t="shared" si="3"/>
        <v>-67126</v>
      </c>
    </row>
    <row r="130" spans="1:8" ht="10.5" customHeight="1" thickBot="1">
      <c r="A130" s="13" t="s">
        <v>488</v>
      </c>
      <c r="B130" s="448" t="s">
        <v>371</v>
      </c>
      <c r="C130" s="467">
        <v>16165.8</v>
      </c>
      <c r="D130" s="607">
        <v>16165.8</v>
      </c>
      <c r="E130" s="527">
        <v>4041</v>
      </c>
      <c r="F130" s="393">
        <v>4199</v>
      </c>
      <c r="G130" s="73">
        <f t="shared" si="2"/>
        <v>24.997216345618529</v>
      </c>
      <c r="H130" s="20">
        <f t="shared" si="3"/>
        <v>-12124.8</v>
      </c>
    </row>
    <row r="131" spans="1:8" ht="12.75" hidden="1" thickBot="1">
      <c r="C131" s="469"/>
      <c r="E131" s="511"/>
      <c r="F131" s="471"/>
      <c r="G131" s="73" t="e">
        <f t="shared" si="2"/>
        <v>#DIV/0!</v>
      </c>
      <c r="H131" s="20">
        <f t="shared" si="3"/>
        <v>0</v>
      </c>
    </row>
    <row r="132" spans="1:8" ht="11.25" customHeight="1" thickBot="1">
      <c r="A132" s="13" t="s">
        <v>488</v>
      </c>
      <c r="B132" s="448" t="s">
        <v>454</v>
      </c>
      <c r="C132" s="467">
        <v>485.2</v>
      </c>
      <c r="D132" s="607">
        <v>485.2</v>
      </c>
      <c r="E132" s="527">
        <v>167.79019</v>
      </c>
      <c r="F132" s="565"/>
      <c r="G132" s="73">
        <f t="shared" si="2"/>
        <v>34.581654987633961</v>
      </c>
      <c r="H132" s="20">
        <f t="shared" si="3"/>
        <v>-317.40980999999999</v>
      </c>
    </row>
    <row r="133" spans="1:8" ht="12.75" customHeight="1" thickBot="1">
      <c r="A133" s="13" t="s">
        <v>488</v>
      </c>
      <c r="B133" s="461" t="s">
        <v>491</v>
      </c>
      <c r="C133" s="467">
        <v>150.6</v>
      </c>
      <c r="D133" s="607">
        <v>80.3</v>
      </c>
      <c r="E133" s="527"/>
      <c r="F133" s="565"/>
      <c r="G133" s="73">
        <f t="shared" si="2"/>
        <v>0</v>
      </c>
      <c r="H133" s="20">
        <f t="shared" si="3"/>
        <v>-80.3</v>
      </c>
    </row>
    <row r="134" spans="1:8" ht="11.25" customHeight="1" thickBot="1">
      <c r="A134" s="13" t="s">
        <v>488</v>
      </c>
      <c r="B134" s="448" t="s">
        <v>173</v>
      </c>
      <c r="C134" s="467"/>
      <c r="D134" s="607"/>
      <c r="E134" s="527"/>
      <c r="F134" s="565"/>
      <c r="G134" s="73" t="e">
        <f t="shared" si="2"/>
        <v>#DIV/0!</v>
      </c>
      <c r="H134" s="20">
        <f t="shared" si="3"/>
        <v>0</v>
      </c>
    </row>
    <row r="135" spans="1:8" ht="11.25" customHeight="1" thickBot="1">
      <c r="A135" s="13" t="s">
        <v>488</v>
      </c>
      <c r="B135" s="448" t="s">
        <v>292</v>
      </c>
      <c r="C135" s="467"/>
      <c r="D135" s="607"/>
      <c r="E135" s="527"/>
      <c r="F135" s="565"/>
      <c r="G135" s="73" t="e">
        <f t="shared" si="2"/>
        <v>#DIV/0!</v>
      </c>
      <c r="H135" s="20">
        <f t="shared" si="3"/>
        <v>0</v>
      </c>
    </row>
    <row r="136" spans="1:8" ht="11.25" customHeight="1" thickBot="1">
      <c r="A136" s="13" t="s">
        <v>488</v>
      </c>
      <c r="B136" s="448" t="s">
        <v>174</v>
      </c>
      <c r="C136" s="339">
        <v>1160.9000000000001</v>
      </c>
      <c r="D136" s="591">
        <v>1160.9000000000001</v>
      </c>
      <c r="E136" s="333"/>
      <c r="F136" s="393">
        <v>683.85659999999996</v>
      </c>
      <c r="G136" s="73">
        <f t="shared" si="2"/>
        <v>0</v>
      </c>
      <c r="H136" s="20">
        <f t="shared" si="3"/>
        <v>-1160.9000000000001</v>
      </c>
    </row>
    <row r="137" spans="1:8" ht="11.25" customHeight="1" thickBot="1">
      <c r="A137" s="13" t="s">
        <v>488</v>
      </c>
      <c r="B137" s="448" t="s">
        <v>492</v>
      </c>
      <c r="C137" s="467"/>
      <c r="D137" s="607"/>
      <c r="E137" s="527"/>
      <c r="F137" s="565"/>
      <c r="G137" s="73" t="e">
        <f t="shared" ref="G137:G176" si="4">E137/D137*100</f>
        <v>#DIV/0!</v>
      </c>
      <c r="H137" s="20">
        <f t="shared" ref="H137:H176" si="5">E137-D137</f>
        <v>0</v>
      </c>
    </row>
    <row r="138" spans="1:8" ht="27.75" customHeight="1" thickBot="1">
      <c r="A138" s="13" t="s">
        <v>488</v>
      </c>
      <c r="B138" s="461" t="s">
        <v>493</v>
      </c>
      <c r="C138" s="472"/>
      <c r="D138" s="605"/>
      <c r="E138" s="460"/>
      <c r="F138" s="561"/>
      <c r="G138" s="73" t="e">
        <f t="shared" si="4"/>
        <v>#DIV/0!</v>
      </c>
      <c r="H138" s="20">
        <f t="shared" si="5"/>
        <v>0</v>
      </c>
    </row>
    <row r="139" spans="1:8" ht="24" customHeight="1" thickBot="1">
      <c r="A139" s="13" t="s">
        <v>488</v>
      </c>
      <c r="B139" s="465" t="s">
        <v>494</v>
      </c>
      <c r="C139" s="472"/>
      <c r="D139" s="605"/>
      <c r="E139" s="460"/>
      <c r="F139" s="566"/>
      <c r="G139" s="73" t="e">
        <f t="shared" si="4"/>
        <v>#DIV/0!</v>
      </c>
      <c r="H139" s="20">
        <f t="shared" si="5"/>
        <v>0</v>
      </c>
    </row>
    <row r="140" spans="1:8" ht="15" customHeight="1" thickBot="1">
      <c r="A140" s="13" t="s">
        <v>488</v>
      </c>
      <c r="B140" s="448" t="s">
        <v>424</v>
      </c>
      <c r="C140" s="472">
        <v>13121.1</v>
      </c>
      <c r="D140" s="605">
        <v>13121.1</v>
      </c>
      <c r="E140" s="460">
        <v>3176.4340000000002</v>
      </c>
      <c r="F140" s="393">
        <v>3036.39</v>
      </c>
      <c r="G140" s="73">
        <f t="shared" si="4"/>
        <v>24.208595315941501</v>
      </c>
      <c r="H140" s="20">
        <f t="shared" si="5"/>
        <v>-9944.6660000000011</v>
      </c>
    </row>
    <row r="141" spans="1:8" ht="40.5" customHeight="1" thickBot="1">
      <c r="A141" s="13" t="s">
        <v>488</v>
      </c>
      <c r="B141" s="49" t="s">
        <v>499</v>
      </c>
      <c r="C141" s="472"/>
      <c r="D141" s="605">
        <v>2454.4</v>
      </c>
      <c r="E141" s="460">
        <v>1453.0308</v>
      </c>
      <c r="F141" s="567"/>
      <c r="G141" s="73">
        <f t="shared" si="4"/>
        <v>59.201059322033899</v>
      </c>
      <c r="H141" s="20">
        <f t="shared" si="5"/>
        <v>-1001.3692000000001</v>
      </c>
    </row>
    <row r="142" spans="1:8" ht="12.75" customHeight="1" thickBot="1">
      <c r="A142" s="58" t="s">
        <v>495</v>
      </c>
      <c r="B142" s="465" t="s">
        <v>496</v>
      </c>
      <c r="C142" s="472">
        <v>1207.9000000000001</v>
      </c>
      <c r="D142" s="605">
        <v>1207.9000000000001</v>
      </c>
      <c r="E142" s="460">
        <v>400</v>
      </c>
      <c r="F142" s="393">
        <v>150</v>
      </c>
      <c r="G142" s="73">
        <f t="shared" si="4"/>
        <v>33.115324116234781</v>
      </c>
      <c r="H142" s="20">
        <f t="shared" si="5"/>
        <v>-807.90000000000009</v>
      </c>
    </row>
    <row r="143" spans="1:8" ht="36.75" customHeight="1" thickBot="1">
      <c r="A143" s="13" t="s">
        <v>497</v>
      </c>
      <c r="B143" s="465" t="s">
        <v>498</v>
      </c>
      <c r="C143" s="472"/>
      <c r="D143" s="605">
        <v>959.7</v>
      </c>
      <c r="E143" s="460"/>
      <c r="F143" s="566"/>
      <c r="G143" s="73">
        <f t="shared" si="4"/>
        <v>0</v>
      </c>
      <c r="H143" s="20">
        <f t="shared" si="5"/>
        <v>-959.7</v>
      </c>
    </row>
    <row r="144" spans="1:8" ht="38.25" customHeight="1" thickBot="1">
      <c r="A144" s="48" t="s">
        <v>497</v>
      </c>
      <c r="B144" s="49" t="s">
        <v>499</v>
      </c>
      <c r="C144" s="473">
        <v>3040.4</v>
      </c>
      <c r="D144" s="612">
        <v>639.79999999999995</v>
      </c>
      <c r="E144" s="333"/>
      <c r="F144" s="400">
        <v>2990.1</v>
      </c>
      <c r="G144" s="73">
        <f t="shared" si="4"/>
        <v>0</v>
      </c>
      <c r="H144" s="20">
        <f t="shared" si="5"/>
        <v>-639.79999999999995</v>
      </c>
    </row>
    <row r="145" spans="1:8" ht="11.25" customHeight="1" thickBot="1">
      <c r="A145" s="48" t="s">
        <v>500</v>
      </c>
      <c r="B145" s="53" t="s">
        <v>431</v>
      </c>
      <c r="C145" s="339">
        <v>1048.0999999999999</v>
      </c>
      <c r="D145" s="591">
        <v>1048.0999999999999</v>
      </c>
      <c r="E145" s="333">
        <v>262.02499999999998</v>
      </c>
      <c r="F145" s="405">
        <v>342.9</v>
      </c>
      <c r="G145" s="73">
        <f t="shared" si="4"/>
        <v>25</v>
      </c>
      <c r="H145" s="20">
        <f t="shared" si="5"/>
        <v>-786.07499999999993</v>
      </c>
    </row>
    <row r="146" spans="1:8" ht="23.25" customHeight="1" thickBot="1">
      <c r="A146" s="48" t="s">
        <v>501</v>
      </c>
      <c r="B146" s="49" t="s">
        <v>502</v>
      </c>
      <c r="C146" s="474">
        <v>245.6</v>
      </c>
      <c r="D146" s="613">
        <v>245.6</v>
      </c>
      <c r="E146" s="333">
        <v>36.642429999999997</v>
      </c>
      <c r="F146" s="568"/>
      <c r="G146" s="73">
        <f t="shared" si="4"/>
        <v>14.919556188925082</v>
      </c>
      <c r="H146" s="20">
        <f t="shared" si="5"/>
        <v>-208.95757</v>
      </c>
    </row>
    <row r="147" spans="1:8" ht="23.25" customHeight="1" thickBot="1">
      <c r="A147" s="48" t="s">
        <v>503</v>
      </c>
      <c r="B147" s="241" t="s">
        <v>504</v>
      </c>
      <c r="C147" s="474">
        <v>5022.3</v>
      </c>
      <c r="D147" s="613">
        <v>3805.5</v>
      </c>
      <c r="E147" s="333">
        <v>1412.21246</v>
      </c>
      <c r="F147" s="568"/>
      <c r="G147" s="73">
        <f t="shared" si="4"/>
        <v>37.109774274076997</v>
      </c>
      <c r="H147" s="20">
        <f t="shared" si="5"/>
        <v>-2393.2875400000003</v>
      </c>
    </row>
    <row r="148" spans="1:8" ht="45" customHeight="1" thickBot="1">
      <c r="A148" s="48" t="s">
        <v>505</v>
      </c>
      <c r="B148" s="241" t="s">
        <v>506</v>
      </c>
      <c r="C148" s="474">
        <v>1167.8</v>
      </c>
      <c r="D148" s="613">
        <v>1167.8</v>
      </c>
      <c r="E148" s="333"/>
      <c r="F148" s="568"/>
      <c r="G148" s="73">
        <f t="shared" si="4"/>
        <v>0</v>
      </c>
      <c r="H148" s="20">
        <f t="shared" si="5"/>
        <v>-1167.8</v>
      </c>
    </row>
    <row r="149" spans="1:8" ht="14.25" customHeight="1" thickBot="1">
      <c r="A149" s="48" t="s">
        <v>507</v>
      </c>
      <c r="B149" s="49" t="s">
        <v>430</v>
      </c>
      <c r="C149" s="474">
        <v>591.6</v>
      </c>
      <c r="D149" s="613">
        <v>591.6</v>
      </c>
      <c r="E149" s="333">
        <v>147.90072000000001</v>
      </c>
      <c r="F149" s="398">
        <v>116.248</v>
      </c>
      <c r="G149" s="73">
        <f t="shared" si="4"/>
        <v>25.000121703853956</v>
      </c>
      <c r="H149" s="20">
        <f t="shared" si="5"/>
        <v>-443.69928000000004</v>
      </c>
    </row>
    <row r="150" spans="1:8" ht="11.25" customHeight="1" thickBot="1">
      <c r="A150" s="48" t="s">
        <v>508</v>
      </c>
      <c r="B150" s="53" t="s">
        <v>509</v>
      </c>
      <c r="C150" s="339">
        <v>1264.5</v>
      </c>
      <c r="D150" s="591">
        <v>1264.5</v>
      </c>
      <c r="E150" s="333">
        <v>251.45528999999999</v>
      </c>
      <c r="F150" s="393">
        <v>274.43392</v>
      </c>
      <c r="G150" s="73">
        <f t="shared" si="4"/>
        <v>19.885748517200476</v>
      </c>
      <c r="H150" s="20">
        <f t="shared" si="5"/>
        <v>-1013.04471</v>
      </c>
    </row>
    <row r="151" spans="1:8" ht="24.75" customHeight="1" thickBot="1">
      <c r="A151" s="48" t="s">
        <v>260</v>
      </c>
      <c r="B151" s="49" t="s">
        <v>510</v>
      </c>
      <c r="C151" s="512"/>
      <c r="D151" s="614"/>
      <c r="E151" s="333"/>
      <c r="F151" s="568"/>
      <c r="G151" s="73" t="e">
        <f t="shared" si="4"/>
        <v>#DIV/0!</v>
      </c>
      <c r="H151" s="20">
        <f t="shared" si="5"/>
        <v>0</v>
      </c>
    </row>
    <row r="152" spans="1:8" ht="11.25" customHeight="1" thickBot="1">
      <c r="A152" s="438" t="s">
        <v>511</v>
      </c>
      <c r="B152" s="184" t="s">
        <v>183</v>
      </c>
      <c r="C152" s="351">
        <f>C153</f>
        <v>31605</v>
      </c>
      <c r="D152" s="603">
        <f>D153</f>
        <v>31605</v>
      </c>
      <c r="E152" s="475">
        <f>E153</f>
        <v>7205</v>
      </c>
      <c r="F152" s="569">
        <f>F153</f>
        <v>7901</v>
      </c>
      <c r="G152" s="73">
        <f t="shared" si="4"/>
        <v>22.79702578705901</v>
      </c>
      <c r="H152" s="20">
        <f t="shared" si="5"/>
        <v>-24400</v>
      </c>
    </row>
    <row r="153" spans="1:8" ht="11.25" customHeight="1" thickBot="1">
      <c r="A153" s="139" t="s">
        <v>512</v>
      </c>
      <c r="B153" s="476" t="s">
        <v>185</v>
      </c>
      <c r="C153" s="513">
        <v>31605</v>
      </c>
      <c r="D153" s="615">
        <v>31605</v>
      </c>
      <c r="E153" s="526">
        <v>7205</v>
      </c>
      <c r="F153" s="400">
        <v>7901</v>
      </c>
      <c r="G153" s="73">
        <f t="shared" si="4"/>
        <v>22.79702578705901</v>
      </c>
      <c r="H153" s="20">
        <f t="shared" si="5"/>
        <v>-24400</v>
      </c>
    </row>
    <row r="154" spans="1:8" ht="11.25" customHeight="1" thickBot="1">
      <c r="A154" s="72" t="s">
        <v>186</v>
      </c>
      <c r="B154" s="437" t="s">
        <v>206</v>
      </c>
      <c r="C154" s="351">
        <f>C165+C166+C156+C160+C158</f>
        <v>0</v>
      </c>
      <c r="D154" s="603">
        <f>D165+D166+D156+D160+D158</f>
        <v>0</v>
      </c>
      <c r="E154" s="351">
        <f>E165+E166+E156+E160+E158+E157+E159+E163+E164+E161+E162</f>
        <v>0</v>
      </c>
      <c r="F154" s="557">
        <f>F165+F166+F156+F160+F158+F157+F159+F163+F164</f>
        <v>3264.1218600000002</v>
      </c>
      <c r="G154" s="73" t="e">
        <f t="shared" si="4"/>
        <v>#DIV/0!</v>
      </c>
      <c r="H154" s="20">
        <f t="shared" si="5"/>
        <v>0</v>
      </c>
    </row>
    <row r="155" spans="1:8" ht="11.25" customHeight="1" thickBot="1">
      <c r="A155" s="72" t="s">
        <v>188</v>
      </c>
      <c r="B155" s="437" t="s">
        <v>206</v>
      </c>
      <c r="C155" s="351"/>
      <c r="D155" s="603"/>
      <c r="E155" s="351">
        <f>E156+E157+E159</f>
        <v>0</v>
      </c>
      <c r="F155" s="570"/>
      <c r="G155" s="73" t="e">
        <f t="shared" si="4"/>
        <v>#DIV/0!</v>
      </c>
      <c r="H155" s="20">
        <f t="shared" si="5"/>
        <v>0</v>
      </c>
    </row>
    <row r="156" spans="1:8" ht="11.25" customHeight="1" thickBot="1">
      <c r="A156" s="13" t="s">
        <v>188</v>
      </c>
      <c r="B156" s="478" t="s">
        <v>513</v>
      </c>
      <c r="C156" s="472"/>
      <c r="D156" s="605"/>
      <c r="E156" s="525"/>
      <c r="F156" s="571"/>
      <c r="G156" s="73" t="e">
        <f t="shared" si="4"/>
        <v>#DIV/0!</v>
      </c>
      <c r="H156" s="20">
        <f t="shared" si="5"/>
        <v>0</v>
      </c>
    </row>
    <row r="157" spans="1:8" ht="11.25" customHeight="1" thickBot="1">
      <c r="A157" s="13" t="s">
        <v>188</v>
      </c>
      <c r="B157" s="479" t="s">
        <v>514</v>
      </c>
      <c r="C157" s="467"/>
      <c r="D157" s="607"/>
      <c r="E157" s="525"/>
      <c r="F157" s="571"/>
      <c r="G157" s="73" t="e">
        <f t="shared" si="4"/>
        <v>#DIV/0!</v>
      </c>
      <c r="H157" s="20">
        <f t="shared" si="5"/>
        <v>0</v>
      </c>
    </row>
    <row r="158" spans="1:8" ht="24" customHeight="1" thickBot="1">
      <c r="A158" s="13" t="s">
        <v>188</v>
      </c>
      <c r="B158" s="461" t="s">
        <v>515</v>
      </c>
      <c r="C158" s="467"/>
      <c r="D158" s="607"/>
      <c r="E158" s="525"/>
      <c r="F158" s="571"/>
      <c r="G158" s="73" t="e">
        <f t="shared" si="4"/>
        <v>#DIV/0!</v>
      </c>
      <c r="H158" s="20">
        <f t="shared" si="5"/>
        <v>0</v>
      </c>
    </row>
    <row r="159" spans="1:8" ht="11.25" customHeight="1" thickBot="1">
      <c r="A159" s="13" t="s">
        <v>357</v>
      </c>
      <c r="B159" s="448" t="s">
        <v>516</v>
      </c>
      <c r="C159" s="467"/>
      <c r="D159" s="607"/>
      <c r="E159" s="525"/>
      <c r="F159" s="571"/>
      <c r="G159" s="73" t="e">
        <f t="shared" si="4"/>
        <v>#DIV/0!</v>
      </c>
      <c r="H159" s="20">
        <f t="shared" si="5"/>
        <v>0</v>
      </c>
    </row>
    <row r="160" spans="1:8" ht="11.25" customHeight="1" thickBot="1">
      <c r="A160" s="58" t="s">
        <v>281</v>
      </c>
      <c r="B160" s="457" t="s">
        <v>432</v>
      </c>
      <c r="C160" s="480"/>
      <c r="D160" s="616"/>
      <c r="E160" s="525"/>
      <c r="F160" s="571"/>
      <c r="G160" s="73" t="e">
        <f t="shared" si="4"/>
        <v>#DIV/0!</v>
      </c>
      <c r="H160" s="20">
        <f t="shared" si="5"/>
        <v>0</v>
      </c>
    </row>
    <row r="161" spans="1:8" ht="24" customHeight="1" thickBot="1">
      <c r="A161" s="58" t="s">
        <v>352</v>
      </c>
      <c r="B161" s="461" t="s">
        <v>517</v>
      </c>
      <c r="C161" s="480"/>
      <c r="D161" s="616"/>
      <c r="E161" s="527"/>
      <c r="F161" s="572"/>
      <c r="G161" s="73" t="e">
        <f t="shared" si="4"/>
        <v>#DIV/0!</v>
      </c>
      <c r="H161" s="20">
        <f t="shared" si="5"/>
        <v>0</v>
      </c>
    </row>
    <row r="162" spans="1:8" ht="25.5" customHeight="1" thickBot="1">
      <c r="A162" s="27" t="s">
        <v>353</v>
      </c>
      <c r="B162" s="461" t="s">
        <v>518</v>
      </c>
      <c r="C162" s="482"/>
      <c r="D162" s="617"/>
      <c r="E162" s="460"/>
      <c r="F162" s="566"/>
      <c r="G162" s="73" t="e">
        <f t="shared" si="4"/>
        <v>#DIV/0!</v>
      </c>
      <c r="H162" s="20">
        <f t="shared" si="5"/>
        <v>0</v>
      </c>
    </row>
    <row r="163" spans="1:8" ht="11.25" customHeight="1" thickBot="1">
      <c r="A163" s="58" t="s">
        <v>416</v>
      </c>
      <c r="B163" s="444" t="s">
        <v>519</v>
      </c>
      <c r="C163" s="483"/>
      <c r="D163" s="606"/>
      <c r="E163" s="526"/>
      <c r="F163" s="573"/>
      <c r="G163" s="73" t="e">
        <f t="shared" si="4"/>
        <v>#DIV/0!</v>
      </c>
      <c r="H163" s="20">
        <f t="shared" si="5"/>
        <v>0</v>
      </c>
    </row>
    <row r="164" spans="1:8" ht="11.25" customHeight="1" thickBot="1">
      <c r="A164" s="58" t="s">
        <v>417</v>
      </c>
      <c r="B164" s="485" t="s">
        <v>520</v>
      </c>
      <c r="C164" s="483"/>
      <c r="D164" s="606"/>
      <c r="E164" s="526"/>
      <c r="F164" s="573"/>
      <c r="G164" s="73" t="e">
        <f t="shared" si="4"/>
        <v>#DIV/0!</v>
      </c>
      <c r="H164" s="20">
        <f t="shared" si="5"/>
        <v>0</v>
      </c>
    </row>
    <row r="165" spans="1:8" ht="11.25" customHeight="1" thickBot="1">
      <c r="A165" s="72" t="s">
        <v>466</v>
      </c>
      <c r="B165" s="486" t="s">
        <v>521</v>
      </c>
      <c r="C165" s="351"/>
      <c r="D165" s="603"/>
      <c r="E165" s="351"/>
      <c r="F165" s="570"/>
      <c r="G165" s="73" t="e">
        <f t="shared" si="4"/>
        <v>#DIV/0!</v>
      </c>
      <c r="H165" s="20">
        <f t="shared" si="5"/>
        <v>0</v>
      </c>
    </row>
    <row r="166" spans="1:8" ht="11.25" customHeight="1" thickBot="1">
      <c r="A166" s="40" t="s">
        <v>189</v>
      </c>
      <c r="B166" s="487" t="s">
        <v>346</v>
      </c>
      <c r="C166" s="488">
        <f>C169+C167+C170</f>
        <v>0</v>
      </c>
      <c r="D166" s="618">
        <f>D169+D167+D170</f>
        <v>0</v>
      </c>
      <c r="E166" s="488">
        <f>E169+E167+E170+E168+E171</f>
        <v>0</v>
      </c>
      <c r="F166" s="574">
        <f>F167+F170</f>
        <v>3264.1218600000002</v>
      </c>
      <c r="G166" s="73" t="e">
        <f t="shared" si="4"/>
        <v>#DIV/0!</v>
      </c>
      <c r="H166" s="20">
        <f t="shared" si="5"/>
        <v>0</v>
      </c>
    </row>
    <row r="167" spans="1:8" ht="24" customHeight="1" thickBot="1">
      <c r="A167" s="13" t="s">
        <v>190</v>
      </c>
      <c r="B167" s="465" t="s">
        <v>522</v>
      </c>
      <c r="C167" s="463"/>
      <c r="D167" s="610"/>
      <c r="E167" s="525"/>
      <c r="F167" s="405">
        <v>3252.7750000000001</v>
      </c>
      <c r="G167" s="73" t="e">
        <f t="shared" si="4"/>
        <v>#DIV/0!</v>
      </c>
      <c r="H167" s="20">
        <f t="shared" si="5"/>
        <v>0</v>
      </c>
    </row>
    <row r="168" spans="1:8" ht="25.5" customHeight="1" thickBot="1">
      <c r="A168" s="13" t="s">
        <v>190</v>
      </c>
      <c r="B168" s="465" t="s">
        <v>523</v>
      </c>
      <c r="C168" s="463"/>
      <c r="D168" s="610"/>
      <c r="E168" s="525"/>
      <c r="F168" s="575"/>
      <c r="G168" s="73" t="e">
        <f t="shared" si="4"/>
        <v>#DIV/0!</v>
      </c>
      <c r="H168" s="20">
        <f t="shared" si="5"/>
        <v>0</v>
      </c>
    </row>
    <row r="169" spans="1:8" ht="11.25" customHeight="1" thickBot="1">
      <c r="A169" s="13" t="s">
        <v>190</v>
      </c>
      <c r="B169" s="440" t="s">
        <v>400</v>
      </c>
      <c r="C169" s="472"/>
      <c r="D169" s="605"/>
      <c r="E169" s="525"/>
      <c r="F169" s="571"/>
      <c r="G169" s="73" t="e">
        <f t="shared" si="4"/>
        <v>#DIV/0!</v>
      </c>
      <c r="H169" s="20">
        <f t="shared" si="5"/>
        <v>0</v>
      </c>
    </row>
    <row r="170" spans="1:8" ht="11.25" customHeight="1" thickBot="1">
      <c r="A170" s="13" t="s">
        <v>190</v>
      </c>
      <c r="B170" s="461" t="s">
        <v>524</v>
      </c>
      <c r="C170" s="492"/>
      <c r="D170" s="619"/>
      <c r="E170" s="525"/>
      <c r="F170" s="405">
        <v>11.34686</v>
      </c>
      <c r="G170" s="73" t="e">
        <f t="shared" si="4"/>
        <v>#DIV/0!</v>
      </c>
      <c r="H170" s="20">
        <f t="shared" si="5"/>
        <v>0</v>
      </c>
    </row>
    <row r="171" spans="1:8" ht="11.25" customHeight="1" thickBot="1">
      <c r="A171" s="13" t="s">
        <v>190</v>
      </c>
      <c r="B171" s="444" t="s">
        <v>525</v>
      </c>
      <c r="C171" s="492"/>
      <c r="D171" s="619"/>
      <c r="E171" s="525"/>
      <c r="F171" s="571"/>
      <c r="G171" s="73" t="e">
        <f t="shared" si="4"/>
        <v>#DIV/0!</v>
      </c>
      <c r="H171" s="20">
        <f t="shared" si="5"/>
        <v>0</v>
      </c>
    </row>
    <row r="172" spans="1:8" ht="11.25" customHeight="1" thickBot="1">
      <c r="A172" s="81" t="s">
        <v>526</v>
      </c>
      <c r="B172" s="173" t="s">
        <v>256</v>
      </c>
      <c r="C172" s="493"/>
      <c r="D172" s="620"/>
      <c r="E172" s="528"/>
      <c r="F172" s="403">
        <v>195.85445000000001</v>
      </c>
      <c r="G172" s="73" t="e">
        <f t="shared" si="4"/>
        <v>#DIV/0!</v>
      </c>
      <c r="H172" s="20">
        <f t="shared" si="5"/>
        <v>0</v>
      </c>
    </row>
    <row r="173" spans="1:8" ht="11.25" customHeight="1" thickBot="1">
      <c r="A173" s="81" t="s">
        <v>228</v>
      </c>
      <c r="B173" s="495" t="s">
        <v>131</v>
      </c>
      <c r="C173" s="493"/>
      <c r="D173" s="620"/>
      <c r="E173" s="499"/>
      <c r="F173" s="576"/>
      <c r="G173" s="73" t="e">
        <f t="shared" si="4"/>
        <v>#DIV/0!</v>
      </c>
      <c r="H173" s="20">
        <f t="shared" si="5"/>
        <v>0</v>
      </c>
    </row>
    <row r="174" spans="1:8" ht="11.25" customHeight="1" thickBot="1">
      <c r="A174" s="27" t="s">
        <v>527</v>
      </c>
      <c r="B174" s="498" t="s">
        <v>528</v>
      </c>
      <c r="C174" s="460"/>
      <c r="D174" s="609"/>
      <c r="E174" s="527"/>
      <c r="F174" s="572"/>
      <c r="G174" s="73" t="e">
        <f t="shared" si="4"/>
        <v>#DIV/0!</v>
      </c>
      <c r="H174" s="20">
        <f t="shared" si="5"/>
        <v>0</v>
      </c>
    </row>
    <row r="175" spans="1:8" ht="11.25" customHeight="1" thickBot="1">
      <c r="A175" s="81" t="s">
        <v>230</v>
      </c>
      <c r="B175" s="495" t="s">
        <v>132</v>
      </c>
      <c r="C175" s="499"/>
      <c r="D175" s="621"/>
      <c r="E175" s="499">
        <v>-3.9838399999999998</v>
      </c>
      <c r="F175" s="405">
        <v>-12</v>
      </c>
      <c r="G175" s="73" t="e">
        <f t="shared" si="4"/>
        <v>#DIV/0!</v>
      </c>
      <c r="H175" s="20">
        <f t="shared" si="5"/>
        <v>-3.9838399999999998</v>
      </c>
    </row>
    <row r="176" spans="1:8" ht="11.25" customHeight="1" thickBot="1">
      <c r="A176" s="72"/>
      <c r="B176" s="437" t="s">
        <v>191</v>
      </c>
      <c r="C176" s="351">
        <f>C8+C106</f>
        <v>384205.07073000004</v>
      </c>
      <c r="D176" s="603">
        <f>D8+D106</f>
        <v>392662.12409999996</v>
      </c>
      <c r="E176" s="351">
        <f>E8+E106</f>
        <v>93112.176100000012</v>
      </c>
      <c r="F176" s="426">
        <f>F8+F106</f>
        <v>107447.04204</v>
      </c>
      <c r="G176" s="73">
        <f t="shared" si="4"/>
        <v>23.713052618308296</v>
      </c>
      <c r="H176" s="20">
        <f t="shared" si="5"/>
        <v>-299549.94799999997</v>
      </c>
    </row>
    <row r="177" spans="1:9" ht="11.25" customHeight="1">
      <c r="A177" s="1"/>
      <c r="B177" s="146"/>
      <c r="C177" s="500"/>
      <c r="D177" s="622"/>
      <c r="E177" s="511"/>
      <c r="F177" s="501"/>
      <c r="G177" s="501"/>
      <c r="H177" s="317"/>
      <c r="I177" s="148"/>
    </row>
    <row r="178" spans="1:9" ht="11.25" customHeight="1">
      <c r="A178" s="5" t="s">
        <v>434</v>
      </c>
      <c r="B178" s="5"/>
      <c r="C178" s="502"/>
      <c r="D178" s="623"/>
      <c r="E178" s="366"/>
      <c r="F178" s="577"/>
      <c r="G178" s="503"/>
      <c r="H178" s="5"/>
      <c r="I178" s="1"/>
    </row>
    <row r="179" spans="1:9" ht="11.25" customHeight="1">
      <c r="A179" s="5" t="s">
        <v>397</v>
      </c>
      <c r="B179" s="25"/>
      <c r="C179" s="504"/>
      <c r="D179" s="624"/>
      <c r="E179" s="366" t="s">
        <v>529</v>
      </c>
      <c r="F179" s="506"/>
      <c r="G179" s="506"/>
      <c r="H179" s="5"/>
      <c r="I179" s="1"/>
    </row>
    <row r="180" spans="1:9" ht="11.25" customHeight="1">
      <c r="A180" s="5"/>
      <c r="B180" s="25"/>
      <c r="C180" s="504"/>
      <c r="D180" s="624"/>
      <c r="E180" s="366"/>
      <c r="F180" s="506"/>
      <c r="G180" s="506"/>
      <c r="H180" s="5"/>
      <c r="I180" s="1"/>
    </row>
    <row r="181" spans="1:9" ht="11.25" customHeight="1">
      <c r="A181" s="507" t="s">
        <v>398</v>
      </c>
      <c r="B181" s="5"/>
      <c r="C181" s="508"/>
      <c r="D181" s="625"/>
      <c r="E181" s="370"/>
      <c r="F181" s="510"/>
      <c r="G181" s="509"/>
      <c r="H181" s="1"/>
      <c r="I181" s="1"/>
    </row>
    <row r="182" spans="1:9" ht="11.25" customHeight="1">
      <c r="A182" s="507" t="s">
        <v>399</v>
      </c>
      <c r="C182" s="508"/>
      <c r="D182" s="625"/>
      <c r="E182" s="370"/>
      <c r="F182" s="510"/>
      <c r="G182" s="510"/>
      <c r="H182" s="1"/>
      <c r="I182" s="1"/>
    </row>
    <row r="183" spans="1:9" ht="11.25" customHeight="1">
      <c r="A183" s="1"/>
      <c r="C183" s="469"/>
      <c r="E183" s="511"/>
      <c r="F183" s="470"/>
      <c r="G183" s="471"/>
      <c r="H183" s="1"/>
      <c r="I183" s="1"/>
    </row>
    <row r="184" spans="1:9" customFormat="1" ht="12.75">
      <c r="D184" s="626"/>
      <c r="E184" s="353"/>
      <c r="F184" s="578"/>
    </row>
    <row r="185" spans="1:9" customFormat="1" ht="12.75">
      <c r="D185" s="626"/>
      <c r="E185" s="353"/>
      <c r="F185" s="578"/>
    </row>
    <row r="186" spans="1:9" customFormat="1" ht="12.75">
      <c r="D186" s="626"/>
      <c r="E186" s="353"/>
      <c r="F186" s="578"/>
    </row>
    <row r="187" spans="1:9" customFormat="1" ht="12.75">
      <c r="D187" s="626"/>
      <c r="E187" s="353"/>
      <c r="F187" s="578"/>
    </row>
    <row r="188" spans="1:9" customFormat="1" ht="12.75">
      <c r="D188" s="626"/>
      <c r="E188" s="353"/>
      <c r="F188" s="578"/>
    </row>
    <row r="189" spans="1:9" customFormat="1" ht="12.75">
      <c r="D189" s="626"/>
      <c r="E189" s="353"/>
      <c r="F189" s="578"/>
    </row>
    <row r="190" spans="1:9" customFormat="1" ht="12.75">
      <c r="D190" s="626"/>
      <c r="E190" s="353"/>
      <c r="F190" s="578"/>
    </row>
    <row r="191" spans="1:9" customFormat="1" ht="12.75">
      <c r="D191" s="626"/>
      <c r="E191" s="353"/>
      <c r="F191" s="578"/>
    </row>
    <row r="192" spans="1:9" customFormat="1" ht="12.75">
      <c r="D192" s="626"/>
      <c r="E192" s="353"/>
      <c r="F192" s="578"/>
    </row>
    <row r="193" spans="4:6" customFormat="1" ht="12.75">
      <c r="D193" s="626"/>
      <c r="E193" s="353"/>
      <c r="F193" s="578"/>
    </row>
    <row r="194" spans="4:6" customFormat="1" ht="12.75">
      <c r="D194" s="626"/>
      <c r="E194" s="353"/>
      <c r="F194" s="578"/>
    </row>
    <row r="195" spans="4:6" customFormat="1" ht="12.75">
      <c r="D195" s="626"/>
      <c r="E195" s="353"/>
      <c r="F195" s="578"/>
    </row>
    <row r="196" spans="4:6" customFormat="1" ht="12.75">
      <c r="D196" s="626"/>
      <c r="E196" s="353"/>
      <c r="F196" s="578"/>
    </row>
    <row r="197" spans="4:6" customFormat="1" ht="12.75">
      <c r="D197" s="626"/>
      <c r="E197" s="353"/>
      <c r="F197" s="578"/>
    </row>
    <row r="198" spans="4:6" customFormat="1" ht="12.75">
      <c r="D198" s="626"/>
      <c r="E198" s="353"/>
      <c r="F198" s="578"/>
    </row>
    <row r="199" spans="4:6" customFormat="1" ht="12.75">
      <c r="D199" s="626"/>
      <c r="E199" s="353"/>
      <c r="F199" s="578"/>
    </row>
    <row r="200" spans="4:6" customFormat="1" ht="12.75">
      <c r="D200" s="626"/>
      <c r="E200" s="353"/>
      <c r="F200" s="578"/>
    </row>
    <row r="201" spans="4:6" customFormat="1" ht="12.75">
      <c r="D201" s="626"/>
      <c r="E201" s="353"/>
      <c r="F201" s="578"/>
    </row>
    <row r="202" spans="4:6" customFormat="1" ht="12.75">
      <c r="D202" s="626"/>
      <c r="E202" s="353"/>
      <c r="F202" s="578"/>
    </row>
    <row r="203" spans="4:6" customFormat="1" ht="12.75">
      <c r="D203" s="626"/>
      <c r="E203" s="353"/>
      <c r="F203" s="578"/>
    </row>
    <row r="204" spans="4:6" customFormat="1" ht="12.75">
      <c r="D204" s="626"/>
      <c r="E204" s="353"/>
      <c r="F204" s="578"/>
    </row>
    <row r="205" spans="4:6" customFormat="1" ht="12.75">
      <c r="D205" s="626"/>
      <c r="E205" s="353"/>
      <c r="F205" s="578"/>
    </row>
    <row r="206" spans="4:6" customFormat="1" ht="12.75">
      <c r="D206" s="626"/>
      <c r="E206" s="353"/>
      <c r="F206" s="578"/>
    </row>
    <row r="207" spans="4:6" customFormat="1" ht="12.75">
      <c r="D207" s="626"/>
      <c r="E207" s="353"/>
      <c r="F207" s="578"/>
    </row>
    <row r="208" spans="4:6" customFormat="1" ht="12.75">
      <c r="D208" s="626"/>
      <c r="E208" s="353"/>
      <c r="F208" s="578"/>
    </row>
    <row r="209" spans="4:6" customFormat="1" ht="12.75">
      <c r="D209" s="626"/>
      <c r="E209" s="353"/>
      <c r="F209" s="578"/>
    </row>
    <row r="210" spans="4:6" customFormat="1" ht="12.75">
      <c r="D210" s="626"/>
      <c r="E210" s="353"/>
      <c r="F210" s="578"/>
    </row>
    <row r="211" spans="4:6" customFormat="1" ht="12.75">
      <c r="D211" s="626"/>
      <c r="E211" s="353"/>
      <c r="F211" s="578"/>
    </row>
    <row r="212" spans="4:6" customFormat="1" ht="12.75">
      <c r="D212" s="626"/>
      <c r="E212" s="353"/>
      <c r="F212" s="578"/>
    </row>
    <row r="213" spans="4:6" customFormat="1" ht="12.75">
      <c r="D213" s="626"/>
      <c r="E213" s="353"/>
      <c r="F213" s="578"/>
    </row>
    <row r="214" spans="4:6" customFormat="1" ht="12.75">
      <c r="D214" s="626"/>
      <c r="E214" s="353"/>
      <c r="F214" s="578"/>
    </row>
    <row r="215" spans="4:6" customFormat="1" ht="12.75">
      <c r="D215" s="626"/>
      <c r="E215" s="353"/>
      <c r="F215" s="578"/>
    </row>
    <row r="216" spans="4:6" customFormat="1" ht="12.75">
      <c r="D216" s="626"/>
      <c r="E216" s="353"/>
      <c r="F216" s="578"/>
    </row>
    <row r="217" spans="4:6" customFormat="1" ht="12.75">
      <c r="D217" s="626"/>
      <c r="E217" s="353"/>
      <c r="F217" s="578"/>
    </row>
    <row r="218" spans="4:6" customFormat="1" ht="12.75">
      <c r="D218" s="626"/>
      <c r="E218" s="353"/>
      <c r="F218" s="578"/>
    </row>
    <row r="219" spans="4:6" customFormat="1" ht="12.75">
      <c r="D219" s="626"/>
      <c r="E219" s="353"/>
      <c r="F219" s="578"/>
    </row>
    <row r="220" spans="4:6" customFormat="1" ht="12.75">
      <c r="D220" s="626"/>
      <c r="E220" s="353"/>
      <c r="F220" s="578"/>
    </row>
    <row r="221" spans="4:6" customFormat="1" ht="12.75">
      <c r="D221" s="626"/>
      <c r="E221" s="353"/>
      <c r="F221" s="578"/>
    </row>
    <row r="222" spans="4:6" customFormat="1" ht="12.75">
      <c r="D222" s="626"/>
      <c r="E222" s="353"/>
      <c r="F222" s="578"/>
    </row>
    <row r="223" spans="4:6" customFormat="1" ht="12.75">
      <c r="D223" s="626"/>
      <c r="E223" s="353"/>
      <c r="F223" s="578"/>
    </row>
    <row r="224" spans="4:6" customFormat="1" ht="12.75">
      <c r="D224" s="626"/>
      <c r="E224" s="353"/>
      <c r="F224" s="578"/>
    </row>
    <row r="225" spans="4:6" customFormat="1" ht="12.75">
      <c r="D225" s="626"/>
      <c r="E225" s="353"/>
      <c r="F225" s="578"/>
    </row>
    <row r="226" spans="4:6" customFormat="1" ht="12.75">
      <c r="D226" s="626"/>
      <c r="E226" s="353"/>
      <c r="F226" s="578"/>
    </row>
    <row r="227" spans="4:6" customFormat="1" ht="12.75">
      <c r="D227" s="626"/>
      <c r="E227" s="353"/>
      <c r="F227" s="578"/>
    </row>
    <row r="228" spans="4:6" customFormat="1" ht="12.75">
      <c r="D228" s="626"/>
      <c r="E228" s="353"/>
      <c r="F228" s="578"/>
    </row>
    <row r="229" spans="4:6" customFormat="1" ht="12.75">
      <c r="D229" s="626"/>
      <c r="E229" s="353"/>
      <c r="F229" s="578"/>
    </row>
    <row r="230" spans="4:6" customFormat="1" ht="12.75">
      <c r="D230" s="626"/>
      <c r="E230" s="353"/>
      <c r="F230" s="578"/>
    </row>
    <row r="231" spans="4:6" customFormat="1" ht="12.75">
      <c r="D231" s="626"/>
      <c r="E231" s="353"/>
      <c r="F231" s="578"/>
    </row>
    <row r="232" spans="4:6" customFormat="1" ht="12.75">
      <c r="D232" s="626"/>
      <c r="E232" s="353"/>
      <c r="F232" s="578"/>
    </row>
    <row r="233" spans="4:6" customFormat="1" ht="12.75">
      <c r="D233" s="626"/>
      <c r="E233" s="353"/>
      <c r="F233" s="578"/>
    </row>
    <row r="234" spans="4:6" customFormat="1" ht="12.75">
      <c r="D234" s="626"/>
      <c r="E234" s="353"/>
      <c r="F234" s="578"/>
    </row>
    <row r="235" spans="4:6" customFormat="1" ht="12.75">
      <c r="D235" s="626"/>
      <c r="E235" s="353"/>
      <c r="F235" s="578"/>
    </row>
    <row r="236" spans="4:6" customFormat="1" ht="12.75">
      <c r="D236" s="626"/>
      <c r="E236" s="353"/>
      <c r="F236" s="578"/>
    </row>
    <row r="237" spans="4:6" customFormat="1" ht="12.75">
      <c r="D237" s="626"/>
      <c r="E237" s="353"/>
      <c r="F237" s="578"/>
    </row>
    <row r="238" spans="4:6" customFormat="1" ht="12.75">
      <c r="D238" s="626"/>
      <c r="E238" s="353"/>
      <c r="F238" s="578"/>
    </row>
    <row r="239" spans="4:6" customFormat="1" ht="12.75">
      <c r="D239" s="626"/>
      <c r="E239" s="353"/>
      <c r="F239" s="578"/>
    </row>
    <row r="240" spans="4:6" customFormat="1" ht="12.75">
      <c r="D240" s="626"/>
      <c r="E240" s="353"/>
      <c r="F240" s="578"/>
    </row>
    <row r="241" spans="4:6" customFormat="1" ht="12.75">
      <c r="D241" s="626"/>
      <c r="E241" s="353"/>
      <c r="F241" s="578"/>
    </row>
    <row r="242" spans="4:6" customFormat="1" ht="12.75">
      <c r="D242" s="626"/>
      <c r="E242" s="353"/>
      <c r="F242" s="578"/>
    </row>
    <row r="243" spans="4:6" customFormat="1" ht="12.75">
      <c r="D243" s="626"/>
      <c r="E243" s="353"/>
      <c r="F243" s="578"/>
    </row>
    <row r="244" spans="4:6" customFormat="1" ht="12.75">
      <c r="D244" s="626"/>
      <c r="E244" s="353"/>
      <c r="F244" s="578"/>
    </row>
    <row r="245" spans="4:6" customFormat="1" ht="12.75">
      <c r="D245" s="626"/>
      <c r="E245" s="353"/>
      <c r="F245" s="578"/>
    </row>
    <row r="246" spans="4:6" customFormat="1" ht="12.75">
      <c r="D246" s="626"/>
      <c r="E246" s="353"/>
      <c r="F246" s="578"/>
    </row>
    <row r="247" spans="4:6" customFormat="1" ht="12.75">
      <c r="D247" s="626"/>
      <c r="E247" s="353"/>
      <c r="F247" s="578"/>
    </row>
    <row r="248" spans="4:6" customFormat="1" ht="12.75">
      <c r="D248" s="626"/>
      <c r="E248" s="353"/>
      <c r="F248" s="578"/>
    </row>
    <row r="249" spans="4:6" customFormat="1" ht="12.75">
      <c r="D249" s="626"/>
      <c r="E249" s="353"/>
      <c r="F249" s="578"/>
    </row>
    <row r="250" spans="4:6" customFormat="1" ht="12.75">
      <c r="D250" s="626"/>
      <c r="E250" s="353"/>
      <c r="F250" s="578"/>
    </row>
    <row r="251" spans="4:6" customFormat="1" ht="12.75">
      <c r="D251" s="626"/>
      <c r="E251" s="353"/>
      <c r="F251" s="578"/>
    </row>
    <row r="252" spans="4:6" customFormat="1" ht="12.75">
      <c r="D252" s="626"/>
      <c r="E252" s="353"/>
      <c r="F252" s="578"/>
    </row>
    <row r="253" spans="4:6" customFormat="1" ht="12.75">
      <c r="D253" s="626"/>
      <c r="E253" s="353"/>
      <c r="F253" s="578"/>
    </row>
    <row r="254" spans="4:6" customFormat="1" ht="12.75">
      <c r="D254" s="626"/>
      <c r="E254" s="353"/>
      <c r="F254" s="578"/>
    </row>
    <row r="255" spans="4:6" customFormat="1" ht="12.75">
      <c r="D255" s="626"/>
      <c r="E255" s="353"/>
      <c r="F255" s="578"/>
    </row>
    <row r="256" spans="4:6" customFormat="1" ht="12.75">
      <c r="D256" s="626"/>
      <c r="E256" s="353"/>
      <c r="F256" s="578"/>
    </row>
    <row r="257" spans="4:6" customFormat="1" ht="12.75">
      <c r="D257" s="626"/>
      <c r="E257" s="353"/>
      <c r="F257" s="578"/>
    </row>
    <row r="258" spans="4:6" customFormat="1" ht="12.75">
      <c r="D258" s="626"/>
      <c r="E258" s="353"/>
      <c r="F258" s="578"/>
    </row>
    <row r="259" spans="4:6" customFormat="1" ht="12.75">
      <c r="D259" s="626"/>
      <c r="E259" s="353"/>
      <c r="F259" s="578"/>
    </row>
    <row r="260" spans="4:6" customFormat="1" ht="12.75">
      <c r="D260" s="626"/>
      <c r="E260" s="353"/>
      <c r="F260" s="578"/>
    </row>
    <row r="261" spans="4:6" customFormat="1" ht="12.75">
      <c r="D261" s="626"/>
      <c r="E261" s="353"/>
      <c r="F261" s="578"/>
    </row>
    <row r="262" spans="4:6" customFormat="1" ht="12.75">
      <c r="D262" s="626"/>
      <c r="E262" s="353"/>
      <c r="F262" s="578"/>
    </row>
    <row r="263" spans="4:6" customFormat="1" ht="12.75">
      <c r="D263" s="626"/>
      <c r="E263" s="353"/>
      <c r="F263" s="578"/>
    </row>
    <row r="264" spans="4:6" customFormat="1" ht="12.75">
      <c r="D264" s="626"/>
      <c r="E264" s="353"/>
      <c r="F264" s="578"/>
    </row>
    <row r="265" spans="4:6" customFormat="1" ht="12.75">
      <c r="D265" s="626"/>
      <c r="E265" s="353"/>
      <c r="F265" s="578"/>
    </row>
    <row r="266" spans="4:6" customFormat="1" ht="12.75">
      <c r="D266" s="626"/>
      <c r="E266" s="353"/>
      <c r="F266" s="578"/>
    </row>
    <row r="267" spans="4:6" customFormat="1" ht="12.75">
      <c r="D267" s="626"/>
      <c r="E267" s="353"/>
      <c r="F267" s="578"/>
    </row>
    <row r="268" spans="4:6" customFormat="1" ht="12.75">
      <c r="D268" s="626"/>
      <c r="E268" s="353"/>
      <c r="F268" s="578"/>
    </row>
    <row r="269" spans="4:6" customFormat="1" ht="12.75">
      <c r="D269" s="626"/>
      <c r="E269" s="353"/>
      <c r="F269" s="578"/>
    </row>
    <row r="270" spans="4:6" customFormat="1" ht="12.75">
      <c r="D270" s="626"/>
      <c r="E270" s="353"/>
      <c r="F270" s="578"/>
    </row>
    <row r="271" spans="4:6" customFormat="1" ht="12.75">
      <c r="D271" s="626"/>
      <c r="E271" s="353"/>
      <c r="F271" s="578"/>
    </row>
    <row r="272" spans="4:6" customFormat="1" ht="12.75">
      <c r="D272" s="626"/>
      <c r="E272" s="353"/>
      <c r="F272" s="578"/>
    </row>
    <row r="273" spans="4:6" customFormat="1" ht="12.75">
      <c r="D273" s="626"/>
      <c r="E273" s="353"/>
      <c r="F273" s="578"/>
    </row>
    <row r="274" spans="4:6" customFormat="1" ht="12.75">
      <c r="D274" s="626"/>
      <c r="E274" s="353"/>
      <c r="F274" s="578"/>
    </row>
    <row r="275" spans="4:6" customFormat="1" ht="12.75">
      <c r="D275" s="626"/>
      <c r="E275" s="353"/>
      <c r="F275" s="578"/>
    </row>
    <row r="276" spans="4:6" customFormat="1" ht="12.75">
      <c r="D276" s="626"/>
      <c r="E276" s="353"/>
      <c r="F276" s="578"/>
    </row>
    <row r="277" spans="4:6" customFormat="1" ht="12.75">
      <c r="D277" s="626"/>
      <c r="E277" s="353"/>
      <c r="F277" s="578"/>
    </row>
    <row r="278" spans="4:6" customFormat="1" ht="12.75">
      <c r="D278" s="626"/>
      <c r="E278" s="353"/>
      <c r="F278" s="578"/>
    </row>
    <row r="279" spans="4:6" customFormat="1" ht="12.75">
      <c r="D279" s="626"/>
      <c r="E279" s="353"/>
      <c r="F279" s="578"/>
    </row>
    <row r="280" spans="4:6" customFormat="1" ht="12.75">
      <c r="D280" s="626"/>
      <c r="E280" s="353"/>
      <c r="F280" s="578"/>
    </row>
    <row r="281" spans="4:6" customFormat="1" ht="12.75">
      <c r="D281" s="626"/>
      <c r="E281" s="353"/>
      <c r="F281" s="578"/>
    </row>
    <row r="282" spans="4:6" customFormat="1" ht="12.75">
      <c r="D282" s="626"/>
      <c r="E282" s="353"/>
      <c r="F282" s="578"/>
    </row>
    <row r="283" spans="4:6" customFormat="1" ht="12.75">
      <c r="D283" s="626"/>
      <c r="E283" s="353"/>
      <c r="F283" s="578"/>
    </row>
    <row r="284" spans="4:6" customFormat="1" ht="12.75">
      <c r="D284" s="626"/>
      <c r="E284" s="353"/>
      <c r="F284" s="578"/>
    </row>
    <row r="285" spans="4:6" customFormat="1" ht="12.75">
      <c r="D285" s="626"/>
      <c r="E285" s="353"/>
      <c r="F285" s="578"/>
    </row>
    <row r="286" spans="4:6" customFormat="1" ht="12.75">
      <c r="D286" s="626"/>
      <c r="E286" s="353"/>
      <c r="F286" s="578"/>
    </row>
    <row r="287" spans="4:6" customFormat="1" ht="12.75">
      <c r="D287" s="626"/>
      <c r="E287" s="353"/>
      <c r="F287" s="578"/>
    </row>
    <row r="288" spans="4:6" customFormat="1" ht="12.75">
      <c r="D288" s="626"/>
      <c r="E288" s="353"/>
      <c r="F288" s="578"/>
    </row>
    <row r="289" spans="4:6" customFormat="1" ht="12.75">
      <c r="D289" s="626"/>
      <c r="E289" s="353"/>
      <c r="F289" s="578"/>
    </row>
    <row r="290" spans="4:6" customFormat="1" ht="12.75">
      <c r="D290" s="626"/>
      <c r="E290" s="353"/>
      <c r="F290" s="578"/>
    </row>
    <row r="291" spans="4:6" customFormat="1" ht="12.75">
      <c r="D291" s="626"/>
      <c r="E291" s="353"/>
      <c r="F291" s="578"/>
    </row>
    <row r="292" spans="4:6" customFormat="1" ht="12.75">
      <c r="D292" s="626"/>
      <c r="E292" s="353"/>
      <c r="F292" s="578"/>
    </row>
    <row r="293" spans="4:6" customFormat="1" ht="12.75">
      <c r="D293" s="626"/>
      <c r="E293" s="353"/>
      <c r="F293" s="578"/>
    </row>
    <row r="294" spans="4:6" customFormat="1" ht="12.75">
      <c r="D294" s="626"/>
      <c r="E294" s="353"/>
      <c r="F294" s="578"/>
    </row>
    <row r="295" spans="4:6" customFormat="1" ht="12.75">
      <c r="D295" s="626"/>
      <c r="E295" s="353"/>
      <c r="F295" s="578"/>
    </row>
    <row r="296" spans="4:6" customFormat="1" ht="12.75">
      <c r="D296" s="626"/>
      <c r="E296" s="353"/>
      <c r="F296" s="578"/>
    </row>
    <row r="297" spans="4:6" customFormat="1" ht="12.75">
      <c r="D297" s="626"/>
      <c r="E297" s="353"/>
      <c r="F297" s="578"/>
    </row>
    <row r="298" spans="4:6" customFormat="1" ht="12.75">
      <c r="D298" s="626"/>
      <c r="E298" s="353"/>
      <c r="F298" s="578"/>
    </row>
    <row r="299" spans="4:6" customFormat="1" ht="12.75">
      <c r="D299" s="626"/>
      <c r="E299" s="353"/>
      <c r="F299" s="578"/>
    </row>
    <row r="300" spans="4:6" customFormat="1" ht="12.75">
      <c r="D300" s="626"/>
      <c r="E300" s="353"/>
      <c r="F300" s="578"/>
    </row>
    <row r="301" spans="4:6" customFormat="1" ht="12.75">
      <c r="D301" s="626"/>
      <c r="E301" s="353"/>
      <c r="F301" s="578"/>
    </row>
    <row r="302" spans="4:6" customFormat="1" ht="12.75">
      <c r="D302" s="626"/>
      <c r="E302" s="353"/>
      <c r="F302" s="578"/>
    </row>
    <row r="303" spans="4:6" customFormat="1" ht="12.75">
      <c r="D303" s="626"/>
      <c r="E303" s="353"/>
      <c r="F303" s="578"/>
    </row>
    <row r="304" spans="4:6" customFormat="1" ht="12.75">
      <c r="D304" s="626"/>
      <c r="E304" s="353"/>
      <c r="F304" s="578"/>
    </row>
    <row r="305" spans="4:6" customFormat="1" ht="12.75">
      <c r="D305" s="626"/>
      <c r="E305" s="353"/>
      <c r="F305" s="578"/>
    </row>
    <row r="306" spans="4:6" customFormat="1" ht="12.75">
      <c r="D306" s="626"/>
      <c r="E306" s="353"/>
      <c r="F306" s="578"/>
    </row>
    <row r="307" spans="4:6" customFormat="1" ht="12.75">
      <c r="D307" s="626"/>
      <c r="E307" s="353"/>
      <c r="F307" s="578"/>
    </row>
    <row r="308" spans="4:6" customFormat="1" ht="12.75">
      <c r="D308" s="626"/>
      <c r="E308" s="353"/>
      <c r="F308" s="578"/>
    </row>
    <row r="309" spans="4:6" customFormat="1" ht="12.75">
      <c r="D309" s="626"/>
      <c r="E309" s="353"/>
      <c r="F309" s="578"/>
    </row>
    <row r="310" spans="4:6" customFormat="1" ht="12.75">
      <c r="D310" s="626"/>
      <c r="E310" s="353"/>
      <c r="F310" s="578"/>
    </row>
    <row r="311" spans="4:6" customFormat="1" ht="12.75">
      <c r="D311" s="626"/>
      <c r="E311" s="353"/>
      <c r="F311" s="578"/>
    </row>
    <row r="312" spans="4:6" customFormat="1" ht="12.75">
      <c r="D312" s="626"/>
      <c r="E312" s="353"/>
      <c r="F312" s="578"/>
    </row>
    <row r="313" spans="4:6" customFormat="1" ht="12.75">
      <c r="D313" s="626"/>
      <c r="E313" s="353"/>
      <c r="F313" s="578"/>
    </row>
    <row r="314" spans="4:6" customFormat="1" ht="12.75">
      <c r="D314" s="626"/>
      <c r="E314" s="353"/>
      <c r="F314" s="578"/>
    </row>
    <row r="315" spans="4:6" customFormat="1" ht="12.75">
      <c r="D315" s="626"/>
      <c r="E315" s="353"/>
      <c r="F315" s="578"/>
    </row>
    <row r="316" spans="4:6" customFormat="1" ht="12.75">
      <c r="D316" s="626"/>
      <c r="E316" s="353"/>
      <c r="F316" s="578"/>
    </row>
    <row r="317" spans="4:6" customFormat="1" ht="12.75">
      <c r="D317" s="626"/>
      <c r="E317" s="353"/>
      <c r="F317" s="578"/>
    </row>
    <row r="318" spans="4:6" customFormat="1" ht="12.75">
      <c r="D318" s="626"/>
      <c r="E318" s="353"/>
      <c r="F318" s="578"/>
    </row>
    <row r="319" spans="4:6" customFormat="1" ht="12.75">
      <c r="D319" s="626"/>
      <c r="E319" s="353"/>
      <c r="F319" s="578"/>
    </row>
    <row r="320" spans="4:6" customFormat="1" ht="12.75">
      <c r="D320" s="626"/>
      <c r="E320" s="353"/>
      <c r="F320" s="578"/>
    </row>
    <row r="321" spans="4:6" customFormat="1" ht="12.75">
      <c r="D321" s="626"/>
      <c r="E321" s="353"/>
      <c r="F321" s="578"/>
    </row>
    <row r="322" spans="4:6" customFormat="1" ht="12.75">
      <c r="D322" s="626"/>
      <c r="E322" s="353"/>
      <c r="F322" s="578"/>
    </row>
    <row r="323" spans="4:6" customFormat="1" ht="12.75">
      <c r="D323" s="626"/>
      <c r="E323" s="353"/>
      <c r="F323" s="578"/>
    </row>
    <row r="324" spans="4:6" customFormat="1" ht="12.75">
      <c r="D324" s="626"/>
      <c r="E324" s="353"/>
      <c r="F324" s="578"/>
    </row>
    <row r="325" spans="4:6" customFormat="1" ht="12.75">
      <c r="D325" s="626"/>
      <c r="E325" s="353"/>
      <c r="F325" s="578"/>
    </row>
    <row r="326" spans="4:6" customFormat="1" ht="12.75">
      <c r="D326" s="626"/>
      <c r="E326" s="353"/>
      <c r="F326" s="578"/>
    </row>
    <row r="327" spans="4:6" customFormat="1" ht="12.75">
      <c r="D327" s="626"/>
      <c r="E327" s="353"/>
      <c r="F327" s="578"/>
    </row>
    <row r="328" spans="4:6" customFormat="1" ht="12.75">
      <c r="D328" s="626"/>
      <c r="E328" s="353"/>
      <c r="F328" s="578"/>
    </row>
    <row r="329" spans="4:6" customFormat="1" ht="12.75">
      <c r="D329" s="626"/>
      <c r="E329" s="353"/>
      <c r="F329" s="578"/>
    </row>
    <row r="330" spans="4:6" customFormat="1" ht="12.75">
      <c r="D330" s="626"/>
      <c r="E330" s="353"/>
      <c r="F330" s="578"/>
    </row>
    <row r="331" spans="4:6" customFormat="1" ht="12.75">
      <c r="D331" s="626"/>
      <c r="E331" s="353"/>
      <c r="F331" s="578"/>
    </row>
    <row r="332" spans="4:6" customFormat="1" ht="12.75">
      <c r="D332" s="626"/>
      <c r="E332" s="353"/>
      <c r="F332" s="578"/>
    </row>
    <row r="333" spans="4:6" customFormat="1" ht="12.75">
      <c r="D333" s="626"/>
      <c r="E333" s="353"/>
      <c r="F333" s="578"/>
    </row>
    <row r="334" spans="4:6" customFormat="1" ht="12.75">
      <c r="D334" s="626"/>
      <c r="E334" s="353"/>
      <c r="F334" s="578"/>
    </row>
    <row r="335" spans="4:6" customFormat="1" ht="12.75">
      <c r="D335" s="626"/>
      <c r="E335" s="353"/>
      <c r="F335" s="578"/>
    </row>
    <row r="336" spans="4:6" customFormat="1" ht="12.75">
      <c r="D336" s="626"/>
      <c r="E336" s="353"/>
      <c r="F336" s="578"/>
    </row>
    <row r="337" spans="4:6" customFormat="1" ht="12.75">
      <c r="D337" s="626"/>
      <c r="E337" s="353"/>
      <c r="F337" s="578"/>
    </row>
    <row r="338" spans="4:6" customFormat="1" ht="12.75">
      <c r="D338" s="626"/>
      <c r="E338" s="353"/>
      <c r="F338" s="578"/>
    </row>
    <row r="339" spans="4:6" customFormat="1" ht="12.75">
      <c r="D339" s="626"/>
      <c r="E339" s="353"/>
      <c r="F339" s="578"/>
    </row>
    <row r="340" spans="4:6" customFormat="1" ht="12.75">
      <c r="D340" s="626"/>
      <c r="E340" s="353"/>
      <c r="F340" s="578"/>
    </row>
    <row r="341" spans="4:6" customFormat="1" ht="12.75">
      <c r="D341" s="626"/>
      <c r="E341" s="353"/>
      <c r="F341" s="578"/>
    </row>
    <row r="342" spans="4:6" customFormat="1" ht="12.75">
      <c r="D342" s="626"/>
      <c r="E342" s="353"/>
      <c r="F342" s="578"/>
    </row>
    <row r="343" spans="4:6" customFormat="1" ht="12.75">
      <c r="D343" s="626"/>
      <c r="E343" s="353"/>
      <c r="F343" s="578"/>
    </row>
    <row r="344" spans="4:6" customFormat="1" ht="12.75">
      <c r="D344" s="626"/>
      <c r="E344" s="353"/>
      <c r="F344" s="578"/>
    </row>
    <row r="345" spans="4:6" customFormat="1" ht="12.75">
      <c r="D345" s="626"/>
      <c r="E345" s="353"/>
      <c r="F345" s="578"/>
    </row>
    <row r="346" spans="4:6" customFormat="1" ht="12.75">
      <c r="D346" s="626"/>
      <c r="E346" s="353"/>
      <c r="F346" s="578"/>
    </row>
    <row r="347" spans="4:6" customFormat="1" ht="12.75">
      <c r="D347" s="626"/>
      <c r="E347" s="353"/>
      <c r="F347" s="578"/>
    </row>
    <row r="348" spans="4:6" customFormat="1" ht="12.75">
      <c r="D348" s="626"/>
      <c r="E348" s="353"/>
      <c r="F348" s="578"/>
    </row>
    <row r="349" spans="4:6" customFormat="1" ht="12.75">
      <c r="D349" s="626"/>
      <c r="E349" s="353"/>
      <c r="F349" s="578"/>
    </row>
    <row r="350" spans="4:6" customFormat="1" ht="12.75">
      <c r="D350" s="626"/>
      <c r="E350" s="353"/>
      <c r="F350" s="578"/>
    </row>
    <row r="351" spans="4:6" customFormat="1" ht="12.75">
      <c r="D351" s="626"/>
      <c r="E351" s="353"/>
      <c r="F351" s="578"/>
    </row>
    <row r="352" spans="4:6" customFormat="1" ht="12.75">
      <c r="D352" s="626"/>
      <c r="E352" s="353"/>
      <c r="F352" s="578"/>
    </row>
    <row r="353" spans="4:6" customFormat="1" ht="12.75">
      <c r="D353" s="626"/>
      <c r="E353" s="353"/>
      <c r="F353" s="578"/>
    </row>
    <row r="354" spans="4:6" customFormat="1" ht="12.75">
      <c r="D354" s="626"/>
      <c r="E354" s="353"/>
      <c r="F354" s="578"/>
    </row>
    <row r="355" spans="4:6" customFormat="1" ht="12.75">
      <c r="D355" s="626"/>
      <c r="E355" s="353"/>
      <c r="F355" s="578"/>
    </row>
    <row r="356" spans="4:6" customFormat="1" ht="12.75">
      <c r="D356" s="626"/>
      <c r="E356" s="353"/>
      <c r="F356" s="578"/>
    </row>
    <row r="357" spans="4:6" customFormat="1" ht="12.75">
      <c r="D357" s="626"/>
      <c r="E357" s="353"/>
      <c r="F357" s="578"/>
    </row>
    <row r="358" spans="4:6" customFormat="1" ht="12.75">
      <c r="D358" s="626"/>
      <c r="E358" s="353"/>
      <c r="F358" s="578"/>
    </row>
    <row r="359" spans="4:6" customFormat="1" ht="12.75">
      <c r="D359" s="626"/>
      <c r="E359" s="353"/>
      <c r="F359" s="578"/>
    </row>
    <row r="360" spans="4:6" customFormat="1" ht="12.75">
      <c r="D360" s="626"/>
      <c r="E360" s="353"/>
      <c r="F360" s="578"/>
    </row>
    <row r="361" spans="4:6" customFormat="1" ht="12.75">
      <c r="D361" s="626"/>
      <c r="E361" s="353"/>
      <c r="F361" s="578"/>
    </row>
    <row r="362" spans="4:6" customFormat="1" ht="12.75">
      <c r="D362" s="626"/>
      <c r="E362" s="353"/>
      <c r="F362" s="578"/>
    </row>
    <row r="363" spans="4:6" customFormat="1" ht="12.75">
      <c r="D363" s="626"/>
      <c r="E363" s="353"/>
      <c r="F363" s="578"/>
    </row>
    <row r="364" spans="4:6" customFormat="1" ht="12.75">
      <c r="D364" s="626"/>
      <c r="E364" s="353"/>
      <c r="F364" s="578"/>
    </row>
    <row r="365" spans="4:6" customFormat="1" ht="12.75">
      <c r="D365" s="626"/>
      <c r="E365" s="353"/>
      <c r="F365" s="578"/>
    </row>
    <row r="366" spans="4:6" customFormat="1" ht="12.75">
      <c r="D366" s="626"/>
      <c r="E366" s="353"/>
      <c r="F366" s="578"/>
    </row>
    <row r="367" spans="4:6" customFormat="1" ht="12.75">
      <c r="D367" s="626"/>
      <c r="E367" s="353"/>
      <c r="F367" s="578"/>
    </row>
    <row r="368" spans="4:6" customFormat="1" ht="12.75">
      <c r="D368" s="626"/>
      <c r="E368" s="353"/>
      <c r="F368" s="578"/>
    </row>
    <row r="369" spans="4:6" customFormat="1" ht="12.75">
      <c r="D369" s="626"/>
      <c r="E369" s="353"/>
      <c r="F369" s="578"/>
    </row>
    <row r="370" spans="4:6" customFormat="1" ht="12.75">
      <c r="D370" s="626"/>
      <c r="E370" s="353"/>
      <c r="F370" s="578"/>
    </row>
    <row r="371" spans="4:6" customFormat="1" ht="12.75">
      <c r="D371" s="626"/>
      <c r="E371" s="353"/>
      <c r="F371" s="578"/>
    </row>
    <row r="372" spans="4:6" customFormat="1" ht="12.75">
      <c r="D372" s="626"/>
      <c r="E372" s="353"/>
      <c r="F372" s="578"/>
    </row>
    <row r="373" spans="4:6" customFormat="1" ht="12.75">
      <c r="D373" s="626"/>
      <c r="E373" s="353"/>
      <c r="F373" s="578"/>
    </row>
    <row r="374" spans="4:6" customFormat="1" ht="12.75">
      <c r="D374" s="626"/>
      <c r="E374" s="353"/>
      <c r="F374" s="578"/>
    </row>
    <row r="375" spans="4:6" customFormat="1" ht="12.75">
      <c r="D375" s="626"/>
      <c r="E375" s="353"/>
      <c r="F375" s="578"/>
    </row>
    <row r="376" spans="4:6" customFormat="1" ht="12.75">
      <c r="D376" s="626"/>
      <c r="E376" s="353"/>
      <c r="F376" s="578"/>
    </row>
    <row r="377" spans="4:6" customFormat="1" ht="12.75">
      <c r="D377" s="626"/>
      <c r="E377" s="353"/>
      <c r="F377" s="578"/>
    </row>
    <row r="378" spans="4:6" customFormat="1" ht="12.75">
      <c r="D378" s="626"/>
      <c r="E378" s="353"/>
      <c r="F378" s="578"/>
    </row>
    <row r="379" spans="4:6" customFormat="1" ht="12.75">
      <c r="D379" s="626"/>
      <c r="E379" s="353"/>
      <c r="F379" s="578"/>
    </row>
    <row r="380" spans="4:6" customFormat="1" ht="12.75">
      <c r="D380" s="626"/>
      <c r="E380" s="353"/>
      <c r="F380" s="578"/>
    </row>
    <row r="381" spans="4:6" customFormat="1" ht="12.75">
      <c r="D381" s="626"/>
      <c r="E381" s="353"/>
      <c r="F381" s="578"/>
    </row>
    <row r="382" spans="4:6" customFormat="1" ht="12.75">
      <c r="D382" s="626"/>
      <c r="E382" s="353"/>
      <c r="F382" s="578"/>
    </row>
    <row r="383" spans="4:6" customFormat="1" ht="12.75">
      <c r="D383" s="626"/>
      <c r="E383" s="353"/>
      <c r="F383" s="578"/>
    </row>
    <row r="384" spans="4:6" customFormat="1" ht="12.75">
      <c r="D384" s="626"/>
      <c r="E384" s="353"/>
      <c r="F384" s="578"/>
    </row>
    <row r="385" spans="4:6" customFormat="1" ht="12.75">
      <c r="D385" s="626"/>
      <c r="E385" s="353"/>
      <c r="F385" s="578"/>
    </row>
    <row r="386" spans="4:6" customFormat="1" ht="12.75">
      <c r="D386" s="626"/>
      <c r="E386" s="353"/>
      <c r="F386" s="578"/>
    </row>
    <row r="387" spans="4:6" customFormat="1" ht="12.75">
      <c r="D387" s="626"/>
      <c r="E387" s="353"/>
      <c r="F387" s="578"/>
    </row>
    <row r="388" spans="4:6" customFormat="1" ht="12.75">
      <c r="D388" s="626"/>
      <c r="E388" s="353"/>
      <c r="F388" s="578"/>
    </row>
    <row r="389" spans="4:6" customFormat="1" ht="12.75">
      <c r="D389" s="626"/>
      <c r="E389" s="353"/>
      <c r="F389" s="578"/>
    </row>
    <row r="390" spans="4:6" customFormat="1" ht="12.75">
      <c r="D390" s="626"/>
      <c r="E390" s="353"/>
      <c r="F390" s="578"/>
    </row>
    <row r="391" spans="4:6" customFormat="1" ht="12.75">
      <c r="D391" s="626"/>
      <c r="E391" s="353"/>
      <c r="F391" s="578"/>
    </row>
    <row r="392" spans="4:6" customFormat="1" ht="12.75">
      <c r="D392" s="626"/>
      <c r="E392" s="353"/>
      <c r="F392" s="578"/>
    </row>
    <row r="393" spans="4:6" customFormat="1" ht="12.75">
      <c r="D393" s="626"/>
      <c r="E393" s="353"/>
      <c r="F393" s="578"/>
    </row>
    <row r="394" spans="4:6" customFormat="1" ht="12.75">
      <c r="D394" s="626"/>
      <c r="E394" s="353"/>
      <c r="F394" s="578"/>
    </row>
    <row r="395" spans="4:6" customFormat="1" ht="12.75">
      <c r="D395" s="626"/>
      <c r="E395" s="353"/>
      <c r="F395" s="578"/>
    </row>
    <row r="396" spans="4:6" customFormat="1" ht="12.75">
      <c r="D396" s="626"/>
      <c r="E396" s="353"/>
      <c r="F396" s="578"/>
    </row>
    <row r="397" spans="4:6" customFormat="1" ht="12.75">
      <c r="D397" s="626"/>
      <c r="E397" s="353"/>
      <c r="F397" s="578"/>
    </row>
    <row r="398" spans="4:6" customFormat="1" ht="12.75">
      <c r="D398" s="626"/>
      <c r="E398" s="353"/>
      <c r="F398" s="578"/>
    </row>
    <row r="399" spans="4:6" customFormat="1" ht="12.75">
      <c r="D399" s="626"/>
      <c r="E399" s="353"/>
      <c r="F399" s="578"/>
    </row>
    <row r="400" spans="4:6" customFormat="1" ht="12.75">
      <c r="D400" s="626"/>
      <c r="E400" s="353"/>
      <c r="F400" s="578"/>
    </row>
    <row r="401" spans="4:6" customFormat="1" ht="12.75">
      <c r="D401" s="626"/>
      <c r="E401" s="353"/>
      <c r="F401" s="578"/>
    </row>
    <row r="402" spans="4:6" customFormat="1" ht="12.75">
      <c r="D402" s="626"/>
      <c r="E402" s="353"/>
      <c r="F402" s="578"/>
    </row>
    <row r="403" spans="4:6" customFormat="1" ht="12.75">
      <c r="D403" s="626"/>
      <c r="E403" s="353"/>
      <c r="F403" s="578"/>
    </row>
    <row r="404" spans="4:6" customFormat="1" ht="12.75">
      <c r="D404" s="626"/>
      <c r="E404" s="353"/>
      <c r="F404" s="578"/>
    </row>
    <row r="405" spans="4:6" customFormat="1" ht="12.75">
      <c r="D405" s="626"/>
      <c r="E405" s="353"/>
      <c r="F405" s="578"/>
    </row>
    <row r="406" spans="4:6" customFormat="1" ht="12.75">
      <c r="D406" s="626"/>
      <c r="E406" s="353"/>
      <c r="F406" s="578"/>
    </row>
    <row r="407" spans="4:6" customFormat="1" ht="12.75">
      <c r="D407" s="626"/>
      <c r="E407" s="353"/>
      <c r="F407" s="578"/>
    </row>
    <row r="408" spans="4:6" customFormat="1" ht="12.75">
      <c r="D408" s="626"/>
      <c r="E408" s="353"/>
      <c r="F408" s="578"/>
    </row>
    <row r="409" spans="4:6" customFormat="1" ht="12.75">
      <c r="D409" s="626"/>
      <c r="E409" s="353"/>
      <c r="F409" s="578"/>
    </row>
    <row r="410" spans="4:6" customFormat="1" ht="12.75">
      <c r="D410" s="626"/>
      <c r="E410" s="353"/>
      <c r="F410" s="578"/>
    </row>
    <row r="411" spans="4:6" customFormat="1" ht="12.75">
      <c r="D411" s="626"/>
      <c r="E411" s="353"/>
      <c r="F411" s="578"/>
    </row>
    <row r="412" spans="4:6" customFormat="1" ht="12.75">
      <c r="D412" s="626"/>
      <c r="E412" s="353"/>
      <c r="F412" s="578"/>
    </row>
    <row r="413" spans="4:6" customFormat="1" ht="12.75">
      <c r="D413" s="626"/>
      <c r="E413" s="353"/>
      <c r="F413" s="578"/>
    </row>
    <row r="414" spans="4:6" customFormat="1" ht="12.75">
      <c r="D414" s="626"/>
      <c r="E414" s="353"/>
      <c r="F414" s="578"/>
    </row>
    <row r="415" spans="4:6" customFormat="1" ht="12.75">
      <c r="D415" s="626"/>
      <c r="E415" s="353"/>
      <c r="F415" s="578"/>
    </row>
    <row r="416" spans="4:6" customFormat="1" ht="12.75">
      <c r="D416" s="626"/>
      <c r="E416" s="353"/>
      <c r="F416" s="578"/>
    </row>
    <row r="417" spans="4:6" customFormat="1" ht="12.75">
      <c r="D417" s="626"/>
      <c r="E417" s="353"/>
      <c r="F417" s="578"/>
    </row>
    <row r="418" spans="4:6" customFormat="1" ht="12.75">
      <c r="D418" s="626"/>
      <c r="E418" s="353"/>
      <c r="F418" s="578"/>
    </row>
    <row r="419" spans="4:6" customFormat="1" ht="12.75">
      <c r="D419" s="626"/>
      <c r="E419" s="353"/>
      <c r="F419" s="578"/>
    </row>
    <row r="420" spans="4:6" customFormat="1" ht="12.75">
      <c r="D420" s="626"/>
      <c r="E420" s="353"/>
      <c r="F420" s="578"/>
    </row>
    <row r="421" spans="4:6" customFormat="1" ht="12.75">
      <c r="D421" s="626"/>
      <c r="E421" s="353"/>
      <c r="F421" s="578"/>
    </row>
    <row r="422" spans="4:6" customFormat="1" ht="12.75">
      <c r="D422" s="626"/>
      <c r="E422" s="353"/>
      <c r="F422" s="578"/>
    </row>
    <row r="423" spans="4:6" customFormat="1" ht="12.75">
      <c r="D423" s="626"/>
      <c r="E423" s="353"/>
      <c r="F423" s="578"/>
    </row>
    <row r="424" spans="4:6" customFormat="1" ht="12.75">
      <c r="D424" s="626"/>
      <c r="E424" s="353"/>
      <c r="F424" s="578"/>
    </row>
    <row r="425" spans="4:6" customFormat="1" ht="12.75">
      <c r="D425" s="626"/>
      <c r="E425" s="353"/>
      <c r="F425" s="578"/>
    </row>
    <row r="426" spans="4:6" customFormat="1" ht="12.75">
      <c r="D426" s="626"/>
      <c r="E426" s="353"/>
      <c r="F426" s="578"/>
    </row>
    <row r="427" spans="4:6" customFormat="1" ht="12.75">
      <c r="D427" s="626"/>
      <c r="E427" s="353"/>
      <c r="F427" s="578"/>
    </row>
    <row r="428" spans="4:6" customFormat="1" ht="12.75">
      <c r="D428" s="626"/>
      <c r="E428" s="353"/>
      <c r="F428" s="578"/>
    </row>
    <row r="429" spans="4:6" customFormat="1" ht="12.75">
      <c r="D429" s="626"/>
      <c r="E429" s="353"/>
      <c r="F429" s="578"/>
    </row>
    <row r="430" spans="4:6" customFormat="1" ht="12.75">
      <c r="D430" s="626"/>
      <c r="E430" s="353"/>
      <c r="F430" s="578"/>
    </row>
    <row r="431" spans="4:6" customFormat="1" ht="12.75">
      <c r="D431" s="626"/>
      <c r="E431" s="353"/>
      <c r="F431" s="578"/>
    </row>
    <row r="432" spans="4:6" customFormat="1" ht="12.75">
      <c r="D432" s="626"/>
      <c r="E432" s="353"/>
      <c r="F432" s="578"/>
    </row>
    <row r="433" spans="4:6" customFormat="1" ht="12.75">
      <c r="D433" s="626"/>
      <c r="E433" s="353"/>
      <c r="F433" s="578"/>
    </row>
    <row r="434" spans="4:6" customFormat="1" ht="12.75">
      <c r="D434" s="626"/>
      <c r="E434" s="353"/>
      <c r="F434" s="578"/>
    </row>
    <row r="435" spans="4:6" customFormat="1" ht="12.75">
      <c r="D435" s="626"/>
      <c r="E435" s="353"/>
      <c r="F435" s="578"/>
    </row>
    <row r="436" spans="4:6" customFormat="1" ht="12.75">
      <c r="D436" s="626"/>
      <c r="E436" s="353"/>
      <c r="F436" s="578"/>
    </row>
    <row r="437" spans="4:6" customFormat="1" ht="12.75">
      <c r="D437" s="626"/>
      <c r="E437" s="353"/>
      <c r="F437" s="578"/>
    </row>
    <row r="438" spans="4:6" customFormat="1" ht="12.75">
      <c r="D438" s="626"/>
      <c r="E438" s="353"/>
      <c r="F438" s="578"/>
    </row>
    <row r="439" spans="4:6" customFormat="1" ht="12.75">
      <c r="D439" s="626"/>
      <c r="E439" s="353"/>
      <c r="F439" s="578"/>
    </row>
    <row r="440" spans="4:6" customFormat="1" ht="12.75">
      <c r="D440" s="626"/>
      <c r="E440" s="353"/>
      <c r="F440" s="578"/>
    </row>
    <row r="441" spans="4:6" customFormat="1" ht="12.75">
      <c r="D441" s="626"/>
      <c r="E441" s="353"/>
      <c r="F441" s="578"/>
    </row>
    <row r="442" spans="4:6" customFormat="1" ht="12.75">
      <c r="D442" s="626"/>
      <c r="E442" s="353"/>
      <c r="F442" s="578"/>
    </row>
    <row r="443" spans="4:6" customFormat="1" ht="12.75">
      <c r="D443" s="626"/>
      <c r="E443" s="353"/>
      <c r="F443" s="578"/>
    </row>
    <row r="444" spans="4:6" customFormat="1" ht="12.75">
      <c r="D444" s="626"/>
      <c r="E444" s="353"/>
      <c r="F444" s="578"/>
    </row>
    <row r="445" spans="4:6" customFormat="1" ht="12.75">
      <c r="D445" s="626"/>
      <c r="E445" s="353"/>
      <c r="F445" s="578"/>
    </row>
    <row r="446" spans="4:6" customFormat="1" ht="12.75">
      <c r="D446" s="626"/>
      <c r="E446" s="353"/>
      <c r="F446" s="578"/>
    </row>
    <row r="447" spans="4:6" customFormat="1" ht="12.75">
      <c r="D447" s="626"/>
      <c r="E447" s="353"/>
      <c r="F447" s="578"/>
    </row>
    <row r="448" spans="4:6" customFormat="1" ht="12.75">
      <c r="D448" s="626"/>
      <c r="E448" s="353"/>
      <c r="F448" s="578"/>
    </row>
    <row r="449" spans="4:6" customFormat="1" ht="12.75">
      <c r="D449" s="626"/>
      <c r="E449" s="353"/>
      <c r="F449" s="578"/>
    </row>
    <row r="450" spans="4:6" customFormat="1" ht="12.75">
      <c r="D450" s="626"/>
      <c r="E450" s="353"/>
      <c r="F450" s="578"/>
    </row>
    <row r="451" spans="4:6" customFormat="1" ht="12.75">
      <c r="D451" s="626"/>
      <c r="E451" s="353"/>
      <c r="F451" s="578"/>
    </row>
    <row r="452" spans="4:6" customFormat="1" ht="12.75">
      <c r="D452" s="626"/>
      <c r="E452" s="353"/>
      <c r="F452" s="578"/>
    </row>
    <row r="453" spans="4:6" customFormat="1" ht="12.75">
      <c r="D453" s="626"/>
      <c r="E453" s="353"/>
      <c r="F453" s="578"/>
    </row>
    <row r="454" spans="4:6" customFormat="1" ht="12.75">
      <c r="D454" s="626"/>
      <c r="E454" s="353"/>
      <c r="F454" s="578"/>
    </row>
    <row r="455" spans="4:6" customFormat="1" ht="12.75">
      <c r="D455" s="626"/>
      <c r="E455" s="353"/>
      <c r="F455" s="578"/>
    </row>
    <row r="456" spans="4:6" customFormat="1" ht="12.75">
      <c r="D456" s="626"/>
      <c r="E456" s="353"/>
      <c r="F456" s="578"/>
    </row>
    <row r="457" spans="4:6" customFormat="1" ht="12.75">
      <c r="D457" s="626"/>
      <c r="E457" s="353"/>
      <c r="F457" s="578"/>
    </row>
    <row r="458" spans="4:6" customFormat="1" ht="12.75">
      <c r="D458" s="626"/>
      <c r="E458" s="353"/>
      <c r="F458" s="578"/>
    </row>
    <row r="459" spans="4:6" customFormat="1" ht="12.75">
      <c r="D459" s="626"/>
      <c r="E459" s="353"/>
      <c r="F459" s="578"/>
    </row>
    <row r="460" spans="4:6" customFormat="1" ht="12.75">
      <c r="D460" s="626"/>
      <c r="E460" s="353"/>
      <c r="F460" s="578"/>
    </row>
    <row r="461" spans="4:6" customFormat="1" ht="12.75">
      <c r="D461" s="626"/>
      <c r="E461" s="353"/>
      <c r="F461" s="578"/>
    </row>
    <row r="462" spans="4:6" customFormat="1" ht="12.75">
      <c r="D462" s="626"/>
      <c r="E462" s="353"/>
      <c r="F462" s="578"/>
    </row>
    <row r="463" spans="4:6" customFormat="1" ht="12.75">
      <c r="D463" s="626"/>
      <c r="E463" s="353"/>
      <c r="F463" s="578"/>
    </row>
    <row r="464" spans="4:6" customFormat="1" ht="12.75">
      <c r="D464" s="626"/>
      <c r="E464" s="353"/>
      <c r="F464" s="578"/>
    </row>
    <row r="465" spans="4:6" customFormat="1" ht="12.75">
      <c r="D465" s="626"/>
      <c r="E465" s="353"/>
      <c r="F465" s="578"/>
    </row>
    <row r="466" spans="4:6" customFormat="1" ht="12.75">
      <c r="D466" s="626"/>
      <c r="E466" s="353"/>
      <c r="F466" s="578"/>
    </row>
    <row r="467" spans="4:6" customFormat="1" ht="12.75">
      <c r="D467" s="626"/>
      <c r="E467" s="353"/>
      <c r="F467" s="578"/>
    </row>
    <row r="468" spans="4:6" customFormat="1" ht="12.75">
      <c r="D468" s="626"/>
      <c r="E468" s="353"/>
      <c r="F468" s="578"/>
    </row>
    <row r="469" spans="4:6" customFormat="1" ht="12.75">
      <c r="D469" s="626"/>
      <c r="E469" s="353"/>
      <c r="F469" s="578"/>
    </row>
    <row r="470" spans="4:6" customFormat="1" ht="12.75">
      <c r="D470" s="626"/>
      <c r="E470" s="353"/>
      <c r="F470" s="578"/>
    </row>
    <row r="471" spans="4:6" customFormat="1" ht="12.75">
      <c r="D471" s="626"/>
      <c r="E471" s="353"/>
      <c r="F471" s="578"/>
    </row>
    <row r="472" spans="4:6" customFormat="1" ht="12.75">
      <c r="D472" s="626"/>
      <c r="E472" s="353"/>
      <c r="F472" s="578"/>
    </row>
    <row r="473" spans="4:6" customFormat="1" ht="12.75">
      <c r="D473" s="626"/>
      <c r="E473" s="353"/>
      <c r="F473" s="578"/>
    </row>
    <row r="474" spans="4:6" customFormat="1" ht="12.75">
      <c r="D474" s="626"/>
      <c r="E474" s="353"/>
      <c r="F474" s="578"/>
    </row>
    <row r="475" spans="4:6" customFormat="1" ht="12.75">
      <c r="D475" s="626"/>
      <c r="E475" s="353"/>
      <c r="F475" s="578"/>
    </row>
    <row r="476" spans="4:6" customFormat="1" ht="12.75">
      <c r="D476" s="626"/>
      <c r="E476" s="353"/>
      <c r="F476" s="578"/>
    </row>
    <row r="477" spans="4:6" customFormat="1" ht="12.75">
      <c r="D477" s="626"/>
      <c r="E477" s="353"/>
      <c r="F477" s="578"/>
    </row>
    <row r="478" spans="4:6" customFormat="1" ht="12.75">
      <c r="D478" s="626"/>
      <c r="E478" s="353"/>
      <c r="F478" s="578"/>
    </row>
    <row r="479" spans="4:6" customFormat="1" ht="12.75">
      <c r="D479" s="626"/>
      <c r="E479" s="353"/>
      <c r="F479" s="578"/>
    </row>
    <row r="480" spans="4:6" customFormat="1" ht="12.75">
      <c r="D480" s="626"/>
      <c r="E480" s="353"/>
      <c r="F480" s="578"/>
    </row>
    <row r="481" spans="4:6" customFormat="1" ht="12.75">
      <c r="D481" s="626"/>
      <c r="E481" s="353"/>
      <c r="F481" s="578"/>
    </row>
    <row r="482" spans="4:6" customFormat="1" ht="12.75">
      <c r="D482" s="626"/>
      <c r="E482" s="353"/>
      <c r="F482" s="578"/>
    </row>
    <row r="483" spans="4:6" customFormat="1" ht="12.75">
      <c r="D483" s="626"/>
      <c r="E483" s="353"/>
      <c r="F483" s="578"/>
    </row>
    <row r="484" spans="4:6" customFormat="1" ht="12.75">
      <c r="D484" s="626"/>
      <c r="E484" s="353"/>
      <c r="F484" s="578"/>
    </row>
    <row r="485" spans="4:6" customFormat="1" ht="12.75">
      <c r="D485" s="626"/>
      <c r="E485" s="353"/>
      <c r="F485" s="578"/>
    </row>
    <row r="486" spans="4:6" customFormat="1" ht="12.75">
      <c r="D486" s="626"/>
      <c r="E486" s="353"/>
      <c r="F486" s="578"/>
    </row>
    <row r="487" spans="4:6" customFormat="1" ht="12.75">
      <c r="D487" s="626"/>
      <c r="E487" s="353"/>
      <c r="F487" s="578"/>
    </row>
    <row r="488" spans="4:6" customFormat="1" ht="12.75">
      <c r="D488" s="626"/>
      <c r="E488" s="353"/>
      <c r="F488" s="578"/>
    </row>
    <row r="489" spans="4:6" customFormat="1" ht="12.75">
      <c r="D489" s="626"/>
      <c r="E489" s="353"/>
      <c r="F489" s="578"/>
    </row>
    <row r="490" spans="4:6" customFormat="1" ht="12.75">
      <c r="D490" s="626"/>
      <c r="E490" s="353"/>
      <c r="F490" s="578"/>
    </row>
    <row r="491" spans="4:6" customFormat="1" ht="12.75">
      <c r="D491" s="626"/>
      <c r="E491" s="353"/>
      <c r="F491" s="578"/>
    </row>
    <row r="492" spans="4:6" customFormat="1" ht="12.75">
      <c r="D492" s="626"/>
      <c r="E492" s="353"/>
      <c r="F492" s="578"/>
    </row>
    <row r="493" spans="4:6" customFormat="1" ht="12.75">
      <c r="D493" s="626"/>
      <c r="E493" s="353"/>
      <c r="F493" s="578"/>
    </row>
    <row r="494" spans="4:6" customFormat="1" ht="12.75">
      <c r="D494" s="626"/>
      <c r="E494" s="353"/>
      <c r="F494" s="578"/>
    </row>
    <row r="495" spans="4:6" customFormat="1" ht="12.75">
      <c r="D495" s="626"/>
      <c r="E495" s="353"/>
      <c r="F495" s="578"/>
    </row>
    <row r="496" spans="4:6" customFormat="1" ht="12.75">
      <c r="D496" s="626"/>
      <c r="E496" s="353"/>
      <c r="F496" s="578"/>
    </row>
    <row r="497" spans="4:6" customFormat="1" ht="12.75">
      <c r="D497" s="626"/>
      <c r="E497" s="353"/>
      <c r="F497" s="578"/>
    </row>
    <row r="498" spans="4:6" customFormat="1" ht="12.75">
      <c r="D498" s="626"/>
      <c r="E498" s="353"/>
      <c r="F498" s="578"/>
    </row>
    <row r="499" spans="4:6" customFormat="1" ht="12.75">
      <c r="D499" s="626"/>
      <c r="E499" s="353"/>
      <c r="F499" s="578"/>
    </row>
    <row r="500" spans="4:6" customFormat="1" ht="12.75">
      <c r="D500" s="626"/>
      <c r="E500" s="353"/>
      <c r="F500" s="578"/>
    </row>
    <row r="501" spans="4:6" customFormat="1" ht="12.75">
      <c r="D501" s="626"/>
      <c r="E501" s="353"/>
      <c r="F501" s="578"/>
    </row>
    <row r="502" spans="4:6" customFormat="1" ht="12.75">
      <c r="D502" s="626"/>
      <c r="E502" s="353"/>
      <c r="F502" s="578"/>
    </row>
    <row r="503" spans="4:6" customFormat="1" ht="12.75">
      <c r="D503" s="626"/>
      <c r="E503" s="353"/>
      <c r="F503" s="578"/>
    </row>
    <row r="504" spans="4:6" customFormat="1" ht="12.75">
      <c r="D504" s="626"/>
      <c r="E504" s="353"/>
      <c r="F504" s="578"/>
    </row>
    <row r="505" spans="4:6" customFormat="1" ht="12.75">
      <c r="D505" s="626"/>
      <c r="E505" s="353"/>
      <c r="F505" s="578"/>
    </row>
    <row r="506" spans="4:6" customFormat="1" ht="12.75">
      <c r="D506" s="626"/>
      <c r="E506" s="353"/>
      <c r="F506" s="578"/>
    </row>
    <row r="507" spans="4:6" customFormat="1" ht="12.75">
      <c r="D507" s="626"/>
      <c r="E507" s="353"/>
      <c r="F507" s="578"/>
    </row>
    <row r="508" spans="4:6" customFormat="1" ht="12.75">
      <c r="D508" s="626"/>
      <c r="E508" s="353"/>
      <c r="F508" s="578"/>
    </row>
    <row r="509" spans="4:6" customFormat="1" ht="12.75">
      <c r="D509" s="626"/>
      <c r="E509" s="353"/>
      <c r="F509" s="578"/>
    </row>
    <row r="510" spans="4:6" customFormat="1" ht="12.75">
      <c r="D510" s="626"/>
      <c r="E510" s="353"/>
      <c r="F510" s="578"/>
    </row>
    <row r="511" spans="4:6" customFormat="1" ht="12.75">
      <c r="D511" s="626"/>
      <c r="E511" s="353"/>
      <c r="F511" s="578"/>
    </row>
    <row r="512" spans="4:6" customFormat="1" ht="12.75">
      <c r="D512" s="626"/>
      <c r="E512" s="353"/>
      <c r="F512" s="578"/>
    </row>
    <row r="513" spans="4:6" customFormat="1" ht="12.75">
      <c r="D513" s="626"/>
      <c r="E513" s="353"/>
      <c r="F513" s="578"/>
    </row>
    <row r="514" spans="4:6" customFormat="1" ht="12.75">
      <c r="D514" s="626"/>
      <c r="E514" s="353"/>
      <c r="F514" s="578"/>
    </row>
    <row r="515" spans="4:6" customFormat="1" ht="12.75">
      <c r="D515" s="626"/>
      <c r="E515" s="353"/>
      <c r="F515" s="578"/>
    </row>
    <row r="516" spans="4:6" customFormat="1" ht="12.75">
      <c r="D516" s="626"/>
      <c r="E516" s="353"/>
      <c r="F516" s="578"/>
    </row>
    <row r="517" spans="4:6" customFormat="1" ht="12.75">
      <c r="D517" s="626"/>
      <c r="E517" s="353"/>
      <c r="F517" s="578"/>
    </row>
    <row r="518" spans="4:6" customFormat="1" ht="12.75">
      <c r="D518" s="626"/>
      <c r="E518" s="353"/>
      <c r="F518" s="578"/>
    </row>
    <row r="519" spans="4:6" customFormat="1" ht="12.75">
      <c r="D519" s="626"/>
      <c r="E519" s="353"/>
      <c r="F519" s="578"/>
    </row>
    <row r="520" spans="4:6" customFormat="1" ht="12.75">
      <c r="D520" s="626"/>
      <c r="E520" s="353"/>
      <c r="F520" s="578"/>
    </row>
    <row r="521" spans="4:6" customFormat="1" ht="12.75">
      <c r="D521" s="626"/>
      <c r="E521" s="353"/>
      <c r="F521" s="578"/>
    </row>
    <row r="522" spans="4:6" customFormat="1" ht="12.75">
      <c r="D522" s="626"/>
      <c r="E522" s="353"/>
      <c r="F522" s="578"/>
    </row>
    <row r="523" spans="4:6" customFormat="1" ht="12.75">
      <c r="D523" s="626"/>
      <c r="E523" s="353"/>
      <c r="F523" s="578"/>
    </row>
    <row r="524" spans="4:6" customFormat="1" ht="12.75">
      <c r="D524" s="626"/>
      <c r="E524" s="353"/>
      <c r="F524" s="578"/>
    </row>
    <row r="525" spans="4:6" customFormat="1" ht="12.75">
      <c r="D525" s="626"/>
      <c r="E525" s="353"/>
      <c r="F525" s="578"/>
    </row>
    <row r="526" spans="4:6" customFormat="1" ht="12.75">
      <c r="D526" s="626"/>
      <c r="E526" s="353"/>
      <c r="F526" s="578"/>
    </row>
    <row r="527" spans="4:6" customFormat="1" ht="12.75">
      <c r="D527" s="626"/>
      <c r="E527" s="353"/>
      <c r="F527" s="578"/>
    </row>
    <row r="528" spans="4:6" customFormat="1" ht="12.75">
      <c r="D528" s="626"/>
      <c r="E528" s="353"/>
      <c r="F528" s="578"/>
    </row>
    <row r="529" spans="4:6" customFormat="1" ht="12.75">
      <c r="D529" s="626"/>
      <c r="E529" s="353"/>
      <c r="F529" s="578"/>
    </row>
    <row r="530" spans="4:6" customFormat="1" ht="12.75">
      <c r="D530" s="626"/>
      <c r="E530" s="353"/>
      <c r="F530" s="578"/>
    </row>
    <row r="531" spans="4:6" customFormat="1" ht="12.75">
      <c r="D531" s="626"/>
      <c r="E531" s="353"/>
      <c r="F531" s="578"/>
    </row>
    <row r="532" spans="4:6" customFormat="1" ht="12.75">
      <c r="D532" s="626"/>
      <c r="E532" s="353"/>
      <c r="F532" s="578"/>
    </row>
    <row r="533" spans="4:6" customFormat="1" ht="12.75">
      <c r="D533" s="626"/>
      <c r="E533" s="353"/>
      <c r="F533" s="578"/>
    </row>
    <row r="534" spans="4:6" customFormat="1" ht="12.75">
      <c r="D534" s="626"/>
      <c r="E534" s="353"/>
      <c r="F534" s="578"/>
    </row>
    <row r="535" spans="4:6" customFormat="1" ht="12.75">
      <c r="D535" s="626"/>
      <c r="E535" s="353"/>
      <c r="F535" s="578"/>
    </row>
    <row r="536" spans="4:6" customFormat="1" ht="12.75">
      <c r="D536" s="626"/>
      <c r="E536" s="353"/>
      <c r="F536" s="578"/>
    </row>
    <row r="537" spans="4:6" customFormat="1" ht="12.75">
      <c r="D537" s="626"/>
      <c r="E537" s="353"/>
      <c r="F537" s="578"/>
    </row>
    <row r="538" spans="4:6" customFormat="1" ht="12.75">
      <c r="D538" s="626"/>
      <c r="E538" s="353"/>
      <c r="F538" s="578"/>
    </row>
    <row r="539" spans="4:6" customFormat="1" ht="12.75">
      <c r="D539" s="626"/>
      <c r="E539" s="353"/>
      <c r="F539" s="578"/>
    </row>
    <row r="540" spans="4:6" customFormat="1" ht="12.75">
      <c r="D540" s="626"/>
      <c r="E540" s="353"/>
      <c r="F540" s="578"/>
    </row>
    <row r="541" spans="4:6" customFormat="1" ht="12.75">
      <c r="D541" s="626"/>
      <c r="E541" s="353"/>
      <c r="F541" s="578"/>
    </row>
    <row r="542" spans="4:6" customFormat="1" ht="12.75">
      <c r="D542" s="626"/>
      <c r="E542" s="353"/>
      <c r="F542" s="578"/>
    </row>
    <row r="543" spans="4:6" customFormat="1" ht="12.75">
      <c r="D543" s="626"/>
      <c r="E543" s="353"/>
      <c r="F543" s="578"/>
    </row>
    <row r="544" spans="4:6" customFormat="1" ht="12.75">
      <c r="D544" s="626"/>
      <c r="E544" s="353"/>
      <c r="F544" s="578"/>
    </row>
    <row r="545" spans="4:6" customFormat="1" ht="12.75">
      <c r="D545" s="626"/>
      <c r="E545" s="353"/>
      <c r="F545" s="578"/>
    </row>
    <row r="546" spans="4:6" customFormat="1" ht="12.75">
      <c r="D546" s="626"/>
      <c r="E546" s="353"/>
      <c r="F546" s="578"/>
    </row>
    <row r="547" spans="4:6" customFormat="1" ht="12.75">
      <c r="D547" s="626"/>
      <c r="E547" s="353"/>
      <c r="F547" s="578"/>
    </row>
    <row r="548" spans="4:6" customFormat="1" ht="12.75">
      <c r="D548" s="626"/>
      <c r="E548" s="353"/>
      <c r="F548" s="578"/>
    </row>
    <row r="549" spans="4:6" customFormat="1" ht="12.75">
      <c r="D549" s="626"/>
      <c r="E549" s="353"/>
      <c r="F549" s="578"/>
    </row>
    <row r="550" spans="4:6" customFormat="1" ht="12.75">
      <c r="D550" s="626"/>
      <c r="E550" s="353"/>
      <c r="F550" s="578"/>
    </row>
    <row r="551" spans="4:6" customFormat="1" ht="12.75">
      <c r="D551" s="626"/>
      <c r="E551" s="353"/>
      <c r="F551" s="578"/>
    </row>
    <row r="552" spans="4:6" customFormat="1" ht="12.75">
      <c r="D552" s="626"/>
      <c r="E552" s="353"/>
      <c r="F552" s="578"/>
    </row>
    <row r="553" spans="4:6" customFormat="1" ht="12.75">
      <c r="D553" s="626"/>
      <c r="E553" s="353"/>
      <c r="F553" s="578"/>
    </row>
    <row r="554" spans="4:6" customFormat="1" ht="12.75">
      <c r="D554" s="626"/>
      <c r="E554" s="353"/>
      <c r="F554" s="578"/>
    </row>
    <row r="555" spans="4:6" customFormat="1" ht="12.75">
      <c r="D555" s="626"/>
      <c r="E555" s="353"/>
      <c r="F555" s="578"/>
    </row>
    <row r="556" spans="4:6" customFormat="1" ht="12.75">
      <c r="D556" s="626"/>
      <c r="E556" s="353"/>
      <c r="F556" s="578"/>
    </row>
    <row r="557" spans="4:6" customFormat="1" ht="12.75">
      <c r="D557" s="626"/>
      <c r="E557" s="353"/>
      <c r="F557" s="578"/>
    </row>
    <row r="558" spans="4:6" customFormat="1" ht="12.75">
      <c r="D558" s="626"/>
      <c r="E558" s="353"/>
      <c r="F558" s="578"/>
    </row>
    <row r="559" spans="4:6" customFormat="1" ht="12.75">
      <c r="D559" s="626"/>
      <c r="E559" s="353"/>
      <c r="F559" s="578"/>
    </row>
    <row r="560" spans="4:6" customFormat="1" ht="12.75">
      <c r="D560" s="626"/>
      <c r="E560" s="353"/>
      <c r="F560" s="578"/>
    </row>
    <row r="561" spans="4:6" customFormat="1" ht="12.75">
      <c r="D561" s="626"/>
      <c r="E561" s="353"/>
      <c r="F561" s="578"/>
    </row>
    <row r="562" spans="4:6" customFormat="1" ht="12.75">
      <c r="D562" s="626"/>
      <c r="E562" s="353"/>
      <c r="F562" s="578"/>
    </row>
    <row r="563" spans="4:6" customFormat="1" ht="12.75">
      <c r="D563" s="626"/>
      <c r="E563" s="353"/>
      <c r="F563" s="578"/>
    </row>
    <row r="564" spans="4:6" customFormat="1" ht="12.75">
      <c r="D564" s="626"/>
      <c r="E564" s="353"/>
      <c r="F564" s="578"/>
    </row>
    <row r="565" spans="4:6" customFormat="1" ht="12.75">
      <c r="D565" s="626"/>
      <c r="E565" s="353"/>
      <c r="F565" s="578"/>
    </row>
    <row r="566" spans="4:6" customFormat="1" ht="12.75">
      <c r="D566" s="626"/>
      <c r="E566" s="353"/>
      <c r="F566" s="578"/>
    </row>
    <row r="567" spans="4:6" customFormat="1" ht="12.75">
      <c r="D567" s="626"/>
      <c r="E567" s="353"/>
      <c r="F567" s="578"/>
    </row>
    <row r="568" spans="4:6" customFormat="1" ht="12.75">
      <c r="D568" s="626"/>
      <c r="E568" s="353"/>
      <c r="F568" s="578"/>
    </row>
    <row r="569" spans="4:6" customFormat="1" ht="12.75">
      <c r="D569" s="626"/>
      <c r="E569" s="353"/>
      <c r="F569" s="578"/>
    </row>
    <row r="570" spans="4:6" customFormat="1" ht="12.75">
      <c r="D570" s="626"/>
      <c r="E570" s="353"/>
      <c r="F570" s="578"/>
    </row>
    <row r="571" spans="4:6" customFormat="1" ht="12.75">
      <c r="D571" s="626"/>
      <c r="E571" s="353"/>
      <c r="F571" s="578"/>
    </row>
    <row r="572" spans="4:6" customFormat="1" ht="12.75">
      <c r="D572" s="626"/>
      <c r="E572" s="353"/>
      <c r="F572" s="578"/>
    </row>
    <row r="573" spans="4:6" customFormat="1" ht="12.75">
      <c r="D573" s="626"/>
      <c r="E573" s="353"/>
      <c r="F573" s="578"/>
    </row>
    <row r="574" spans="4:6" customFormat="1" ht="12.75">
      <c r="D574" s="626"/>
      <c r="E574" s="353"/>
      <c r="F574" s="578"/>
    </row>
    <row r="575" spans="4:6" customFormat="1" ht="12.75">
      <c r="D575" s="626"/>
      <c r="E575" s="353"/>
      <c r="F575" s="578"/>
    </row>
    <row r="576" spans="4:6" customFormat="1" ht="12.75">
      <c r="D576" s="626"/>
      <c r="E576" s="353"/>
      <c r="F576" s="578"/>
    </row>
    <row r="577" spans="4:6" customFormat="1" ht="12.75">
      <c r="D577" s="626"/>
      <c r="E577" s="353"/>
      <c r="F577" s="578"/>
    </row>
    <row r="578" spans="4:6" customFormat="1" ht="12.75">
      <c r="D578" s="626"/>
      <c r="E578" s="353"/>
      <c r="F578" s="578"/>
    </row>
    <row r="579" spans="4:6" customFormat="1" ht="12.75">
      <c r="D579" s="626"/>
      <c r="E579" s="353"/>
      <c r="F579" s="578"/>
    </row>
    <row r="580" spans="4:6" customFormat="1" ht="12.75">
      <c r="D580" s="626"/>
      <c r="E580" s="353"/>
      <c r="F580" s="578"/>
    </row>
    <row r="581" spans="4:6" customFormat="1" ht="12.75">
      <c r="D581" s="626"/>
      <c r="E581" s="353"/>
      <c r="F581" s="578"/>
    </row>
    <row r="582" spans="4:6" customFormat="1" ht="12.75">
      <c r="D582" s="626"/>
      <c r="E582" s="353"/>
      <c r="F582" s="578"/>
    </row>
    <row r="583" spans="4:6" customFormat="1" ht="12.75">
      <c r="D583" s="626"/>
      <c r="E583" s="353"/>
      <c r="F583" s="578"/>
    </row>
    <row r="584" spans="4:6" customFormat="1" ht="12.75">
      <c r="D584" s="626"/>
      <c r="E584" s="353"/>
      <c r="F584" s="578"/>
    </row>
    <row r="585" spans="4:6" customFormat="1" ht="12.75">
      <c r="D585" s="626"/>
      <c r="E585" s="353"/>
      <c r="F585" s="578"/>
    </row>
    <row r="586" spans="4:6" customFormat="1" ht="12.75">
      <c r="D586" s="626"/>
      <c r="E586" s="353"/>
      <c r="F586" s="578"/>
    </row>
    <row r="587" spans="4:6" customFormat="1" ht="12.75">
      <c r="D587" s="626"/>
      <c r="E587" s="353"/>
      <c r="F587" s="578"/>
    </row>
    <row r="588" spans="4:6" customFormat="1" ht="12.75">
      <c r="D588" s="626"/>
      <c r="E588" s="353"/>
      <c r="F588" s="578"/>
    </row>
    <row r="589" spans="4:6" customFormat="1" ht="12.75">
      <c r="D589" s="626"/>
      <c r="E589" s="353"/>
      <c r="F589" s="578"/>
    </row>
    <row r="590" spans="4:6" customFormat="1" ht="12.75">
      <c r="D590" s="626"/>
      <c r="E590" s="353"/>
      <c r="F590" s="578"/>
    </row>
    <row r="591" spans="4:6" customFormat="1" ht="12.75">
      <c r="D591" s="626"/>
      <c r="E591" s="353"/>
      <c r="F591" s="578"/>
    </row>
    <row r="592" spans="4:6" customFormat="1" ht="12.75">
      <c r="D592" s="626"/>
      <c r="E592" s="353"/>
      <c r="F592" s="578"/>
    </row>
    <row r="593" spans="4:6" customFormat="1" ht="12.75">
      <c r="D593" s="626"/>
      <c r="E593" s="353"/>
      <c r="F593" s="578"/>
    </row>
    <row r="594" spans="4:6" customFormat="1" ht="12.75">
      <c r="D594" s="626"/>
      <c r="E594" s="353"/>
      <c r="F594" s="578"/>
    </row>
    <row r="595" spans="4:6" customFormat="1" ht="12.75">
      <c r="D595" s="626"/>
      <c r="E595" s="353"/>
      <c r="F595" s="578"/>
    </row>
    <row r="596" spans="4:6" customFormat="1" ht="12.75">
      <c r="D596" s="626"/>
      <c r="E596" s="353"/>
      <c r="F596" s="578"/>
    </row>
    <row r="597" spans="4:6" customFormat="1" ht="12.75">
      <c r="D597" s="626"/>
      <c r="E597" s="353"/>
      <c r="F597" s="578"/>
    </row>
    <row r="598" spans="4:6" customFormat="1" ht="12.75">
      <c r="D598" s="626"/>
      <c r="E598" s="353"/>
      <c r="F598" s="578"/>
    </row>
    <row r="599" spans="4:6" customFormat="1" ht="12.75">
      <c r="D599" s="626"/>
      <c r="E599" s="353"/>
      <c r="F599" s="578"/>
    </row>
    <row r="600" spans="4:6" customFormat="1" ht="12.75">
      <c r="D600" s="626"/>
      <c r="E600" s="353"/>
      <c r="F600" s="578"/>
    </row>
    <row r="601" spans="4:6" customFormat="1" ht="12.75">
      <c r="D601" s="626"/>
      <c r="E601" s="353"/>
      <c r="F601" s="578"/>
    </row>
    <row r="602" spans="4:6" customFormat="1" ht="12.75">
      <c r="D602" s="626"/>
      <c r="E602" s="353"/>
      <c r="F602" s="578"/>
    </row>
    <row r="603" spans="4:6" customFormat="1" ht="12.75">
      <c r="D603" s="626"/>
      <c r="E603" s="353"/>
      <c r="F603" s="578"/>
    </row>
    <row r="604" spans="4:6" customFormat="1" ht="12.75">
      <c r="D604" s="626"/>
      <c r="E604" s="353"/>
      <c r="F604" s="578"/>
    </row>
    <row r="605" spans="4:6" customFormat="1" ht="12.75">
      <c r="D605" s="626"/>
      <c r="E605" s="353"/>
      <c r="F605" s="578"/>
    </row>
    <row r="606" spans="4:6" customFormat="1" ht="12.75">
      <c r="D606" s="626"/>
      <c r="E606" s="353"/>
      <c r="F606" s="578"/>
    </row>
    <row r="607" spans="4:6" customFormat="1" ht="12.75">
      <c r="D607" s="626"/>
      <c r="E607" s="353"/>
      <c r="F607" s="578"/>
    </row>
    <row r="608" spans="4:6" customFormat="1" ht="12.75">
      <c r="D608" s="626"/>
      <c r="E608" s="353"/>
      <c r="F608" s="578"/>
    </row>
    <row r="609" spans="4:6" customFormat="1" ht="12.75">
      <c r="D609" s="626"/>
      <c r="E609" s="353"/>
      <c r="F609" s="578"/>
    </row>
    <row r="610" spans="4:6" customFormat="1" ht="12.75">
      <c r="D610" s="626"/>
      <c r="E610" s="353"/>
      <c r="F610" s="578"/>
    </row>
    <row r="611" spans="4:6" customFormat="1" ht="12.75">
      <c r="D611" s="626"/>
      <c r="E611" s="353"/>
      <c r="F611" s="578"/>
    </row>
    <row r="612" spans="4:6" customFormat="1" ht="12.75">
      <c r="D612" s="626"/>
      <c r="E612" s="353"/>
      <c r="F612" s="578"/>
    </row>
    <row r="613" spans="4:6" customFormat="1" ht="12.75">
      <c r="D613" s="626"/>
      <c r="E613" s="353"/>
      <c r="F613" s="578"/>
    </row>
    <row r="614" spans="4:6" customFormat="1" ht="12.75">
      <c r="D614" s="626"/>
      <c r="E614" s="353"/>
      <c r="F614" s="578"/>
    </row>
    <row r="615" spans="4:6" customFormat="1" ht="12.75">
      <c r="D615" s="626"/>
      <c r="E615" s="353"/>
      <c r="F615" s="578"/>
    </row>
    <row r="616" spans="4:6" customFormat="1" ht="12.75">
      <c r="D616" s="626"/>
      <c r="E616" s="353"/>
      <c r="F616" s="578"/>
    </row>
    <row r="617" spans="4:6" customFormat="1" ht="12.75">
      <c r="D617" s="626"/>
      <c r="E617" s="353"/>
      <c r="F617" s="578"/>
    </row>
    <row r="618" spans="4:6" customFormat="1" ht="12.75">
      <c r="D618" s="626"/>
      <c r="E618" s="353"/>
      <c r="F618" s="578"/>
    </row>
    <row r="619" spans="4:6" customFormat="1" ht="12.75">
      <c r="D619" s="626"/>
      <c r="E619" s="353"/>
      <c r="F619" s="578"/>
    </row>
    <row r="620" spans="4:6" customFormat="1" ht="12.75">
      <c r="D620" s="626"/>
      <c r="E620" s="353"/>
      <c r="F620" s="578"/>
    </row>
    <row r="621" spans="4:6" customFormat="1" ht="12.75">
      <c r="D621" s="626"/>
      <c r="E621" s="353"/>
      <c r="F621" s="578"/>
    </row>
    <row r="622" spans="4:6" customFormat="1" ht="12.75">
      <c r="D622" s="626"/>
      <c r="E622" s="353"/>
      <c r="F622" s="578"/>
    </row>
    <row r="623" spans="4:6" customFormat="1" ht="12.75">
      <c r="D623" s="626"/>
      <c r="E623" s="353"/>
      <c r="F623" s="578"/>
    </row>
    <row r="624" spans="4:6" customFormat="1" ht="12.75">
      <c r="D624" s="626"/>
      <c r="E624" s="353"/>
      <c r="F624" s="578"/>
    </row>
    <row r="625" spans="4:6" customFormat="1" ht="12.75">
      <c r="D625" s="626"/>
      <c r="E625" s="353"/>
      <c r="F625" s="578"/>
    </row>
    <row r="626" spans="4:6" customFormat="1" ht="12.75">
      <c r="D626" s="626"/>
      <c r="E626" s="353"/>
      <c r="F626" s="578"/>
    </row>
    <row r="627" spans="4:6" customFormat="1" ht="12.75">
      <c r="D627" s="626"/>
      <c r="E627" s="353"/>
      <c r="F627" s="578"/>
    </row>
    <row r="628" spans="4:6" customFormat="1" ht="12.75">
      <c r="D628" s="626"/>
      <c r="E628" s="353"/>
      <c r="F628" s="578"/>
    </row>
    <row r="629" spans="4:6" customFormat="1" ht="12.75">
      <c r="D629" s="626"/>
      <c r="E629" s="353"/>
      <c r="F629" s="578"/>
    </row>
    <row r="630" spans="4:6" customFormat="1" ht="12.75">
      <c r="D630" s="626"/>
      <c r="E630" s="353"/>
      <c r="F630" s="578"/>
    </row>
    <row r="631" spans="4:6" customFormat="1" ht="12.75">
      <c r="D631" s="626"/>
      <c r="E631" s="353"/>
      <c r="F631" s="578"/>
    </row>
    <row r="632" spans="4:6" customFormat="1" ht="12.75">
      <c r="D632" s="626"/>
      <c r="E632" s="353"/>
      <c r="F632" s="578"/>
    </row>
    <row r="633" spans="4:6" customFormat="1" ht="12.75">
      <c r="D633" s="626"/>
      <c r="E633" s="353"/>
      <c r="F633" s="578"/>
    </row>
    <row r="634" spans="4:6" customFormat="1" ht="12.75">
      <c r="D634" s="626"/>
      <c r="E634" s="353"/>
      <c r="F634" s="578"/>
    </row>
    <row r="635" spans="4:6" customFormat="1" ht="12.75">
      <c r="D635" s="626"/>
      <c r="E635" s="353"/>
      <c r="F635" s="578"/>
    </row>
    <row r="636" spans="4:6" customFormat="1" ht="12.75">
      <c r="D636" s="626"/>
      <c r="E636" s="353"/>
      <c r="F636" s="578"/>
    </row>
    <row r="637" spans="4:6" customFormat="1" ht="12.75">
      <c r="D637" s="626"/>
      <c r="E637" s="353"/>
      <c r="F637" s="578"/>
    </row>
    <row r="638" spans="4:6" customFormat="1" ht="12.75">
      <c r="D638" s="626"/>
      <c r="E638" s="353"/>
      <c r="F638" s="578"/>
    </row>
    <row r="639" spans="4:6" customFormat="1" ht="12.75">
      <c r="D639" s="626"/>
      <c r="E639" s="353"/>
      <c r="F639" s="578"/>
    </row>
    <row r="640" spans="4:6" customFormat="1" ht="12.75">
      <c r="D640" s="626"/>
      <c r="E640" s="353"/>
      <c r="F640" s="578"/>
    </row>
    <row r="641" spans="4:6" customFormat="1" ht="12.75">
      <c r="D641" s="626"/>
      <c r="E641" s="353"/>
      <c r="F641" s="578"/>
    </row>
    <row r="642" spans="4:6" customFormat="1" ht="12.75">
      <c r="D642" s="626"/>
      <c r="E642" s="353"/>
      <c r="F642" s="578"/>
    </row>
    <row r="643" spans="4:6" customFormat="1" ht="12.75">
      <c r="D643" s="626"/>
      <c r="E643" s="353"/>
      <c r="F643" s="578"/>
    </row>
    <row r="644" spans="4:6" customFormat="1" ht="12.75">
      <c r="D644" s="626"/>
      <c r="E644" s="353"/>
      <c r="F644" s="578"/>
    </row>
    <row r="645" spans="4:6" customFormat="1" ht="12.75">
      <c r="D645" s="626"/>
      <c r="E645" s="353"/>
      <c r="F645" s="578"/>
    </row>
    <row r="646" spans="4:6" customFormat="1" ht="12.75">
      <c r="D646" s="626"/>
      <c r="E646" s="353"/>
      <c r="F646" s="578"/>
    </row>
    <row r="647" spans="4:6" customFormat="1" ht="12.75">
      <c r="D647" s="626"/>
      <c r="E647" s="353"/>
      <c r="F647" s="578"/>
    </row>
    <row r="648" spans="4:6" customFormat="1" ht="12.75">
      <c r="D648" s="626"/>
      <c r="E648" s="353"/>
      <c r="F648" s="578"/>
    </row>
    <row r="649" spans="4:6" customFormat="1" ht="12.75">
      <c r="D649" s="626"/>
      <c r="E649" s="353"/>
      <c r="F649" s="578"/>
    </row>
    <row r="650" spans="4:6" customFormat="1" ht="12.75">
      <c r="D650" s="626"/>
      <c r="E650" s="353"/>
      <c r="F650" s="578"/>
    </row>
    <row r="651" spans="4:6" customFormat="1" ht="12.75">
      <c r="D651" s="626"/>
      <c r="E651" s="353"/>
      <c r="F651" s="578"/>
    </row>
    <row r="652" spans="4:6" customFormat="1" ht="12.75">
      <c r="D652" s="626"/>
      <c r="E652" s="353"/>
      <c r="F652" s="578"/>
    </row>
    <row r="653" spans="4:6" customFormat="1" ht="12.75">
      <c r="D653" s="626"/>
      <c r="E653" s="353"/>
      <c r="F653" s="578"/>
    </row>
    <row r="654" spans="4:6" customFormat="1" ht="12.75">
      <c r="D654" s="626"/>
      <c r="E654" s="353"/>
      <c r="F654" s="578"/>
    </row>
    <row r="655" spans="4:6" customFormat="1" ht="12.75">
      <c r="D655" s="626"/>
      <c r="E655" s="353"/>
      <c r="F655" s="578"/>
    </row>
    <row r="656" spans="4:6" customFormat="1" ht="12.75">
      <c r="D656" s="626"/>
      <c r="E656" s="353"/>
      <c r="F656" s="578"/>
    </row>
    <row r="657" spans="4:6" customFormat="1" ht="12.75">
      <c r="D657" s="626"/>
      <c r="E657" s="353"/>
      <c r="F657" s="578"/>
    </row>
    <row r="658" spans="4:6" customFormat="1" ht="12.75">
      <c r="D658" s="626"/>
      <c r="E658" s="353"/>
      <c r="F658" s="578"/>
    </row>
    <row r="659" spans="4:6" customFormat="1" ht="12.75">
      <c r="D659" s="626"/>
      <c r="E659" s="353"/>
      <c r="F659" s="578"/>
    </row>
    <row r="660" spans="4:6" customFormat="1" ht="12.75">
      <c r="D660" s="626"/>
      <c r="E660" s="353"/>
      <c r="F660" s="578"/>
    </row>
    <row r="661" spans="4:6" customFormat="1" ht="12.75">
      <c r="D661" s="626"/>
      <c r="E661" s="353"/>
      <c r="F661" s="578"/>
    </row>
    <row r="662" spans="4:6" customFormat="1" ht="12.75">
      <c r="D662" s="626"/>
      <c r="E662" s="353"/>
      <c r="F662" s="578"/>
    </row>
    <row r="663" spans="4:6" customFormat="1" ht="12.75">
      <c r="D663" s="626"/>
      <c r="E663" s="353"/>
      <c r="F663" s="578"/>
    </row>
    <row r="664" spans="4:6" customFormat="1" ht="12.75">
      <c r="D664" s="626"/>
      <c r="E664" s="353"/>
      <c r="F664" s="578"/>
    </row>
    <row r="665" spans="4:6" customFormat="1" ht="12.75">
      <c r="D665" s="626"/>
      <c r="E665" s="353"/>
      <c r="F665" s="578"/>
    </row>
    <row r="666" spans="4:6" customFormat="1" ht="12.75">
      <c r="D666" s="626"/>
      <c r="E666" s="353"/>
      <c r="F666" s="578"/>
    </row>
    <row r="667" spans="4:6" customFormat="1" ht="12.75">
      <c r="D667" s="626"/>
      <c r="E667" s="353"/>
      <c r="F667" s="578"/>
    </row>
    <row r="668" spans="4:6" customFormat="1" ht="12.75">
      <c r="D668" s="626"/>
      <c r="E668" s="353"/>
      <c r="F668" s="578"/>
    </row>
    <row r="669" spans="4:6" customFormat="1" ht="12.75">
      <c r="D669" s="626"/>
      <c r="E669" s="353"/>
      <c r="F669" s="578"/>
    </row>
    <row r="670" spans="4:6" customFormat="1" ht="12.75">
      <c r="D670" s="626"/>
      <c r="E670" s="353"/>
      <c r="F670" s="578"/>
    </row>
    <row r="671" spans="4:6" customFormat="1" ht="12.75">
      <c r="D671" s="626"/>
      <c r="E671" s="353"/>
      <c r="F671" s="578"/>
    </row>
    <row r="672" spans="4:6" customFormat="1" ht="12.75">
      <c r="D672" s="626"/>
      <c r="E672" s="353"/>
      <c r="F672" s="578"/>
    </row>
    <row r="673" spans="4:6" customFormat="1" ht="12.75">
      <c r="D673" s="626"/>
      <c r="E673" s="353"/>
      <c r="F673" s="578"/>
    </row>
    <row r="674" spans="4:6" customFormat="1" ht="12.75">
      <c r="D674" s="626"/>
      <c r="E674" s="353"/>
      <c r="F674" s="578"/>
    </row>
    <row r="675" spans="4:6" customFormat="1" ht="12.75">
      <c r="D675" s="626"/>
      <c r="E675" s="353"/>
      <c r="F675" s="578"/>
    </row>
    <row r="676" spans="4:6" customFormat="1" ht="12.75">
      <c r="D676" s="626"/>
      <c r="E676" s="353"/>
      <c r="F676" s="578"/>
    </row>
    <row r="677" spans="4:6" customFormat="1" ht="12.75">
      <c r="D677" s="626"/>
      <c r="E677" s="353"/>
      <c r="F677" s="578"/>
    </row>
    <row r="678" spans="4:6" customFormat="1" ht="12.75">
      <c r="D678" s="626"/>
      <c r="E678" s="353"/>
      <c r="F678" s="578"/>
    </row>
    <row r="679" spans="4:6" customFormat="1" ht="12.75">
      <c r="D679" s="626"/>
      <c r="E679" s="353"/>
      <c r="F679" s="578"/>
    </row>
    <row r="680" spans="4:6" customFormat="1" ht="12.75">
      <c r="D680" s="626"/>
      <c r="E680" s="353"/>
      <c r="F680" s="578"/>
    </row>
    <row r="681" spans="4:6" customFormat="1" ht="12.75">
      <c r="D681" s="626"/>
      <c r="E681" s="353"/>
      <c r="F681" s="578"/>
    </row>
    <row r="682" spans="4:6" customFormat="1" ht="12.75">
      <c r="D682" s="626"/>
      <c r="E682" s="353"/>
      <c r="F682" s="578"/>
    </row>
    <row r="683" spans="4:6" customFormat="1" ht="12.75">
      <c r="D683" s="626"/>
      <c r="E683" s="353"/>
      <c r="F683" s="578"/>
    </row>
    <row r="684" spans="4:6" customFormat="1" ht="12.75">
      <c r="D684" s="626"/>
      <c r="E684" s="353"/>
      <c r="F684" s="578"/>
    </row>
    <row r="685" spans="4:6" customFormat="1" ht="12.75">
      <c r="D685" s="626"/>
      <c r="E685" s="353"/>
      <c r="F685" s="578"/>
    </row>
    <row r="686" spans="4:6" customFormat="1" ht="12.75">
      <c r="D686" s="626"/>
      <c r="E686" s="353"/>
      <c r="F686" s="578"/>
    </row>
    <row r="687" spans="4:6" customFormat="1" ht="12.75">
      <c r="D687" s="626"/>
      <c r="E687" s="353"/>
      <c r="F687" s="578"/>
    </row>
    <row r="688" spans="4:6" customFormat="1" ht="12.75">
      <c r="D688" s="626"/>
      <c r="E688" s="353"/>
      <c r="F688" s="578"/>
    </row>
    <row r="689" spans="4:6" customFormat="1" ht="12.75">
      <c r="D689" s="626"/>
      <c r="E689" s="353"/>
      <c r="F689" s="578"/>
    </row>
    <row r="690" spans="4:6" customFormat="1" ht="12.75">
      <c r="D690" s="626"/>
      <c r="E690" s="353"/>
      <c r="F690" s="578"/>
    </row>
    <row r="691" spans="4:6" customFormat="1" ht="12.75">
      <c r="D691" s="626"/>
      <c r="E691" s="353"/>
      <c r="F691" s="578"/>
    </row>
    <row r="692" spans="4:6" customFormat="1" ht="12.75">
      <c r="D692" s="626"/>
      <c r="E692" s="353"/>
      <c r="F692" s="578"/>
    </row>
    <row r="693" spans="4:6" customFormat="1" ht="12.75">
      <c r="D693" s="626"/>
      <c r="E693" s="353"/>
      <c r="F693" s="578"/>
    </row>
    <row r="694" spans="4:6" customFormat="1" ht="12.75">
      <c r="D694" s="626"/>
      <c r="E694" s="353"/>
      <c r="F694" s="578"/>
    </row>
    <row r="695" spans="4:6" customFormat="1" ht="12.75">
      <c r="D695" s="626"/>
      <c r="E695" s="353"/>
      <c r="F695" s="578"/>
    </row>
    <row r="696" spans="4:6" customFormat="1" ht="12.75">
      <c r="D696" s="626"/>
      <c r="E696" s="353"/>
      <c r="F696" s="578"/>
    </row>
    <row r="697" spans="4:6" customFormat="1" ht="12.75">
      <c r="D697" s="626"/>
      <c r="E697" s="353"/>
      <c r="F697" s="578"/>
    </row>
    <row r="698" spans="4:6" customFormat="1" ht="12.75">
      <c r="D698" s="626"/>
      <c r="E698" s="353"/>
      <c r="F698" s="578"/>
    </row>
    <row r="699" spans="4:6" customFormat="1" ht="12.75">
      <c r="D699" s="626"/>
      <c r="E699" s="353"/>
      <c r="F699" s="578"/>
    </row>
    <row r="700" spans="4:6" customFormat="1" ht="12.75">
      <c r="D700" s="626"/>
      <c r="E700" s="353"/>
      <c r="F700" s="578"/>
    </row>
    <row r="701" spans="4:6" customFormat="1" ht="12.75">
      <c r="D701" s="626"/>
      <c r="E701" s="353"/>
      <c r="F701" s="578"/>
    </row>
    <row r="702" spans="4:6" customFormat="1" ht="12.75">
      <c r="D702" s="626"/>
      <c r="E702" s="353"/>
      <c r="F702" s="578"/>
    </row>
    <row r="703" spans="4:6" customFormat="1" ht="12.75">
      <c r="D703" s="626"/>
      <c r="E703" s="353"/>
      <c r="F703" s="578"/>
    </row>
    <row r="704" spans="4:6" customFormat="1" ht="12.75">
      <c r="D704" s="626"/>
      <c r="E704" s="353"/>
      <c r="F704" s="578"/>
    </row>
    <row r="705" spans="4:6" customFormat="1" ht="12.75">
      <c r="D705" s="626"/>
      <c r="E705" s="353"/>
      <c r="F705" s="578"/>
    </row>
    <row r="706" spans="4:6" customFormat="1" ht="12.75">
      <c r="D706" s="626"/>
      <c r="E706" s="353"/>
      <c r="F706" s="578"/>
    </row>
    <row r="707" spans="4:6" customFormat="1" ht="12.75">
      <c r="D707" s="626"/>
      <c r="E707" s="353"/>
      <c r="F707" s="578"/>
    </row>
    <row r="708" spans="4:6" customFormat="1" ht="12.75">
      <c r="D708" s="626"/>
      <c r="E708" s="353"/>
      <c r="F708" s="578"/>
    </row>
    <row r="709" spans="4:6" customFormat="1" ht="12.75">
      <c r="D709" s="626"/>
      <c r="E709" s="353"/>
      <c r="F709" s="578"/>
    </row>
    <row r="710" spans="4:6" customFormat="1" ht="12.75">
      <c r="D710" s="626"/>
      <c r="E710" s="353"/>
      <c r="F710" s="578"/>
    </row>
    <row r="711" spans="4:6" customFormat="1" ht="12.75">
      <c r="D711" s="626"/>
      <c r="E711" s="353"/>
      <c r="F711" s="578"/>
    </row>
    <row r="712" spans="4:6" customFormat="1" ht="12.75">
      <c r="D712" s="626"/>
      <c r="E712" s="353"/>
      <c r="F712" s="578"/>
    </row>
    <row r="713" spans="4:6" customFormat="1" ht="12.75">
      <c r="D713" s="626"/>
      <c r="E713" s="353"/>
      <c r="F713" s="578"/>
    </row>
    <row r="714" spans="4:6" customFormat="1" ht="12.75">
      <c r="D714" s="626"/>
      <c r="E714" s="353"/>
      <c r="F714" s="578"/>
    </row>
    <row r="715" spans="4:6" customFormat="1" ht="12.75">
      <c r="D715" s="626"/>
      <c r="E715" s="353"/>
      <c r="F715" s="578"/>
    </row>
    <row r="716" spans="4:6" customFormat="1" ht="12.75">
      <c r="D716" s="626"/>
      <c r="E716" s="353"/>
      <c r="F716" s="578"/>
    </row>
    <row r="717" spans="4:6" customFormat="1" ht="12.75">
      <c r="D717" s="626"/>
      <c r="E717" s="353"/>
      <c r="F717" s="578"/>
    </row>
    <row r="718" spans="4:6" customFormat="1" ht="12.75">
      <c r="D718" s="626"/>
      <c r="E718" s="353"/>
      <c r="F718" s="578"/>
    </row>
    <row r="719" spans="4:6" customFormat="1" ht="12.75">
      <c r="D719" s="626"/>
      <c r="E719" s="353"/>
      <c r="F719" s="578"/>
    </row>
    <row r="720" spans="4:6" customFormat="1" ht="12.75">
      <c r="D720" s="626"/>
      <c r="E720" s="353"/>
      <c r="F720" s="578"/>
    </row>
    <row r="721" spans="4:6" customFormat="1" ht="12.75">
      <c r="D721" s="626"/>
      <c r="E721" s="353"/>
      <c r="F721" s="578"/>
    </row>
    <row r="722" spans="4:6" customFormat="1" ht="12.75">
      <c r="D722" s="626"/>
      <c r="E722" s="353"/>
      <c r="F722" s="578"/>
    </row>
    <row r="723" spans="4:6" customFormat="1" ht="12.75">
      <c r="D723" s="626"/>
      <c r="E723" s="353"/>
      <c r="F723" s="578"/>
    </row>
    <row r="724" spans="4:6" customFormat="1" ht="12.75">
      <c r="D724" s="626"/>
      <c r="E724" s="353"/>
      <c r="F724" s="578"/>
    </row>
    <row r="725" spans="4:6" customFormat="1" ht="12.75">
      <c r="D725" s="626"/>
      <c r="E725" s="353"/>
      <c r="F725" s="578"/>
    </row>
    <row r="726" spans="4:6" customFormat="1" ht="12.75">
      <c r="D726" s="626"/>
      <c r="E726" s="353"/>
      <c r="F726" s="578"/>
    </row>
    <row r="727" spans="4:6" customFormat="1" ht="12.75">
      <c r="D727" s="626"/>
      <c r="E727" s="353"/>
      <c r="F727" s="578"/>
    </row>
    <row r="728" spans="4:6" customFormat="1" ht="12.75">
      <c r="D728" s="626"/>
      <c r="E728" s="353"/>
      <c r="F728" s="578"/>
    </row>
    <row r="729" spans="4:6" customFormat="1" ht="12.75">
      <c r="D729" s="626"/>
      <c r="E729" s="353"/>
      <c r="F729" s="578"/>
    </row>
    <row r="730" spans="4:6" customFormat="1" ht="12.75">
      <c r="D730" s="626"/>
      <c r="E730" s="353"/>
      <c r="F730" s="578"/>
    </row>
    <row r="731" spans="4:6" customFormat="1" ht="12.75">
      <c r="D731" s="626"/>
      <c r="E731" s="353"/>
      <c r="F731" s="578"/>
    </row>
    <row r="732" spans="4:6" customFormat="1" ht="12.75">
      <c r="D732" s="626"/>
      <c r="E732" s="353"/>
      <c r="F732" s="578"/>
    </row>
    <row r="733" spans="4:6" customFormat="1" ht="12.75">
      <c r="D733" s="626"/>
      <c r="E733" s="353"/>
      <c r="F733" s="578"/>
    </row>
    <row r="734" spans="4:6" customFormat="1" ht="12.75">
      <c r="D734" s="626"/>
      <c r="E734" s="353"/>
      <c r="F734" s="578"/>
    </row>
    <row r="735" spans="4:6" customFormat="1" ht="12.75">
      <c r="D735" s="626"/>
      <c r="E735" s="353"/>
      <c r="F735" s="578"/>
    </row>
    <row r="736" spans="4:6" customFormat="1" ht="12.75">
      <c r="D736" s="626"/>
      <c r="E736" s="353"/>
      <c r="F736" s="578"/>
    </row>
    <row r="737" spans="4:6" customFormat="1" ht="12.75">
      <c r="D737" s="626"/>
      <c r="E737" s="353"/>
      <c r="F737" s="578"/>
    </row>
    <row r="738" spans="4:6" customFormat="1" ht="12.75">
      <c r="D738" s="626"/>
      <c r="E738" s="353"/>
      <c r="F738" s="578"/>
    </row>
    <row r="739" spans="4:6" customFormat="1" ht="12.75">
      <c r="D739" s="626"/>
      <c r="E739" s="353"/>
      <c r="F739" s="578"/>
    </row>
    <row r="740" spans="4:6" customFormat="1" ht="12.75">
      <c r="D740" s="626"/>
      <c r="E740" s="353"/>
      <c r="F740" s="578"/>
    </row>
    <row r="741" spans="4:6" customFormat="1" ht="12.75">
      <c r="D741" s="626"/>
      <c r="E741" s="353"/>
      <c r="F741" s="578"/>
    </row>
    <row r="742" spans="4:6" customFormat="1" ht="12.75">
      <c r="D742" s="626"/>
      <c r="E742" s="353"/>
      <c r="F742" s="578"/>
    </row>
    <row r="743" spans="4:6" customFormat="1" ht="12.75">
      <c r="D743" s="626"/>
      <c r="E743" s="353"/>
      <c r="F743" s="578"/>
    </row>
    <row r="744" spans="4:6" customFormat="1" ht="12.75">
      <c r="D744" s="626"/>
      <c r="E744" s="353"/>
      <c r="F744" s="578"/>
    </row>
    <row r="745" spans="4:6" customFormat="1" ht="12.75">
      <c r="D745" s="626"/>
      <c r="E745" s="353"/>
      <c r="F745" s="578"/>
    </row>
    <row r="746" spans="4:6" customFormat="1" ht="12.75">
      <c r="D746" s="626"/>
      <c r="E746" s="353"/>
      <c r="F746" s="578"/>
    </row>
    <row r="747" spans="4:6" customFormat="1" ht="12.75">
      <c r="D747" s="626"/>
      <c r="E747" s="353"/>
      <c r="F747" s="578"/>
    </row>
    <row r="748" spans="4:6" customFormat="1" ht="12.75">
      <c r="D748" s="626"/>
      <c r="E748" s="353"/>
      <c r="F748" s="578"/>
    </row>
    <row r="749" spans="4:6" customFormat="1" ht="12.75">
      <c r="D749" s="626"/>
      <c r="E749" s="353"/>
      <c r="F749" s="578"/>
    </row>
    <row r="750" spans="4:6" customFormat="1" ht="12.75">
      <c r="D750" s="626"/>
      <c r="E750" s="353"/>
      <c r="F750" s="578"/>
    </row>
    <row r="751" spans="4:6" customFormat="1" ht="12.75">
      <c r="D751" s="626"/>
      <c r="E751" s="353"/>
      <c r="F751" s="578"/>
    </row>
    <row r="752" spans="4:6" customFormat="1" ht="12.75">
      <c r="D752" s="626"/>
      <c r="E752" s="353"/>
      <c r="F752" s="578"/>
    </row>
    <row r="753" spans="4:6" customFormat="1" ht="12.75">
      <c r="D753" s="626"/>
      <c r="E753" s="353"/>
      <c r="F753" s="578"/>
    </row>
    <row r="754" spans="4:6" customFormat="1" ht="12.75">
      <c r="D754" s="626"/>
      <c r="E754" s="353"/>
      <c r="F754" s="578"/>
    </row>
    <row r="755" spans="4:6" customFormat="1" ht="12.75">
      <c r="D755" s="626"/>
      <c r="E755" s="353"/>
      <c r="F755" s="578"/>
    </row>
    <row r="756" spans="4:6" customFormat="1" ht="12.75">
      <c r="D756" s="626"/>
      <c r="E756" s="353"/>
      <c r="F756" s="578"/>
    </row>
    <row r="757" spans="4:6" customFormat="1" ht="12.75">
      <c r="D757" s="626"/>
      <c r="E757" s="353"/>
      <c r="F757" s="578"/>
    </row>
    <row r="758" spans="4:6" customFormat="1" ht="12.75">
      <c r="D758" s="626"/>
      <c r="E758" s="353"/>
      <c r="F758" s="578"/>
    </row>
    <row r="759" spans="4:6" customFormat="1" ht="12.75">
      <c r="D759" s="626"/>
      <c r="E759" s="353"/>
      <c r="F759" s="578"/>
    </row>
    <row r="760" spans="4:6" customFormat="1" ht="12.75">
      <c r="D760" s="626"/>
      <c r="E760" s="353"/>
      <c r="F760" s="578"/>
    </row>
    <row r="761" spans="4:6" customFormat="1" ht="12.75">
      <c r="D761" s="626"/>
      <c r="E761" s="353"/>
      <c r="F761" s="578"/>
    </row>
    <row r="762" spans="4:6" customFormat="1" ht="12.75">
      <c r="D762" s="626"/>
      <c r="E762" s="353"/>
      <c r="F762" s="578"/>
    </row>
    <row r="763" spans="4:6" customFormat="1" ht="12.75">
      <c r="D763" s="626"/>
      <c r="E763" s="353"/>
      <c r="F763" s="578"/>
    </row>
    <row r="764" spans="4:6" customFormat="1" ht="12.75">
      <c r="D764" s="626"/>
      <c r="E764" s="353"/>
      <c r="F764" s="578"/>
    </row>
    <row r="765" spans="4:6" customFormat="1" ht="12.75">
      <c r="D765" s="626"/>
      <c r="E765" s="353"/>
      <c r="F765" s="578"/>
    </row>
    <row r="766" spans="4:6" customFormat="1" ht="12.75">
      <c r="D766" s="626"/>
      <c r="E766" s="353"/>
      <c r="F766" s="578"/>
    </row>
    <row r="767" spans="4:6" customFormat="1" ht="12.75">
      <c r="D767" s="626"/>
      <c r="E767" s="353"/>
      <c r="F767" s="578"/>
    </row>
    <row r="768" spans="4:6" customFormat="1" ht="12.75">
      <c r="D768" s="626"/>
      <c r="E768" s="353"/>
      <c r="F768" s="578"/>
    </row>
    <row r="769" spans="4:6" customFormat="1" ht="12.75">
      <c r="D769" s="626"/>
      <c r="E769" s="353"/>
      <c r="F769" s="578"/>
    </row>
    <row r="770" spans="4:6" customFormat="1" ht="12.75">
      <c r="D770" s="626"/>
      <c r="E770" s="353"/>
      <c r="F770" s="578"/>
    </row>
    <row r="771" spans="4:6" customFormat="1" ht="12.75">
      <c r="D771" s="626"/>
      <c r="E771" s="353"/>
      <c r="F771" s="578"/>
    </row>
    <row r="772" spans="4:6" customFormat="1" ht="12.75">
      <c r="D772" s="626"/>
      <c r="E772" s="353"/>
      <c r="F772" s="578"/>
    </row>
    <row r="773" spans="4:6" customFormat="1" ht="12.75">
      <c r="D773" s="626"/>
      <c r="E773" s="353"/>
      <c r="F773" s="578"/>
    </row>
    <row r="774" spans="4:6" customFormat="1" ht="12.75">
      <c r="D774" s="626"/>
      <c r="E774" s="353"/>
      <c r="F774" s="578"/>
    </row>
    <row r="775" spans="4:6" customFormat="1" ht="12.75">
      <c r="D775" s="626"/>
      <c r="E775" s="353"/>
      <c r="F775" s="578"/>
    </row>
    <row r="776" spans="4:6" customFormat="1" ht="12.75">
      <c r="D776" s="626"/>
      <c r="E776" s="353"/>
      <c r="F776" s="578"/>
    </row>
    <row r="777" spans="4:6" customFormat="1" ht="12.75">
      <c r="D777" s="626"/>
      <c r="E777" s="353"/>
      <c r="F777" s="578"/>
    </row>
    <row r="778" spans="4:6" customFormat="1" ht="12.75">
      <c r="D778" s="626"/>
      <c r="E778" s="353"/>
      <c r="F778" s="578"/>
    </row>
    <row r="779" spans="4:6" customFormat="1" ht="12.75">
      <c r="D779" s="626"/>
      <c r="E779" s="353"/>
      <c r="F779" s="578"/>
    </row>
    <row r="780" spans="4:6" customFormat="1" ht="12.75">
      <c r="D780" s="626"/>
      <c r="E780" s="353"/>
      <c r="F780" s="578"/>
    </row>
    <row r="781" spans="4:6" customFormat="1" ht="12.75">
      <c r="D781" s="626"/>
      <c r="E781" s="353"/>
      <c r="F781" s="578"/>
    </row>
    <row r="782" spans="4:6" customFormat="1" ht="12.75">
      <c r="D782" s="626"/>
      <c r="E782" s="353"/>
      <c r="F782" s="578"/>
    </row>
    <row r="783" spans="4:6" customFormat="1" ht="12.75">
      <c r="D783" s="626"/>
      <c r="E783" s="353"/>
      <c r="F783" s="578"/>
    </row>
    <row r="784" spans="4:6" customFormat="1" ht="12.75">
      <c r="D784" s="626"/>
      <c r="E784" s="353"/>
      <c r="F784" s="578"/>
    </row>
    <row r="785" spans="4:6" customFormat="1" ht="12.75">
      <c r="D785" s="626"/>
      <c r="E785" s="353"/>
      <c r="F785" s="578"/>
    </row>
    <row r="786" spans="4:6" customFormat="1" ht="12.75">
      <c r="D786" s="626"/>
      <c r="E786" s="353"/>
      <c r="F786" s="578"/>
    </row>
    <row r="787" spans="4:6" customFormat="1" ht="12.75">
      <c r="D787" s="626"/>
      <c r="E787" s="353"/>
      <c r="F787" s="578"/>
    </row>
    <row r="788" spans="4:6" customFormat="1" ht="12.75">
      <c r="D788" s="626"/>
      <c r="E788" s="353"/>
      <c r="F788" s="578"/>
    </row>
    <row r="789" spans="4:6" customFormat="1" ht="12.75">
      <c r="D789" s="626"/>
      <c r="E789" s="353"/>
      <c r="F789" s="578"/>
    </row>
    <row r="790" spans="4:6" customFormat="1" ht="12.75">
      <c r="D790" s="626"/>
      <c r="E790" s="353"/>
      <c r="F790" s="578"/>
    </row>
    <row r="791" spans="4:6" customFormat="1" ht="12.75">
      <c r="D791" s="626"/>
      <c r="E791" s="353"/>
      <c r="F791" s="578"/>
    </row>
    <row r="792" spans="4:6" customFormat="1" ht="12.75">
      <c r="D792" s="626"/>
      <c r="E792" s="353"/>
      <c r="F792" s="578"/>
    </row>
    <row r="793" spans="4:6" customFormat="1" ht="12.75">
      <c r="D793" s="626"/>
      <c r="E793" s="353"/>
      <c r="F793" s="578"/>
    </row>
    <row r="794" spans="4:6" customFormat="1" ht="12.75">
      <c r="D794" s="626"/>
      <c r="E794" s="353"/>
      <c r="F794" s="578"/>
    </row>
    <row r="795" spans="4:6" customFormat="1" ht="12.75">
      <c r="D795" s="626"/>
      <c r="E795" s="353"/>
      <c r="F795" s="578"/>
    </row>
    <row r="796" spans="4:6" customFormat="1" ht="12.75">
      <c r="D796" s="626"/>
      <c r="E796" s="353"/>
      <c r="F796" s="578"/>
    </row>
    <row r="797" spans="4:6" customFormat="1" ht="12.75">
      <c r="D797" s="626"/>
      <c r="E797" s="353"/>
      <c r="F797" s="578"/>
    </row>
    <row r="798" spans="4:6" customFormat="1" ht="12.75">
      <c r="D798" s="626"/>
      <c r="E798" s="353"/>
      <c r="F798" s="578"/>
    </row>
    <row r="799" spans="4:6" customFormat="1" ht="12.75">
      <c r="D799" s="626"/>
      <c r="E799" s="353"/>
      <c r="F799" s="578"/>
    </row>
    <row r="800" spans="4:6" customFormat="1" ht="12.75">
      <c r="D800" s="626"/>
      <c r="E800" s="353"/>
      <c r="F800" s="578"/>
    </row>
    <row r="801" spans="4:6" customFormat="1" ht="12.75">
      <c r="D801" s="626"/>
      <c r="E801" s="353"/>
      <c r="F801" s="578"/>
    </row>
    <row r="802" spans="4:6" customFormat="1" ht="12.75">
      <c r="D802" s="626"/>
      <c r="E802" s="353"/>
      <c r="F802" s="578"/>
    </row>
    <row r="803" spans="4:6" customFormat="1" ht="12.75">
      <c r="D803" s="626"/>
      <c r="E803" s="353"/>
      <c r="F803" s="578"/>
    </row>
    <row r="804" spans="4:6" customFormat="1" ht="12.75">
      <c r="D804" s="626"/>
      <c r="E804" s="353"/>
      <c r="F804" s="578"/>
    </row>
    <row r="805" spans="4:6" customFormat="1" ht="12.75">
      <c r="D805" s="626"/>
      <c r="E805" s="353"/>
      <c r="F805" s="578"/>
    </row>
    <row r="806" spans="4:6" customFormat="1" ht="12.75">
      <c r="D806" s="626"/>
      <c r="E806" s="353"/>
      <c r="F806" s="578"/>
    </row>
    <row r="807" spans="4:6" customFormat="1" ht="12.75">
      <c r="D807" s="626"/>
      <c r="E807" s="353"/>
      <c r="F807" s="578"/>
    </row>
    <row r="808" spans="4:6" customFormat="1" ht="12.75">
      <c r="D808" s="626"/>
      <c r="E808" s="353"/>
      <c r="F808" s="578"/>
    </row>
    <row r="809" spans="4:6" customFormat="1" ht="12.75">
      <c r="D809" s="626"/>
      <c r="E809" s="353"/>
      <c r="F809" s="578"/>
    </row>
    <row r="810" spans="4:6" customFormat="1" ht="12.75">
      <c r="D810" s="626"/>
      <c r="E810" s="353"/>
      <c r="F810" s="578"/>
    </row>
    <row r="811" spans="4:6" customFormat="1" ht="12.75">
      <c r="D811" s="626"/>
      <c r="E811" s="353"/>
      <c r="F811" s="578"/>
    </row>
    <row r="812" spans="4:6" customFormat="1" ht="12.75">
      <c r="D812" s="626"/>
      <c r="E812" s="353"/>
      <c r="F812" s="578"/>
    </row>
    <row r="813" spans="4:6" customFormat="1" ht="12.75">
      <c r="D813" s="626"/>
      <c r="E813" s="353"/>
      <c r="F813" s="578"/>
    </row>
    <row r="814" spans="4:6" customFormat="1" ht="12.75">
      <c r="D814" s="626"/>
      <c r="E814" s="353"/>
      <c r="F814" s="578"/>
    </row>
    <row r="815" spans="4:6" customFormat="1" ht="12.75">
      <c r="D815" s="626"/>
      <c r="E815" s="353"/>
      <c r="F815" s="578"/>
    </row>
    <row r="816" spans="4:6" customFormat="1" ht="12.75">
      <c r="D816" s="626"/>
      <c r="E816" s="353"/>
      <c r="F816" s="578"/>
    </row>
    <row r="817" spans="4:6" customFormat="1" ht="12.75">
      <c r="D817" s="626"/>
      <c r="E817" s="353"/>
      <c r="F817" s="578"/>
    </row>
    <row r="818" spans="4:6" customFormat="1" ht="12.75">
      <c r="D818" s="626"/>
      <c r="E818" s="353"/>
      <c r="F818" s="578"/>
    </row>
    <row r="819" spans="4:6" customFormat="1" ht="12.75">
      <c r="D819" s="626"/>
      <c r="E819" s="353"/>
      <c r="F819" s="578"/>
    </row>
    <row r="820" spans="4:6" customFormat="1" ht="12.75">
      <c r="D820" s="626"/>
      <c r="E820" s="353"/>
      <c r="F820" s="578"/>
    </row>
    <row r="821" spans="4:6" customFormat="1" ht="12.75">
      <c r="D821" s="626"/>
      <c r="E821" s="353"/>
      <c r="F821" s="578"/>
    </row>
    <row r="822" spans="4:6" customFormat="1" ht="12.75">
      <c r="D822" s="626"/>
      <c r="E822" s="353"/>
      <c r="F822" s="578"/>
    </row>
    <row r="823" spans="4:6" customFormat="1" ht="12.75">
      <c r="D823" s="626"/>
      <c r="E823" s="353"/>
      <c r="F823" s="578"/>
    </row>
    <row r="824" spans="4:6" customFormat="1" ht="12.75">
      <c r="D824" s="626"/>
      <c r="E824" s="353"/>
      <c r="F824" s="578"/>
    </row>
    <row r="825" spans="4:6" customFormat="1" ht="12.75">
      <c r="D825" s="626"/>
      <c r="E825" s="353"/>
      <c r="F825" s="578"/>
    </row>
    <row r="826" spans="4:6" customFormat="1" ht="12.75">
      <c r="D826" s="626"/>
      <c r="E826" s="353"/>
      <c r="F826" s="578"/>
    </row>
    <row r="827" spans="4:6" customFormat="1" ht="12.75">
      <c r="D827" s="626"/>
      <c r="E827" s="353"/>
      <c r="F827" s="578"/>
    </row>
    <row r="828" spans="4:6" customFormat="1" ht="12.75">
      <c r="D828" s="626"/>
      <c r="E828" s="353"/>
      <c r="F828" s="578"/>
    </row>
    <row r="829" spans="4:6" customFormat="1" ht="12.75">
      <c r="D829" s="626"/>
      <c r="E829" s="353"/>
      <c r="F829" s="578"/>
    </row>
    <row r="830" spans="4:6" customFormat="1" ht="12.75">
      <c r="D830" s="626"/>
      <c r="E830" s="353"/>
      <c r="F830" s="578"/>
    </row>
    <row r="831" spans="4:6" customFormat="1" ht="12.75">
      <c r="D831" s="626"/>
      <c r="E831" s="353"/>
      <c r="F831" s="578"/>
    </row>
    <row r="832" spans="4:6" customFormat="1" ht="12.75">
      <c r="D832" s="626"/>
      <c r="E832" s="353"/>
      <c r="F832" s="578"/>
    </row>
    <row r="833" spans="4:6" customFormat="1" ht="12.75">
      <c r="D833" s="626"/>
      <c r="E833" s="353"/>
      <c r="F833" s="578"/>
    </row>
    <row r="834" spans="4:6" customFormat="1" ht="12.75">
      <c r="D834" s="626"/>
      <c r="E834" s="353"/>
      <c r="F834" s="578"/>
    </row>
    <row r="835" spans="4:6" customFormat="1" ht="12.75">
      <c r="D835" s="626"/>
      <c r="E835" s="353"/>
      <c r="F835" s="578"/>
    </row>
    <row r="836" spans="4:6" customFormat="1" ht="12.75">
      <c r="D836" s="626"/>
      <c r="E836" s="353"/>
      <c r="F836" s="578"/>
    </row>
    <row r="837" spans="4:6" customFormat="1" ht="12.75">
      <c r="D837" s="626"/>
      <c r="E837" s="353"/>
      <c r="F837" s="578"/>
    </row>
    <row r="838" spans="4:6" customFormat="1" ht="12.75">
      <c r="D838" s="626"/>
      <c r="E838" s="353"/>
      <c r="F838" s="578"/>
    </row>
    <row r="839" spans="4:6" customFormat="1" ht="12.75">
      <c r="D839" s="626"/>
      <c r="E839" s="353"/>
      <c r="F839" s="578"/>
    </row>
    <row r="840" spans="4:6" customFormat="1" ht="12.75">
      <c r="D840" s="626"/>
      <c r="E840" s="353"/>
      <c r="F840" s="578"/>
    </row>
    <row r="841" spans="4:6" customFormat="1" ht="12.75">
      <c r="D841" s="626"/>
      <c r="E841" s="353"/>
      <c r="F841" s="578"/>
    </row>
    <row r="842" spans="4:6" customFormat="1" ht="12.75">
      <c r="D842" s="626"/>
      <c r="E842" s="353"/>
      <c r="F842" s="578"/>
    </row>
    <row r="843" spans="4:6" customFormat="1" ht="12.75">
      <c r="D843" s="626"/>
      <c r="E843" s="353"/>
      <c r="F843" s="578"/>
    </row>
    <row r="844" spans="4:6" customFormat="1" ht="12.75">
      <c r="D844" s="626"/>
      <c r="E844" s="353"/>
      <c r="F844" s="578"/>
    </row>
    <row r="845" spans="4:6" customFormat="1" ht="12.75">
      <c r="D845" s="626"/>
      <c r="E845" s="353"/>
      <c r="F845" s="578"/>
    </row>
    <row r="846" spans="4:6" customFormat="1" ht="12.75">
      <c r="D846" s="626"/>
      <c r="E846" s="353"/>
      <c r="F846" s="578"/>
    </row>
    <row r="847" spans="4:6" customFormat="1" ht="12.75">
      <c r="D847" s="626"/>
      <c r="E847" s="353"/>
      <c r="F847" s="578"/>
    </row>
    <row r="848" spans="4:6" customFormat="1" ht="12.75">
      <c r="D848" s="626"/>
      <c r="E848" s="353"/>
      <c r="F848" s="578"/>
    </row>
    <row r="849" spans="4:6" customFormat="1" ht="12.75">
      <c r="D849" s="626"/>
      <c r="E849" s="353"/>
      <c r="F849" s="578"/>
    </row>
    <row r="850" spans="4:6" customFormat="1" ht="12.75">
      <c r="D850" s="626"/>
      <c r="E850" s="353"/>
      <c r="F850" s="578"/>
    </row>
    <row r="851" spans="4:6" customFormat="1" ht="12.75">
      <c r="D851" s="626"/>
      <c r="E851" s="353"/>
      <c r="F851" s="578"/>
    </row>
    <row r="852" spans="4:6" customFormat="1" ht="12.75">
      <c r="D852" s="626"/>
      <c r="E852" s="353"/>
      <c r="F852" s="578"/>
    </row>
    <row r="853" spans="4:6" customFormat="1" ht="12.75">
      <c r="D853" s="626"/>
      <c r="E853" s="353"/>
      <c r="F853" s="578"/>
    </row>
    <row r="854" spans="4:6" customFormat="1" ht="12.75">
      <c r="D854" s="626"/>
      <c r="E854" s="353"/>
      <c r="F854" s="578"/>
    </row>
    <row r="855" spans="4:6" customFormat="1" ht="12.75">
      <c r="D855" s="626"/>
      <c r="E855" s="353"/>
      <c r="F855" s="578"/>
    </row>
    <row r="856" spans="4:6" customFormat="1" ht="12.75">
      <c r="D856" s="626"/>
      <c r="E856" s="353"/>
      <c r="F856" s="578"/>
    </row>
    <row r="857" spans="4:6" customFormat="1" ht="12.75">
      <c r="D857" s="626"/>
      <c r="E857" s="353"/>
      <c r="F857" s="578"/>
    </row>
    <row r="858" spans="4:6" customFormat="1" ht="12.75">
      <c r="D858" s="626"/>
      <c r="E858" s="353"/>
      <c r="F858" s="578"/>
    </row>
    <row r="859" spans="4:6" customFormat="1" ht="12.75">
      <c r="D859" s="626"/>
      <c r="E859" s="353"/>
      <c r="F859" s="578"/>
    </row>
    <row r="860" spans="4:6" customFormat="1" ht="12.75">
      <c r="D860" s="626"/>
      <c r="E860" s="353"/>
      <c r="F860" s="578"/>
    </row>
    <row r="861" spans="4:6" customFormat="1" ht="12.75">
      <c r="D861" s="626"/>
      <c r="E861" s="353"/>
      <c r="F861" s="578"/>
    </row>
    <row r="862" spans="4:6" customFormat="1" ht="12.75">
      <c r="D862" s="626"/>
      <c r="E862" s="353"/>
      <c r="F862" s="578"/>
    </row>
    <row r="863" spans="4:6" customFormat="1" ht="12.75">
      <c r="D863" s="626"/>
      <c r="E863" s="353"/>
      <c r="F863" s="578"/>
    </row>
    <row r="864" spans="4:6" customFormat="1" ht="12.75">
      <c r="D864" s="626"/>
      <c r="E864" s="353"/>
      <c r="F864" s="578"/>
    </row>
    <row r="865" spans="4:6" customFormat="1" ht="12.75">
      <c r="D865" s="626"/>
      <c r="E865" s="353"/>
      <c r="F865" s="578"/>
    </row>
    <row r="866" spans="4:6" customFormat="1" ht="12.75">
      <c r="D866" s="626"/>
      <c r="E866" s="353"/>
      <c r="F866" s="578"/>
    </row>
    <row r="867" spans="4:6" customFormat="1" ht="12.75">
      <c r="D867" s="626"/>
      <c r="E867" s="353"/>
      <c r="F867" s="578"/>
    </row>
    <row r="868" spans="4:6" customFormat="1" ht="12.75">
      <c r="D868" s="626"/>
      <c r="E868" s="353"/>
      <c r="F868" s="578"/>
    </row>
    <row r="869" spans="4:6" customFormat="1" ht="12.75">
      <c r="D869" s="626"/>
      <c r="E869" s="353"/>
      <c r="F869" s="578"/>
    </row>
    <row r="870" spans="4:6" customFormat="1" ht="12.75">
      <c r="D870" s="626"/>
      <c r="E870" s="353"/>
      <c r="F870" s="578"/>
    </row>
    <row r="871" spans="4:6" customFormat="1" ht="12.75">
      <c r="D871" s="626"/>
      <c r="E871" s="353"/>
      <c r="F871" s="578"/>
    </row>
    <row r="872" spans="4:6" customFormat="1" ht="12.75">
      <c r="D872" s="626"/>
      <c r="E872" s="353"/>
      <c r="F872" s="578"/>
    </row>
    <row r="873" spans="4:6" customFormat="1" ht="12.75">
      <c r="D873" s="626"/>
      <c r="E873" s="353"/>
      <c r="F873" s="578"/>
    </row>
    <row r="874" spans="4:6" customFormat="1" ht="12.75">
      <c r="D874" s="626"/>
      <c r="E874" s="353"/>
      <c r="F874" s="578"/>
    </row>
    <row r="875" spans="4:6" customFormat="1" ht="12.75">
      <c r="D875" s="626"/>
      <c r="E875" s="353"/>
      <c r="F875" s="578"/>
    </row>
    <row r="876" spans="4:6" customFormat="1" ht="12.75">
      <c r="D876" s="626"/>
      <c r="E876" s="353"/>
      <c r="F876" s="578"/>
    </row>
    <row r="877" spans="4:6" customFormat="1" ht="12.75">
      <c r="D877" s="626"/>
      <c r="E877" s="353"/>
      <c r="F877" s="578"/>
    </row>
    <row r="878" spans="4:6" customFormat="1" ht="12.75">
      <c r="D878" s="626"/>
      <c r="E878" s="353"/>
      <c r="F878" s="578"/>
    </row>
    <row r="879" spans="4:6" customFormat="1" ht="12.75">
      <c r="D879" s="626"/>
      <c r="E879" s="353"/>
      <c r="F879" s="578"/>
    </row>
    <row r="880" spans="4:6" customFormat="1" ht="12.75">
      <c r="D880" s="626"/>
      <c r="E880" s="353"/>
      <c r="F880" s="578"/>
    </row>
    <row r="881" spans="4:6" customFormat="1" ht="12.75">
      <c r="D881" s="626"/>
      <c r="E881" s="353"/>
      <c r="F881" s="578"/>
    </row>
    <row r="882" spans="4:6" customFormat="1" ht="12.75">
      <c r="D882" s="626"/>
      <c r="E882" s="353"/>
      <c r="F882" s="578"/>
    </row>
    <row r="883" spans="4:6" customFormat="1" ht="12.75">
      <c r="D883" s="626"/>
      <c r="E883" s="353"/>
      <c r="F883" s="578"/>
    </row>
    <row r="884" spans="4:6" customFormat="1" ht="12.75">
      <c r="D884" s="626"/>
      <c r="E884" s="353"/>
      <c r="F884" s="578"/>
    </row>
    <row r="885" spans="4:6" customFormat="1" ht="12.75">
      <c r="D885" s="626"/>
      <c r="E885" s="353"/>
      <c r="F885" s="578"/>
    </row>
    <row r="886" spans="4:6" customFormat="1" ht="12.75">
      <c r="D886" s="626"/>
      <c r="E886" s="353"/>
      <c r="F886" s="578"/>
    </row>
    <row r="887" spans="4:6" customFormat="1" ht="12.75">
      <c r="D887" s="626"/>
      <c r="E887" s="353"/>
      <c r="F887" s="578"/>
    </row>
    <row r="888" spans="4:6" customFormat="1" ht="12.75">
      <c r="D888" s="626"/>
      <c r="E888" s="353"/>
      <c r="F888" s="578"/>
    </row>
    <row r="889" spans="4:6" customFormat="1" ht="12.75">
      <c r="D889" s="626"/>
      <c r="E889" s="353"/>
      <c r="F889" s="578"/>
    </row>
    <row r="890" spans="4:6" customFormat="1" ht="12.75">
      <c r="D890" s="626"/>
      <c r="E890" s="353"/>
      <c r="F890" s="578"/>
    </row>
    <row r="891" spans="4:6" customFormat="1" ht="12.75">
      <c r="D891" s="626"/>
      <c r="E891" s="353"/>
      <c r="F891" s="578"/>
    </row>
    <row r="892" spans="4:6" customFormat="1" ht="12.75">
      <c r="D892" s="626"/>
      <c r="E892" s="353"/>
      <c r="F892" s="578"/>
    </row>
    <row r="893" spans="4:6" customFormat="1" ht="12.75">
      <c r="D893" s="626"/>
      <c r="E893" s="353"/>
      <c r="F893" s="578"/>
    </row>
    <row r="894" spans="4:6" customFormat="1" ht="12.75">
      <c r="D894" s="626"/>
      <c r="E894" s="353"/>
      <c r="F894" s="578"/>
    </row>
    <row r="895" spans="4:6" customFormat="1" ht="12.75">
      <c r="D895" s="626"/>
      <c r="E895" s="353"/>
      <c r="F895" s="578"/>
    </row>
    <row r="896" spans="4:6" customFormat="1" ht="12.75">
      <c r="D896" s="626"/>
      <c r="E896" s="353"/>
      <c r="F896" s="578"/>
    </row>
    <row r="897" spans="4:6" customFormat="1" ht="12.75">
      <c r="D897" s="626"/>
      <c r="E897" s="353"/>
      <c r="F897" s="578"/>
    </row>
    <row r="898" spans="4:6" customFormat="1" ht="12.75">
      <c r="D898" s="626"/>
      <c r="E898" s="353"/>
      <c r="F898" s="578"/>
    </row>
    <row r="899" spans="4:6" customFormat="1" ht="12.75">
      <c r="D899" s="626"/>
      <c r="E899" s="353"/>
      <c r="F899" s="578"/>
    </row>
    <row r="900" spans="4:6" customFormat="1" ht="12.75">
      <c r="D900" s="626"/>
      <c r="E900" s="353"/>
      <c r="F900" s="578"/>
    </row>
    <row r="901" spans="4:6" customFormat="1" ht="12.75">
      <c r="D901" s="626"/>
      <c r="E901" s="353"/>
      <c r="F901" s="578"/>
    </row>
    <row r="902" spans="4:6" customFormat="1" ht="12.75">
      <c r="D902" s="626"/>
      <c r="E902" s="353"/>
      <c r="F902" s="578"/>
    </row>
    <row r="903" spans="4:6" customFormat="1" ht="12.75">
      <c r="D903" s="626"/>
      <c r="E903" s="353"/>
      <c r="F903" s="578"/>
    </row>
    <row r="904" spans="4:6" customFormat="1" ht="12.75">
      <c r="D904" s="626"/>
      <c r="E904" s="353"/>
      <c r="F904" s="578"/>
    </row>
    <row r="905" spans="4:6" customFormat="1" ht="12.75">
      <c r="D905" s="626"/>
      <c r="E905" s="353"/>
      <c r="F905" s="578"/>
    </row>
    <row r="906" spans="4:6" customFormat="1" ht="12.75">
      <c r="D906" s="626"/>
      <c r="E906" s="353"/>
      <c r="F906" s="578"/>
    </row>
    <row r="907" spans="4:6" customFormat="1" ht="12.75">
      <c r="D907" s="626"/>
      <c r="E907" s="353"/>
      <c r="F907" s="578"/>
    </row>
    <row r="908" spans="4:6" customFormat="1" ht="12.75">
      <c r="D908" s="626"/>
      <c r="E908" s="353"/>
      <c r="F908" s="578"/>
    </row>
    <row r="909" spans="4:6" customFormat="1" ht="12.75">
      <c r="D909" s="626"/>
      <c r="E909" s="353"/>
      <c r="F909" s="578"/>
    </row>
    <row r="910" spans="4:6" customFormat="1" ht="12.75">
      <c r="D910" s="626"/>
      <c r="E910" s="353"/>
      <c r="F910" s="578"/>
    </row>
    <row r="911" spans="4:6" customFormat="1" ht="12.75">
      <c r="D911" s="626"/>
      <c r="E911" s="353"/>
      <c r="F911" s="578"/>
    </row>
    <row r="912" spans="4:6" customFormat="1" ht="12.75">
      <c r="D912" s="626"/>
      <c r="E912" s="353"/>
      <c r="F912" s="578"/>
    </row>
    <row r="913" spans="4:6" customFormat="1" ht="12.75">
      <c r="D913" s="626"/>
      <c r="E913" s="353"/>
      <c r="F913" s="578"/>
    </row>
    <row r="914" spans="4:6" customFormat="1" ht="12.75">
      <c r="D914" s="626"/>
      <c r="E914" s="353"/>
      <c r="F914" s="578"/>
    </row>
    <row r="915" spans="4:6" customFormat="1" ht="12.75">
      <c r="D915" s="626"/>
      <c r="E915" s="353"/>
      <c r="F915" s="578"/>
    </row>
    <row r="916" spans="4:6" customFormat="1" ht="12.75">
      <c r="D916" s="626"/>
      <c r="E916" s="353"/>
      <c r="F916" s="578"/>
    </row>
    <row r="917" spans="4:6" customFormat="1" ht="12.75">
      <c r="D917" s="626"/>
      <c r="E917" s="353"/>
      <c r="F917" s="578"/>
    </row>
    <row r="918" spans="4:6" customFormat="1" ht="12.75">
      <c r="D918" s="626"/>
      <c r="E918" s="353"/>
      <c r="F918" s="578"/>
    </row>
    <row r="919" spans="4:6" customFormat="1" ht="12.75">
      <c r="D919" s="626"/>
      <c r="E919" s="353"/>
      <c r="F919" s="578"/>
    </row>
    <row r="920" spans="4:6" customFormat="1" ht="12.75">
      <c r="D920" s="626"/>
      <c r="E920" s="353"/>
      <c r="F920" s="578"/>
    </row>
    <row r="921" spans="4:6" customFormat="1" ht="12.75">
      <c r="D921" s="626"/>
      <c r="E921" s="353"/>
      <c r="F921" s="578"/>
    </row>
    <row r="922" spans="4:6" customFormat="1" ht="12.75">
      <c r="D922" s="626"/>
      <c r="E922" s="353"/>
      <c r="F922" s="578"/>
    </row>
    <row r="923" spans="4:6" customFormat="1" ht="12.75">
      <c r="D923" s="626"/>
      <c r="E923" s="353"/>
      <c r="F923" s="578"/>
    </row>
    <row r="924" spans="4:6" customFormat="1" ht="12.75">
      <c r="D924" s="626"/>
      <c r="E924" s="353"/>
      <c r="F924" s="578"/>
    </row>
    <row r="925" spans="4:6" customFormat="1" ht="12.75">
      <c r="D925" s="626"/>
      <c r="E925" s="353"/>
      <c r="F925" s="578"/>
    </row>
    <row r="926" spans="4:6" customFormat="1" ht="12.75">
      <c r="D926" s="626"/>
      <c r="E926" s="353"/>
      <c r="F926" s="578"/>
    </row>
    <row r="927" spans="4:6" customFormat="1" ht="12.75">
      <c r="D927" s="626"/>
      <c r="E927" s="353"/>
      <c r="F927" s="578"/>
    </row>
    <row r="928" spans="4:6" customFormat="1" ht="12.75">
      <c r="D928" s="626"/>
      <c r="E928" s="353"/>
      <c r="F928" s="578"/>
    </row>
    <row r="929" spans="4:6" customFormat="1" ht="12.75">
      <c r="D929" s="626"/>
      <c r="E929" s="353"/>
      <c r="F929" s="578"/>
    </row>
    <row r="930" spans="4:6" customFormat="1" ht="12.75">
      <c r="D930" s="626"/>
      <c r="E930" s="353"/>
      <c r="F930" s="578"/>
    </row>
    <row r="931" spans="4:6" customFormat="1" ht="12.75">
      <c r="D931" s="626"/>
      <c r="E931" s="353"/>
      <c r="F931" s="578"/>
    </row>
    <row r="932" spans="4:6" customFormat="1" ht="12.75">
      <c r="D932" s="626"/>
      <c r="E932" s="353"/>
      <c r="F932" s="578"/>
    </row>
    <row r="933" spans="4:6" customFormat="1" ht="12.75">
      <c r="D933" s="626"/>
      <c r="E933" s="353"/>
      <c r="F933" s="578"/>
    </row>
    <row r="934" spans="4:6" customFormat="1" ht="12.75">
      <c r="D934" s="626"/>
      <c r="E934" s="353"/>
      <c r="F934" s="578"/>
    </row>
    <row r="935" spans="4:6" customFormat="1" ht="12.75">
      <c r="D935" s="626"/>
      <c r="E935" s="353"/>
      <c r="F935" s="578"/>
    </row>
    <row r="936" spans="4:6" customFormat="1" ht="12.75">
      <c r="D936" s="626"/>
      <c r="E936" s="353"/>
      <c r="F936" s="578"/>
    </row>
    <row r="937" spans="4:6" customFormat="1" ht="12.75">
      <c r="D937" s="626"/>
      <c r="E937" s="353"/>
      <c r="F937" s="578"/>
    </row>
    <row r="938" spans="4:6" customFormat="1" ht="12.75">
      <c r="D938" s="626"/>
      <c r="E938" s="353"/>
      <c r="F938" s="578"/>
    </row>
    <row r="939" spans="4:6" customFormat="1" ht="12.75">
      <c r="D939" s="626"/>
      <c r="E939" s="353"/>
      <c r="F939" s="578"/>
    </row>
    <row r="940" spans="4:6" customFormat="1" ht="12.75">
      <c r="D940" s="626"/>
      <c r="E940" s="353"/>
      <c r="F940" s="578"/>
    </row>
    <row r="941" spans="4:6" customFormat="1" ht="12.75">
      <c r="D941" s="626"/>
      <c r="E941" s="353"/>
      <c r="F941" s="578"/>
    </row>
    <row r="942" spans="4:6" customFormat="1" ht="12.75">
      <c r="D942" s="626"/>
      <c r="E942" s="353"/>
      <c r="F942" s="578"/>
    </row>
    <row r="943" spans="4:6" customFormat="1" ht="12.75">
      <c r="D943" s="626"/>
      <c r="E943" s="353"/>
      <c r="F943" s="578"/>
    </row>
    <row r="944" spans="4:6" customFormat="1" ht="12.75">
      <c r="D944" s="626"/>
      <c r="E944" s="353"/>
      <c r="F944" s="578"/>
    </row>
    <row r="945" spans="4:6" customFormat="1" ht="12.75">
      <c r="D945" s="626"/>
      <c r="E945" s="353"/>
      <c r="F945" s="578"/>
    </row>
    <row r="946" spans="4:6" customFormat="1" ht="12.75">
      <c r="D946" s="626"/>
      <c r="E946" s="353"/>
      <c r="F946" s="578"/>
    </row>
    <row r="947" spans="4:6" customFormat="1" ht="12.75">
      <c r="D947" s="626"/>
      <c r="E947" s="353"/>
      <c r="F947" s="578"/>
    </row>
    <row r="948" spans="4:6" customFormat="1" ht="12.75">
      <c r="D948" s="626"/>
      <c r="E948" s="353"/>
      <c r="F948" s="578"/>
    </row>
    <row r="949" spans="4:6" customFormat="1" ht="12.75">
      <c r="D949" s="626"/>
      <c r="E949" s="353"/>
      <c r="F949" s="578"/>
    </row>
    <row r="950" spans="4:6" customFormat="1" ht="12.75">
      <c r="D950" s="626"/>
      <c r="E950" s="353"/>
      <c r="F950" s="578"/>
    </row>
    <row r="951" spans="4:6" customFormat="1" ht="12.75">
      <c r="D951" s="626"/>
      <c r="E951" s="353"/>
      <c r="F951" s="578"/>
    </row>
    <row r="952" spans="4:6" customFormat="1" ht="12.75">
      <c r="D952" s="626"/>
      <c r="E952" s="353"/>
      <c r="F952" s="578"/>
    </row>
    <row r="953" spans="4:6" customFormat="1" ht="12.75">
      <c r="D953" s="626"/>
      <c r="E953" s="353"/>
      <c r="F953" s="578"/>
    </row>
    <row r="954" spans="4:6" customFormat="1" ht="12.75">
      <c r="D954" s="626"/>
      <c r="E954" s="353"/>
      <c r="F954" s="578"/>
    </row>
    <row r="955" spans="4:6" customFormat="1" ht="12.75">
      <c r="D955" s="626"/>
      <c r="E955" s="353"/>
      <c r="F955" s="578"/>
    </row>
    <row r="956" spans="4:6" customFormat="1" ht="12.75">
      <c r="D956" s="626"/>
      <c r="E956" s="353"/>
      <c r="F956" s="578"/>
    </row>
    <row r="957" spans="4:6" customFormat="1" ht="12.75">
      <c r="D957" s="626"/>
      <c r="E957" s="353"/>
      <c r="F957" s="578"/>
    </row>
    <row r="958" spans="4:6" customFormat="1" ht="12.75">
      <c r="D958" s="626"/>
      <c r="E958" s="353"/>
      <c r="F958" s="578"/>
    </row>
    <row r="959" spans="4:6" customFormat="1" ht="12.75">
      <c r="D959" s="626"/>
      <c r="E959" s="353"/>
      <c r="F959" s="578"/>
    </row>
    <row r="960" spans="4:6" customFormat="1" ht="12.75">
      <c r="D960" s="626"/>
      <c r="E960" s="353"/>
      <c r="F960" s="578"/>
    </row>
    <row r="961" spans="4:6" customFormat="1" ht="12.75">
      <c r="D961" s="626"/>
      <c r="E961" s="353"/>
      <c r="F961" s="578"/>
    </row>
    <row r="962" spans="4:6" customFormat="1" ht="12.75">
      <c r="D962" s="626"/>
      <c r="E962" s="353"/>
      <c r="F962" s="578"/>
    </row>
    <row r="963" spans="4:6" customFormat="1" ht="12.75">
      <c r="D963" s="626"/>
      <c r="E963" s="353"/>
      <c r="F963" s="578"/>
    </row>
    <row r="964" spans="4:6" customFormat="1" ht="12.75">
      <c r="D964" s="626"/>
      <c r="E964" s="353"/>
      <c r="F964" s="578"/>
    </row>
    <row r="965" spans="4:6" customFormat="1" ht="12.75">
      <c r="D965" s="626"/>
      <c r="E965" s="353"/>
      <c r="F965" s="578"/>
    </row>
    <row r="966" spans="4:6" customFormat="1" ht="12.75">
      <c r="D966" s="626"/>
      <c r="E966" s="353"/>
      <c r="F966" s="578"/>
    </row>
    <row r="967" spans="4:6" customFormat="1" ht="12.75">
      <c r="D967" s="626"/>
      <c r="E967" s="353"/>
      <c r="F967" s="578"/>
    </row>
    <row r="968" spans="4:6" customFormat="1" ht="12.75">
      <c r="D968" s="626"/>
      <c r="E968" s="353"/>
      <c r="F968" s="578"/>
    </row>
    <row r="969" spans="4:6" customFormat="1" ht="12.75">
      <c r="D969" s="626"/>
      <c r="E969" s="353"/>
      <c r="F969" s="578"/>
    </row>
    <row r="970" spans="4:6" customFormat="1" ht="12.75">
      <c r="D970" s="626"/>
      <c r="E970" s="353"/>
      <c r="F970" s="578"/>
    </row>
    <row r="971" spans="4:6" customFormat="1" ht="12.75">
      <c r="D971" s="626"/>
      <c r="E971" s="353"/>
      <c r="F971" s="578"/>
    </row>
    <row r="972" spans="4:6" customFormat="1" ht="12.75">
      <c r="D972" s="626"/>
      <c r="E972" s="353"/>
      <c r="F972" s="578"/>
    </row>
    <row r="973" spans="4:6" customFormat="1" ht="12.75">
      <c r="D973" s="626"/>
      <c r="E973" s="353"/>
      <c r="F973" s="578"/>
    </row>
    <row r="974" spans="4:6" customFormat="1" ht="12.75">
      <c r="D974" s="626"/>
      <c r="E974" s="353"/>
      <c r="F974" s="578"/>
    </row>
    <row r="975" spans="4:6" customFormat="1" ht="12.75">
      <c r="D975" s="626"/>
      <c r="E975" s="353"/>
      <c r="F975" s="578"/>
    </row>
    <row r="976" spans="4:6" customFormat="1" ht="12.75">
      <c r="D976" s="626"/>
      <c r="E976" s="353"/>
      <c r="F976" s="578"/>
    </row>
    <row r="977" spans="4:6" customFormat="1" ht="12.75">
      <c r="D977" s="626"/>
      <c r="E977" s="353"/>
      <c r="F977" s="578"/>
    </row>
    <row r="978" spans="4:6" customFormat="1" ht="12.75">
      <c r="D978" s="626"/>
      <c r="E978" s="353"/>
      <c r="F978" s="578"/>
    </row>
    <row r="979" spans="4:6" customFormat="1" ht="12.75">
      <c r="D979" s="626"/>
      <c r="E979" s="353"/>
      <c r="F979" s="578"/>
    </row>
    <row r="980" spans="4:6" customFormat="1" ht="12.75">
      <c r="D980" s="626"/>
      <c r="E980" s="353"/>
      <c r="F980" s="578"/>
    </row>
    <row r="981" spans="4:6" customFormat="1" ht="12.75">
      <c r="D981" s="626"/>
      <c r="E981" s="353"/>
      <c r="F981" s="578"/>
    </row>
    <row r="982" spans="4:6" customFormat="1" ht="12.75">
      <c r="D982" s="626"/>
      <c r="E982" s="353"/>
      <c r="F982" s="578"/>
    </row>
    <row r="983" spans="4:6" customFormat="1" ht="12.75">
      <c r="D983" s="626"/>
      <c r="E983" s="353"/>
      <c r="F983" s="578"/>
    </row>
    <row r="984" spans="4:6" customFormat="1" ht="12.75">
      <c r="D984" s="626"/>
      <c r="E984" s="353"/>
      <c r="F984" s="578"/>
    </row>
    <row r="985" spans="4:6" customFormat="1" ht="12.75">
      <c r="D985" s="626"/>
      <c r="E985" s="353"/>
      <c r="F985" s="578"/>
    </row>
    <row r="986" spans="4:6" customFormat="1" ht="12.75">
      <c r="D986" s="626"/>
      <c r="E986" s="353"/>
      <c r="F986" s="578"/>
    </row>
    <row r="987" spans="4:6" customFormat="1" ht="12.75">
      <c r="D987" s="626"/>
      <c r="E987" s="353"/>
      <c r="F987" s="578"/>
    </row>
    <row r="988" spans="4:6" customFormat="1" ht="12.75">
      <c r="D988" s="626"/>
      <c r="E988" s="353"/>
      <c r="F988" s="578"/>
    </row>
    <row r="989" spans="4:6" customFormat="1" ht="12.75">
      <c r="D989" s="626"/>
      <c r="E989" s="353"/>
      <c r="F989" s="578"/>
    </row>
    <row r="990" spans="4:6" customFormat="1" ht="12.75">
      <c r="D990" s="626"/>
      <c r="E990" s="353"/>
      <c r="F990" s="578"/>
    </row>
    <row r="991" spans="4:6" customFormat="1" ht="12.75">
      <c r="D991" s="626"/>
      <c r="E991" s="353"/>
      <c r="F991" s="578"/>
    </row>
    <row r="992" spans="4:6" customFormat="1" ht="12.75">
      <c r="D992" s="626"/>
      <c r="E992" s="353"/>
      <c r="F992" s="578"/>
    </row>
    <row r="993" spans="4:6" customFormat="1" ht="12.75">
      <c r="D993" s="626"/>
      <c r="E993" s="353"/>
      <c r="F993" s="578"/>
    </row>
    <row r="994" spans="4:6" customFormat="1" ht="12.75">
      <c r="D994" s="626"/>
      <c r="E994" s="353"/>
      <c r="F994" s="578"/>
    </row>
    <row r="995" spans="4:6" customFormat="1" ht="12.75">
      <c r="D995" s="626"/>
      <c r="E995" s="353"/>
      <c r="F995" s="578"/>
    </row>
    <row r="996" spans="4:6" customFormat="1" ht="12.75">
      <c r="D996" s="626"/>
      <c r="E996" s="353"/>
      <c r="F996" s="578"/>
    </row>
    <row r="997" spans="4:6" customFormat="1" ht="12.75">
      <c r="D997" s="626"/>
      <c r="E997" s="353"/>
      <c r="F997" s="578"/>
    </row>
    <row r="998" spans="4:6" customFormat="1" ht="12.75">
      <c r="D998" s="626"/>
      <c r="E998" s="353"/>
      <c r="F998" s="578"/>
    </row>
    <row r="999" spans="4:6" customFormat="1" ht="12.75">
      <c r="D999" s="626"/>
      <c r="E999" s="353"/>
      <c r="F999" s="578"/>
    </row>
    <row r="1000" spans="4:6" customFormat="1" ht="12.75">
      <c r="D1000" s="626"/>
      <c r="E1000" s="353"/>
      <c r="F1000" s="578"/>
    </row>
    <row r="1001" spans="4:6" customFormat="1" ht="12.75">
      <c r="D1001" s="626"/>
      <c r="E1001" s="353"/>
      <c r="F1001" s="578"/>
    </row>
    <row r="1002" spans="4:6" customFormat="1" ht="12.75">
      <c r="D1002" s="626"/>
      <c r="E1002" s="353"/>
      <c r="F1002" s="578"/>
    </row>
    <row r="1003" spans="4:6" customFormat="1" ht="12.75">
      <c r="D1003" s="626"/>
      <c r="E1003" s="353"/>
      <c r="F1003" s="578"/>
    </row>
    <row r="1004" spans="4:6" customFormat="1" ht="12.75">
      <c r="D1004" s="626"/>
      <c r="E1004" s="353"/>
      <c r="F1004" s="578"/>
    </row>
    <row r="1005" spans="4:6" customFormat="1" ht="12.75">
      <c r="D1005" s="626"/>
      <c r="E1005" s="353"/>
      <c r="F1005" s="578"/>
    </row>
    <row r="1006" spans="4:6" customFormat="1" ht="12.75">
      <c r="D1006" s="626"/>
      <c r="E1006" s="353"/>
      <c r="F1006" s="578"/>
    </row>
    <row r="1007" spans="4:6" customFormat="1" ht="12.75">
      <c r="D1007" s="626"/>
      <c r="E1007" s="353"/>
      <c r="F1007" s="578"/>
    </row>
    <row r="1008" spans="4:6" customFormat="1" ht="12.75">
      <c r="D1008" s="626"/>
      <c r="E1008" s="353"/>
      <c r="F1008" s="578"/>
    </row>
    <row r="1009" spans="4:6" customFormat="1" ht="12.75">
      <c r="D1009" s="626"/>
      <c r="E1009" s="353"/>
      <c r="F1009" s="578"/>
    </row>
    <row r="1010" spans="4:6" customFormat="1" ht="12.75">
      <c r="D1010" s="626"/>
      <c r="E1010" s="353"/>
      <c r="F1010" s="578"/>
    </row>
    <row r="1011" spans="4:6" customFormat="1" ht="12.75">
      <c r="D1011" s="626"/>
      <c r="E1011" s="353"/>
      <c r="F1011" s="578"/>
    </row>
    <row r="1012" spans="4:6" customFormat="1" ht="12.75">
      <c r="D1012" s="626"/>
      <c r="E1012" s="353"/>
      <c r="F1012" s="578"/>
    </row>
    <row r="1013" spans="4:6" customFormat="1" ht="12.75">
      <c r="D1013" s="626"/>
      <c r="E1013" s="353"/>
      <c r="F1013" s="578"/>
    </row>
    <row r="1014" spans="4:6" customFormat="1" ht="12.75">
      <c r="D1014" s="626"/>
      <c r="E1014" s="353"/>
      <c r="F1014" s="578"/>
    </row>
    <row r="1015" spans="4:6" customFormat="1" ht="12.75">
      <c r="D1015" s="626"/>
      <c r="E1015" s="353"/>
      <c r="F1015" s="578"/>
    </row>
    <row r="1016" spans="4:6" customFormat="1" ht="12.75">
      <c r="D1016" s="626"/>
      <c r="E1016" s="353"/>
      <c r="F1016" s="578"/>
    </row>
    <row r="1017" spans="4:6" customFormat="1" ht="12.75">
      <c r="D1017" s="626"/>
      <c r="E1017" s="353"/>
      <c r="F1017" s="578"/>
    </row>
    <row r="1018" spans="4:6" customFormat="1" ht="12.75">
      <c r="D1018" s="626"/>
      <c r="E1018" s="353"/>
      <c r="F1018" s="578"/>
    </row>
    <row r="1019" spans="4:6" customFormat="1" ht="12.75">
      <c r="D1019" s="626"/>
      <c r="E1019" s="353"/>
      <c r="F1019" s="578"/>
    </row>
    <row r="1020" spans="4:6" customFormat="1" ht="12.75">
      <c r="D1020" s="626"/>
      <c r="E1020" s="353"/>
      <c r="F1020" s="578"/>
    </row>
    <row r="1021" spans="4:6" customFormat="1" ht="12.75">
      <c r="D1021" s="626"/>
      <c r="E1021" s="353"/>
      <c r="F1021" s="578"/>
    </row>
    <row r="1022" spans="4:6" customFormat="1" ht="12.75">
      <c r="D1022" s="626"/>
      <c r="E1022" s="353"/>
      <c r="F1022" s="578"/>
    </row>
    <row r="1023" spans="4:6" customFormat="1" ht="12.75">
      <c r="D1023" s="626"/>
      <c r="E1023" s="353"/>
      <c r="F1023" s="578"/>
    </row>
    <row r="1024" spans="4:6" customFormat="1" ht="12.75">
      <c r="D1024" s="626"/>
      <c r="E1024" s="353"/>
      <c r="F1024" s="578"/>
    </row>
    <row r="1025" spans="4:6" customFormat="1" ht="12.75">
      <c r="D1025" s="626"/>
      <c r="E1025" s="353"/>
      <c r="F1025" s="578"/>
    </row>
    <row r="1026" spans="4:6" customFormat="1" ht="12.75">
      <c r="D1026" s="626"/>
      <c r="E1026" s="353"/>
      <c r="F1026" s="578"/>
    </row>
    <row r="1027" spans="4:6" customFormat="1" ht="12.75">
      <c r="D1027" s="626"/>
      <c r="E1027" s="353"/>
      <c r="F1027" s="578"/>
    </row>
    <row r="1028" spans="4:6" customFormat="1" ht="12.75">
      <c r="D1028" s="626"/>
      <c r="E1028" s="353"/>
      <c r="F1028" s="578"/>
    </row>
    <row r="1029" spans="4:6" customFormat="1" ht="12.75">
      <c r="D1029" s="626"/>
      <c r="E1029" s="353"/>
      <c r="F1029" s="578"/>
    </row>
    <row r="1030" spans="4:6" customFormat="1" ht="12.75">
      <c r="D1030" s="626"/>
      <c r="E1030" s="353"/>
      <c r="F1030" s="578"/>
    </row>
    <row r="1031" spans="4:6" customFormat="1" ht="12.75">
      <c r="D1031" s="626"/>
      <c r="E1031" s="353"/>
      <c r="F1031" s="578"/>
    </row>
    <row r="1032" spans="4:6" customFormat="1" ht="12.75">
      <c r="D1032" s="626"/>
      <c r="E1032" s="353"/>
      <c r="F1032" s="578"/>
    </row>
    <row r="1033" spans="4:6" customFormat="1" ht="12.75">
      <c r="D1033" s="626"/>
      <c r="E1033" s="353"/>
      <c r="F1033" s="578"/>
    </row>
    <row r="1034" spans="4:6" customFormat="1" ht="12.75">
      <c r="D1034" s="626"/>
      <c r="E1034" s="353"/>
      <c r="F1034" s="578"/>
    </row>
    <row r="1035" spans="4:6" customFormat="1" ht="12.75">
      <c r="D1035" s="626"/>
      <c r="E1035" s="353"/>
      <c r="F1035" s="578"/>
    </row>
    <row r="1036" spans="4:6" customFormat="1" ht="12.75">
      <c r="D1036" s="626"/>
      <c r="E1036" s="353"/>
      <c r="F1036" s="578"/>
    </row>
    <row r="1037" spans="4:6" customFormat="1" ht="12.75">
      <c r="D1037" s="626"/>
      <c r="E1037" s="353"/>
      <c r="F1037" s="578"/>
    </row>
    <row r="1038" spans="4:6" customFormat="1" ht="12.75">
      <c r="D1038" s="626"/>
      <c r="E1038" s="353"/>
      <c r="F1038" s="578"/>
    </row>
    <row r="1039" spans="4:6" customFormat="1" ht="12.75">
      <c r="D1039" s="626"/>
      <c r="E1039" s="353"/>
      <c r="F1039" s="578"/>
    </row>
    <row r="1040" spans="4:6" customFormat="1" ht="12.75">
      <c r="D1040" s="626"/>
      <c r="E1040" s="353"/>
      <c r="F1040" s="578"/>
    </row>
    <row r="1041" spans="4:6" customFormat="1" ht="12.75">
      <c r="D1041" s="626"/>
      <c r="E1041" s="353"/>
      <c r="F1041" s="578"/>
    </row>
    <row r="1042" spans="4:6" customFormat="1" ht="12.75">
      <c r="D1042" s="626"/>
      <c r="E1042" s="353"/>
      <c r="F1042" s="578"/>
    </row>
    <row r="1043" spans="4:6" customFormat="1" ht="12.75">
      <c r="D1043" s="626"/>
      <c r="E1043" s="353"/>
      <c r="F1043" s="578"/>
    </row>
    <row r="1044" spans="4:6" customFormat="1" ht="12.75">
      <c r="D1044" s="626"/>
      <c r="E1044" s="353"/>
      <c r="F1044" s="578"/>
    </row>
    <row r="1045" spans="4:6" customFormat="1" ht="12.75">
      <c r="D1045" s="626"/>
      <c r="E1045" s="353"/>
      <c r="F1045" s="578"/>
    </row>
    <row r="1046" spans="4:6" customFormat="1" ht="12.75">
      <c r="D1046" s="626"/>
      <c r="E1046" s="353"/>
      <c r="F1046" s="578"/>
    </row>
    <row r="1047" spans="4:6" customFormat="1" ht="12.75">
      <c r="D1047" s="626"/>
      <c r="E1047" s="353"/>
      <c r="F1047" s="578"/>
    </row>
    <row r="1048" spans="4:6" customFormat="1" ht="12.75">
      <c r="D1048" s="626"/>
      <c r="E1048" s="353"/>
      <c r="F1048" s="578"/>
    </row>
    <row r="1049" spans="4:6" customFormat="1" ht="12.75">
      <c r="D1049" s="626"/>
      <c r="E1049" s="353"/>
      <c r="F1049" s="578"/>
    </row>
    <row r="1050" spans="4:6" customFormat="1" ht="12.75">
      <c r="D1050" s="626"/>
      <c r="E1050" s="353"/>
      <c r="F1050" s="578"/>
    </row>
    <row r="1051" spans="4:6" customFormat="1" ht="12.75">
      <c r="D1051" s="626"/>
      <c r="E1051" s="353"/>
      <c r="F1051" s="578"/>
    </row>
    <row r="1052" spans="4:6" customFormat="1" ht="12.75">
      <c r="D1052" s="626"/>
      <c r="E1052" s="353"/>
      <c r="F1052" s="578"/>
    </row>
    <row r="1053" spans="4:6" customFormat="1" ht="12.75">
      <c r="D1053" s="626"/>
      <c r="E1053" s="353"/>
      <c r="F1053" s="578"/>
    </row>
    <row r="1054" spans="4:6" customFormat="1" ht="12.75">
      <c r="D1054" s="626"/>
      <c r="E1054" s="353"/>
      <c r="F1054" s="578"/>
    </row>
    <row r="1055" spans="4:6" customFormat="1" ht="12.75">
      <c r="D1055" s="626"/>
      <c r="E1055" s="353"/>
      <c r="F1055" s="578"/>
    </row>
    <row r="1056" spans="4:6" customFormat="1" ht="12.75">
      <c r="D1056" s="626"/>
      <c r="E1056" s="353"/>
      <c r="F1056" s="578"/>
    </row>
    <row r="1057" spans="4:6" customFormat="1" ht="12.75">
      <c r="D1057" s="626"/>
      <c r="E1057" s="353"/>
      <c r="F1057" s="578"/>
    </row>
    <row r="1058" spans="4:6" customFormat="1" ht="12.75">
      <c r="D1058" s="626"/>
      <c r="E1058" s="353"/>
      <c r="F1058" s="578"/>
    </row>
    <row r="1059" spans="4:6" customFormat="1" ht="12.75">
      <c r="D1059" s="626"/>
      <c r="E1059" s="353"/>
      <c r="F1059" s="578"/>
    </row>
    <row r="1060" spans="4:6" customFormat="1" ht="12.75">
      <c r="D1060" s="626"/>
      <c r="E1060" s="353"/>
      <c r="F1060" s="578"/>
    </row>
    <row r="1061" spans="4:6" customFormat="1" ht="12.75">
      <c r="D1061" s="626"/>
      <c r="E1061" s="353"/>
      <c r="F1061" s="578"/>
    </row>
    <row r="1062" spans="4:6" customFormat="1" ht="12.75">
      <c r="D1062" s="626"/>
      <c r="E1062" s="353"/>
      <c r="F1062" s="578"/>
    </row>
    <row r="1063" spans="4:6" customFormat="1" ht="12.75">
      <c r="D1063" s="626"/>
      <c r="E1063" s="353"/>
      <c r="F1063" s="578"/>
    </row>
    <row r="1064" spans="4:6" customFormat="1" ht="12.75">
      <c r="D1064" s="626"/>
      <c r="E1064" s="353"/>
      <c r="F1064" s="578"/>
    </row>
    <row r="1065" spans="4:6" customFormat="1" ht="12.75">
      <c r="D1065" s="626"/>
      <c r="E1065" s="353"/>
      <c r="F1065" s="578"/>
    </row>
    <row r="1066" spans="4:6" customFormat="1" ht="12.75">
      <c r="D1066" s="626"/>
      <c r="E1066" s="353"/>
      <c r="F1066" s="578"/>
    </row>
    <row r="1067" spans="4:6" customFormat="1" ht="12.75">
      <c r="D1067" s="626"/>
      <c r="E1067" s="353"/>
      <c r="F1067" s="578"/>
    </row>
    <row r="1068" spans="4:6" customFormat="1" ht="12.75">
      <c r="D1068" s="626"/>
      <c r="E1068" s="353"/>
      <c r="F1068" s="578"/>
    </row>
    <row r="1069" spans="4:6" customFormat="1" ht="12.75">
      <c r="D1069" s="626"/>
      <c r="E1069" s="353"/>
      <c r="F1069" s="578"/>
    </row>
    <row r="1070" spans="4:6" customFormat="1" ht="12.75">
      <c r="D1070" s="626"/>
      <c r="E1070" s="353"/>
      <c r="F1070" s="578"/>
    </row>
    <row r="1071" spans="4:6" customFormat="1" ht="12.75">
      <c r="D1071" s="626"/>
      <c r="E1071" s="353"/>
      <c r="F1071" s="578"/>
    </row>
    <row r="1072" spans="4:6" customFormat="1" ht="12.75">
      <c r="D1072" s="626"/>
      <c r="E1072" s="353"/>
      <c r="F1072" s="578"/>
    </row>
    <row r="1073" spans="4:6" customFormat="1" ht="12.75">
      <c r="D1073" s="626"/>
      <c r="E1073" s="353"/>
      <c r="F1073" s="578"/>
    </row>
    <row r="1074" spans="4:6" customFormat="1" ht="12.75">
      <c r="D1074" s="626"/>
      <c r="E1074" s="353"/>
      <c r="F1074" s="578"/>
    </row>
    <row r="1075" spans="4:6" customFormat="1" ht="12.75">
      <c r="D1075" s="626"/>
      <c r="E1075" s="353"/>
      <c r="F1075" s="578"/>
    </row>
    <row r="1076" spans="4:6" customFormat="1" ht="12.75">
      <c r="D1076" s="626"/>
      <c r="E1076" s="353"/>
      <c r="F1076" s="578"/>
    </row>
    <row r="1077" spans="4:6" customFormat="1" ht="12.75">
      <c r="D1077" s="626"/>
      <c r="E1077" s="353"/>
      <c r="F1077" s="578"/>
    </row>
    <row r="1078" spans="4:6" customFormat="1" ht="12.75">
      <c r="D1078" s="626"/>
      <c r="E1078" s="353"/>
      <c r="F1078" s="578"/>
    </row>
    <row r="1079" spans="4:6" customFormat="1" ht="12.75">
      <c r="D1079" s="626"/>
      <c r="E1079" s="353"/>
      <c r="F1079" s="578"/>
    </row>
    <row r="1080" spans="4:6" customFormat="1" ht="12.75">
      <c r="D1080" s="626"/>
      <c r="E1080" s="353"/>
      <c r="F1080" s="578"/>
    </row>
    <row r="1081" spans="4:6" customFormat="1" ht="12.75">
      <c r="D1081" s="626"/>
      <c r="E1081" s="353"/>
      <c r="F1081" s="578"/>
    </row>
    <row r="1082" spans="4:6" customFormat="1" ht="12.75">
      <c r="D1082" s="626"/>
      <c r="E1082" s="353"/>
      <c r="F1082" s="578"/>
    </row>
    <row r="1083" spans="4:6" customFormat="1" ht="12.75">
      <c r="D1083" s="626"/>
      <c r="E1083" s="353"/>
      <c r="F1083" s="578"/>
    </row>
    <row r="1084" spans="4:6" customFormat="1" ht="12.75">
      <c r="D1084" s="626"/>
      <c r="E1084" s="353"/>
      <c r="F1084" s="578"/>
    </row>
    <row r="1085" spans="4:6" customFormat="1" ht="12.75">
      <c r="D1085" s="626"/>
      <c r="E1085" s="353"/>
      <c r="F1085" s="578"/>
    </row>
    <row r="1086" spans="4:6" customFormat="1" ht="12.75">
      <c r="D1086" s="626"/>
      <c r="E1086" s="353"/>
      <c r="F1086" s="578"/>
    </row>
    <row r="1087" spans="4:6" customFormat="1" ht="12.75">
      <c r="D1087" s="626"/>
      <c r="E1087" s="353"/>
      <c r="F1087" s="578"/>
    </row>
    <row r="1088" spans="4:6" customFormat="1" ht="12.75">
      <c r="D1088" s="626"/>
      <c r="E1088" s="353"/>
      <c r="F1088" s="578"/>
    </row>
    <row r="1089" spans="4:6" customFormat="1" ht="12.75">
      <c r="D1089" s="626"/>
      <c r="E1089" s="353"/>
      <c r="F1089" s="578"/>
    </row>
    <row r="1090" spans="4:6" customFormat="1" ht="12.75">
      <c r="D1090" s="626"/>
      <c r="E1090" s="353"/>
      <c r="F1090" s="578"/>
    </row>
    <row r="1091" spans="4:6" customFormat="1" ht="12.75">
      <c r="D1091" s="626"/>
      <c r="E1091" s="353"/>
      <c r="F1091" s="578"/>
    </row>
    <row r="1092" spans="4:6" customFormat="1" ht="12.75">
      <c r="D1092" s="626"/>
      <c r="E1092" s="353"/>
      <c r="F1092" s="578"/>
    </row>
    <row r="1093" spans="4:6" customFormat="1" ht="12.75">
      <c r="D1093" s="626"/>
      <c r="E1093" s="353"/>
      <c r="F1093" s="578"/>
    </row>
    <row r="1094" spans="4:6" customFormat="1" ht="12.75">
      <c r="D1094" s="626"/>
      <c r="E1094" s="353"/>
      <c r="F1094" s="578"/>
    </row>
    <row r="1095" spans="4:6" customFormat="1" ht="12.75">
      <c r="D1095" s="626"/>
      <c r="E1095" s="353"/>
      <c r="F1095" s="578"/>
    </row>
    <row r="1096" spans="4:6" customFormat="1" ht="12.75">
      <c r="D1096" s="626"/>
      <c r="E1096" s="353"/>
      <c r="F1096" s="578"/>
    </row>
    <row r="1097" spans="4:6" customFormat="1" ht="12.75">
      <c r="D1097" s="626"/>
      <c r="E1097" s="353"/>
      <c r="F1097" s="578"/>
    </row>
    <row r="1098" spans="4:6" customFormat="1" ht="12.75">
      <c r="D1098" s="626"/>
      <c r="E1098" s="353"/>
      <c r="F1098" s="578"/>
    </row>
    <row r="1099" spans="4:6" customFormat="1" ht="12.75">
      <c r="D1099" s="626"/>
      <c r="E1099" s="353"/>
      <c r="F1099" s="578"/>
    </row>
    <row r="1100" spans="4:6" customFormat="1" ht="12.75">
      <c r="D1100" s="626"/>
      <c r="E1100" s="353"/>
      <c r="F1100" s="578"/>
    </row>
    <row r="1101" spans="4:6" customFormat="1" ht="12.75">
      <c r="D1101" s="626"/>
      <c r="E1101" s="353"/>
      <c r="F1101" s="578"/>
    </row>
    <row r="1102" spans="4:6" customFormat="1" ht="12.75">
      <c r="D1102" s="626"/>
      <c r="E1102" s="353"/>
      <c r="F1102" s="578"/>
    </row>
    <row r="1103" spans="4:6" customFormat="1" ht="12.75">
      <c r="D1103" s="626"/>
      <c r="E1103" s="353"/>
      <c r="F1103" s="578"/>
    </row>
    <row r="1104" spans="4:6" customFormat="1" ht="12.75">
      <c r="D1104" s="626"/>
      <c r="E1104" s="353"/>
      <c r="F1104" s="578"/>
    </row>
    <row r="1105" spans="4:6" customFormat="1" ht="12.75">
      <c r="D1105" s="626"/>
      <c r="E1105" s="353"/>
      <c r="F1105" s="578"/>
    </row>
    <row r="1106" spans="4:6" customFormat="1" ht="12.75">
      <c r="D1106" s="626"/>
      <c r="E1106" s="353"/>
      <c r="F1106" s="578"/>
    </row>
    <row r="1107" spans="4:6" customFormat="1" ht="12.75">
      <c r="D1107" s="626"/>
      <c r="E1107" s="353"/>
      <c r="F1107" s="578"/>
    </row>
    <row r="1108" spans="4:6" customFormat="1" ht="12.75">
      <c r="D1108" s="626"/>
      <c r="E1108" s="353"/>
      <c r="F1108" s="578"/>
    </row>
    <row r="1109" spans="4:6" customFormat="1" ht="12.75">
      <c r="D1109" s="626"/>
      <c r="E1109" s="353"/>
      <c r="F1109" s="578"/>
    </row>
    <row r="1110" spans="4:6" customFormat="1" ht="12.75">
      <c r="D1110" s="626"/>
      <c r="E1110" s="353"/>
      <c r="F1110" s="578"/>
    </row>
    <row r="1111" spans="4:6" customFormat="1" ht="12.75">
      <c r="D1111" s="626"/>
      <c r="E1111" s="353"/>
      <c r="F1111" s="578"/>
    </row>
    <row r="1112" spans="4:6" customFormat="1" ht="12.75">
      <c r="D1112" s="626"/>
      <c r="E1112" s="353"/>
      <c r="F1112" s="578"/>
    </row>
    <row r="1113" spans="4:6" customFormat="1" ht="12.75">
      <c r="D1113" s="626"/>
      <c r="E1113" s="353"/>
      <c r="F1113" s="578"/>
    </row>
    <row r="1114" spans="4:6" customFormat="1" ht="12.75">
      <c r="D1114" s="626"/>
      <c r="E1114" s="353"/>
      <c r="F1114" s="578"/>
    </row>
    <row r="1115" spans="4:6" customFormat="1" ht="12.75">
      <c r="D1115" s="626"/>
      <c r="E1115" s="353"/>
      <c r="F1115" s="578"/>
    </row>
    <row r="1116" spans="4:6" customFormat="1" ht="12.75">
      <c r="D1116" s="626"/>
      <c r="E1116" s="353"/>
      <c r="F1116" s="578"/>
    </row>
    <row r="1117" spans="4:6" customFormat="1" ht="12.75">
      <c r="D1117" s="626"/>
      <c r="E1117" s="353"/>
      <c r="F1117" s="578"/>
    </row>
    <row r="1118" spans="4:6" customFormat="1" ht="12.75">
      <c r="D1118" s="626"/>
      <c r="E1118" s="353"/>
      <c r="F1118" s="578"/>
    </row>
    <row r="1119" spans="4:6" customFormat="1" ht="12.75">
      <c r="D1119" s="626"/>
      <c r="E1119" s="353"/>
      <c r="F1119" s="578"/>
    </row>
    <row r="1120" spans="4:6" customFormat="1" ht="12.75">
      <c r="D1120" s="626"/>
      <c r="E1120" s="353"/>
      <c r="F1120" s="578"/>
    </row>
    <row r="1121" spans="4:6" customFormat="1" ht="12.75">
      <c r="D1121" s="626"/>
      <c r="E1121" s="353"/>
      <c r="F1121" s="578"/>
    </row>
    <row r="1122" spans="4:6" customFormat="1" ht="12.75">
      <c r="D1122" s="626"/>
      <c r="E1122" s="353"/>
      <c r="F1122" s="578"/>
    </row>
    <row r="1123" spans="4:6" customFormat="1" ht="12.75">
      <c r="D1123" s="626"/>
      <c r="E1123" s="353"/>
      <c r="F1123" s="578"/>
    </row>
    <row r="1124" spans="4:6" customFormat="1" ht="12.75">
      <c r="D1124" s="626"/>
      <c r="E1124" s="353"/>
      <c r="F1124" s="578"/>
    </row>
    <row r="1125" spans="4:6" customFormat="1" ht="12.75">
      <c r="D1125" s="626"/>
      <c r="E1125" s="353"/>
      <c r="F1125" s="578"/>
    </row>
    <row r="1126" spans="4:6" customFormat="1" ht="12.75">
      <c r="D1126" s="626"/>
      <c r="E1126" s="353"/>
      <c r="F1126" s="578"/>
    </row>
    <row r="1127" spans="4:6" customFormat="1" ht="12.75">
      <c r="D1127" s="626"/>
      <c r="E1127" s="353"/>
      <c r="F1127" s="578"/>
    </row>
    <row r="1128" spans="4:6" customFormat="1" ht="12.75">
      <c r="D1128" s="626"/>
      <c r="E1128" s="353"/>
      <c r="F1128" s="578"/>
    </row>
    <row r="1129" spans="4:6" customFormat="1" ht="12.75">
      <c r="D1129" s="626"/>
      <c r="E1129" s="353"/>
      <c r="F1129" s="578"/>
    </row>
    <row r="1130" spans="4:6" customFormat="1" ht="12.75">
      <c r="D1130" s="626"/>
      <c r="E1130" s="353"/>
      <c r="F1130" s="578"/>
    </row>
    <row r="1131" spans="4:6" customFormat="1" ht="12.75">
      <c r="D1131" s="626"/>
      <c r="E1131" s="353"/>
      <c r="F1131" s="578"/>
    </row>
    <row r="1132" spans="4:6" customFormat="1" ht="12.75">
      <c r="D1132" s="626"/>
      <c r="E1132" s="353"/>
      <c r="F1132" s="578"/>
    </row>
    <row r="1133" spans="4:6" customFormat="1" ht="12.75">
      <c r="D1133" s="626"/>
      <c r="E1133" s="353"/>
      <c r="F1133" s="578"/>
    </row>
    <row r="1134" spans="4:6" customFormat="1" ht="12.75">
      <c r="D1134" s="626"/>
      <c r="E1134" s="353"/>
      <c r="F1134" s="578"/>
    </row>
    <row r="1135" spans="4:6" customFormat="1" ht="12.75">
      <c r="D1135" s="626"/>
      <c r="E1135" s="353"/>
      <c r="F1135" s="578"/>
    </row>
    <row r="1136" spans="4:6" customFormat="1" ht="12.75">
      <c r="D1136" s="626"/>
      <c r="E1136" s="353"/>
      <c r="F1136" s="578"/>
    </row>
    <row r="1137" spans="4:6" customFormat="1" ht="12.75">
      <c r="D1137" s="626"/>
      <c r="E1137" s="353"/>
      <c r="F1137" s="578"/>
    </row>
    <row r="1138" spans="4:6" customFormat="1" ht="12.75">
      <c r="D1138" s="626"/>
      <c r="E1138" s="353"/>
      <c r="F1138" s="578"/>
    </row>
    <row r="1139" spans="4:6" customFormat="1" ht="12.75">
      <c r="D1139" s="626"/>
      <c r="E1139" s="353"/>
      <c r="F1139" s="578"/>
    </row>
    <row r="1140" spans="4:6" customFormat="1" ht="12.75">
      <c r="D1140" s="626"/>
      <c r="E1140" s="353"/>
      <c r="F1140" s="578"/>
    </row>
    <row r="1141" spans="4:6" customFormat="1" ht="12.75">
      <c r="D1141" s="626"/>
      <c r="E1141" s="353"/>
      <c r="F1141" s="578"/>
    </row>
    <row r="1142" spans="4:6" customFormat="1" ht="12.75">
      <c r="D1142" s="626"/>
      <c r="E1142" s="353"/>
      <c r="F1142" s="578"/>
    </row>
    <row r="1143" spans="4:6" customFormat="1" ht="12.75">
      <c r="D1143" s="626"/>
      <c r="E1143" s="353"/>
      <c r="F1143" s="578"/>
    </row>
    <row r="1144" spans="4:6" customFormat="1" ht="12.75">
      <c r="D1144" s="626"/>
      <c r="E1144" s="353"/>
      <c r="F1144" s="578"/>
    </row>
    <row r="1145" spans="4:6" customFormat="1" ht="12.75">
      <c r="D1145" s="626"/>
      <c r="E1145" s="353"/>
      <c r="F1145" s="578"/>
    </row>
    <row r="1146" spans="4:6" customFormat="1" ht="12.75">
      <c r="D1146" s="626"/>
      <c r="E1146" s="353"/>
      <c r="F1146" s="578"/>
    </row>
    <row r="1147" spans="4:6" customFormat="1" ht="12.75">
      <c r="D1147" s="626"/>
      <c r="E1147" s="353"/>
      <c r="F1147" s="578"/>
    </row>
    <row r="1148" spans="4:6" customFormat="1" ht="12.75">
      <c r="D1148" s="626"/>
      <c r="E1148" s="353"/>
      <c r="F1148" s="578"/>
    </row>
    <row r="1149" spans="4:6" customFormat="1" ht="12.75">
      <c r="D1149" s="626"/>
      <c r="E1149" s="353"/>
      <c r="F1149" s="578"/>
    </row>
    <row r="1150" spans="4:6" customFormat="1" ht="12.75">
      <c r="D1150" s="626"/>
      <c r="E1150" s="353"/>
      <c r="F1150" s="578"/>
    </row>
    <row r="1151" spans="4:6" customFormat="1" ht="12.75">
      <c r="D1151" s="626"/>
      <c r="E1151" s="353"/>
      <c r="F1151" s="578"/>
    </row>
    <row r="1152" spans="4:6" customFormat="1" ht="12.75">
      <c r="D1152" s="626"/>
      <c r="E1152" s="353"/>
      <c r="F1152" s="578"/>
    </row>
    <row r="1153" spans="4:6" customFormat="1" ht="12.75">
      <c r="D1153" s="626"/>
      <c r="E1153" s="353"/>
      <c r="F1153" s="578"/>
    </row>
    <row r="1154" spans="4:6" customFormat="1" ht="12.75">
      <c r="D1154" s="626"/>
      <c r="E1154" s="353"/>
      <c r="F1154" s="578"/>
    </row>
    <row r="1155" spans="4:6" customFormat="1" ht="12.75">
      <c r="D1155" s="626"/>
      <c r="E1155" s="353"/>
      <c r="F1155" s="578"/>
    </row>
    <row r="1156" spans="4:6" customFormat="1" ht="12.75">
      <c r="D1156" s="626"/>
      <c r="E1156" s="353"/>
      <c r="F1156" s="578"/>
    </row>
    <row r="1157" spans="4:6" customFormat="1" ht="12.75">
      <c r="D1157" s="626"/>
      <c r="E1157" s="353"/>
      <c r="F1157" s="578"/>
    </row>
    <row r="1158" spans="4:6" customFormat="1" ht="12.75">
      <c r="D1158" s="626"/>
      <c r="E1158" s="353"/>
      <c r="F1158" s="578"/>
    </row>
    <row r="1159" spans="4:6" customFormat="1" ht="12.75">
      <c r="D1159" s="626"/>
      <c r="E1159" s="353"/>
      <c r="F1159" s="578"/>
    </row>
    <row r="1160" spans="4:6" customFormat="1" ht="12.75">
      <c r="D1160" s="626"/>
      <c r="E1160" s="353"/>
      <c r="F1160" s="578"/>
    </row>
    <row r="1161" spans="4:6" customFormat="1" ht="12.75">
      <c r="D1161" s="626"/>
      <c r="E1161" s="353"/>
      <c r="F1161" s="578"/>
    </row>
    <row r="1162" spans="4:6" customFormat="1" ht="12.75">
      <c r="D1162" s="626"/>
      <c r="E1162" s="353"/>
      <c r="F1162" s="578"/>
    </row>
    <row r="1163" spans="4:6" customFormat="1" ht="12.75">
      <c r="D1163" s="626"/>
      <c r="E1163" s="353"/>
      <c r="F1163" s="578"/>
    </row>
    <row r="1164" spans="4:6" customFormat="1" ht="12.75">
      <c r="D1164" s="626"/>
      <c r="E1164" s="353"/>
      <c r="F1164" s="578"/>
    </row>
    <row r="1165" spans="4:6" customFormat="1" ht="12.75">
      <c r="D1165" s="626"/>
      <c r="E1165" s="353"/>
      <c r="F1165" s="578"/>
    </row>
    <row r="1166" spans="4:6" customFormat="1" ht="12.75">
      <c r="D1166" s="626"/>
      <c r="E1166" s="353"/>
      <c r="F1166" s="578"/>
    </row>
    <row r="1167" spans="4:6" customFormat="1" ht="12.75">
      <c r="D1167" s="626"/>
      <c r="E1167" s="353"/>
      <c r="F1167" s="578"/>
    </row>
    <row r="1168" spans="4:6" customFormat="1" ht="12.75">
      <c r="D1168" s="626"/>
      <c r="E1168" s="353"/>
      <c r="F1168" s="578"/>
    </row>
    <row r="1169" spans="4:6" customFormat="1" ht="12.75">
      <c r="D1169" s="626"/>
      <c r="E1169" s="353"/>
      <c r="F1169" s="578"/>
    </row>
    <row r="1170" spans="4:6" customFormat="1" ht="12.75">
      <c r="D1170" s="626"/>
      <c r="E1170" s="353"/>
      <c r="F1170" s="578"/>
    </row>
    <row r="1171" spans="4:6" customFormat="1" ht="12.75">
      <c r="D1171" s="626"/>
      <c r="E1171" s="353"/>
      <c r="F1171" s="578"/>
    </row>
    <row r="1172" spans="4:6" customFormat="1" ht="12.75">
      <c r="D1172" s="626"/>
      <c r="E1172" s="353"/>
      <c r="F1172" s="578"/>
    </row>
    <row r="1173" spans="4:6" customFormat="1" ht="12.75">
      <c r="D1173" s="626"/>
      <c r="E1173" s="353"/>
      <c r="F1173" s="578"/>
    </row>
    <row r="1174" spans="4:6" customFormat="1" ht="12.75">
      <c r="D1174" s="626"/>
      <c r="E1174" s="353"/>
      <c r="F1174" s="578"/>
    </row>
    <row r="1175" spans="4:6" customFormat="1" ht="12.75">
      <c r="D1175" s="626"/>
      <c r="E1175" s="353"/>
      <c r="F1175" s="578"/>
    </row>
    <row r="1176" spans="4:6" customFormat="1" ht="12.75">
      <c r="D1176" s="626"/>
      <c r="E1176" s="353"/>
      <c r="F1176" s="578"/>
    </row>
    <row r="1177" spans="4:6" customFormat="1" ht="12.75">
      <c r="D1177" s="626"/>
      <c r="E1177" s="353"/>
      <c r="F1177" s="578"/>
    </row>
    <row r="1178" spans="4:6" customFormat="1" ht="12.75">
      <c r="D1178" s="626"/>
      <c r="E1178" s="353"/>
      <c r="F1178" s="578"/>
    </row>
    <row r="1179" spans="4:6" customFormat="1" ht="12.75">
      <c r="D1179" s="626"/>
      <c r="E1179" s="353"/>
      <c r="F1179" s="578"/>
    </row>
    <row r="1180" spans="4:6" customFormat="1" ht="12.75">
      <c r="D1180" s="626"/>
      <c r="E1180" s="353"/>
      <c r="F1180" s="578"/>
    </row>
    <row r="1181" spans="4:6" customFormat="1" ht="12.75">
      <c r="D1181" s="626"/>
      <c r="E1181" s="353"/>
      <c r="F1181" s="578"/>
    </row>
    <row r="1182" spans="4:6" customFormat="1" ht="12.75">
      <c r="D1182" s="626"/>
      <c r="E1182" s="353"/>
      <c r="F1182" s="578"/>
    </row>
    <row r="1183" spans="4:6" customFormat="1" ht="12.75">
      <c r="D1183" s="626"/>
      <c r="E1183" s="353"/>
      <c r="F1183" s="578"/>
    </row>
    <row r="1184" spans="4:6" customFormat="1" ht="12.75">
      <c r="D1184" s="626"/>
      <c r="E1184" s="353"/>
      <c r="F1184" s="578"/>
    </row>
    <row r="1185" spans="4:6" customFormat="1" ht="12.75">
      <c r="D1185" s="626"/>
      <c r="E1185" s="353"/>
      <c r="F1185" s="578"/>
    </row>
    <row r="1186" spans="4:6" customFormat="1" ht="12.75">
      <c r="D1186" s="626"/>
      <c r="E1186" s="353"/>
      <c r="F1186" s="578"/>
    </row>
    <row r="1187" spans="4:6" customFormat="1" ht="12.75">
      <c r="D1187" s="626"/>
      <c r="E1187" s="353"/>
      <c r="F1187" s="578"/>
    </row>
    <row r="1188" spans="4:6" customFormat="1" ht="12.75">
      <c r="D1188" s="626"/>
      <c r="E1188" s="353"/>
      <c r="F1188" s="578"/>
    </row>
    <row r="1189" spans="4:6" customFormat="1" ht="12.75">
      <c r="D1189" s="626"/>
      <c r="E1189" s="353"/>
      <c r="F1189" s="578"/>
    </row>
    <row r="1190" spans="4:6" customFormat="1" ht="12.75">
      <c r="D1190" s="626"/>
      <c r="E1190" s="353"/>
      <c r="F1190" s="578"/>
    </row>
    <row r="1191" spans="4:6" customFormat="1" ht="12.75">
      <c r="D1191" s="626"/>
      <c r="E1191" s="353"/>
      <c r="F1191" s="578"/>
    </row>
    <row r="1192" spans="4:6" customFormat="1" ht="12.75">
      <c r="D1192" s="626"/>
      <c r="E1192" s="353"/>
      <c r="F1192" s="578"/>
    </row>
    <row r="1193" spans="4:6" customFormat="1" ht="12.75">
      <c r="D1193" s="626"/>
      <c r="E1193" s="353"/>
      <c r="F1193" s="578"/>
    </row>
    <row r="1194" spans="4:6" customFormat="1" ht="12.75">
      <c r="D1194" s="626"/>
      <c r="E1194" s="353"/>
      <c r="F1194" s="578"/>
    </row>
    <row r="1195" spans="4:6" customFormat="1" ht="12.75">
      <c r="D1195" s="626"/>
      <c r="E1195" s="353"/>
      <c r="F1195" s="578"/>
    </row>
    <row r="1196" spans="4:6" customFormat="1" ht="12.75">
      <c r="D1196" s="626"/>
      <c r="E1196" s="353"/>
      <c r="F1196" s="578"/>
    </row>
    <row r="1197" spans="4:6" customFormat="1" ht="12.75">
      <c r="D1197" s="626"/>
      <c r="E1197" s="353"/>
      <c r="F1197" s="578"/>
    </row>
    <row r="1198" spans="4:6" customFormat="1" ht="12.75">
      <c r="D1198" s="626"/>
      <c r="E1198" s="353"/>
      <c r="F1198" s="578"/>
    </row>
    <row r="1199" spans="4:6" customFormat="1" ht="12.75">
      <c r="D1199" s="626"/>
      <c r="E1199" s="353"/>
      <c r="F1199" s="578"/>
    </row>
    <row r="1200" spans="4:6" customFormat="1" ht="12.75">
      <c r="D1200" s="626"/>
      <c r="E1200" s="353"/>
      <c r="F1200" s="578"/>
    </row>
    <row r="1201" spans="4:6" customFormat="1" ht="12.75">
      <c r="D1201" s="626"/>
      <c r="E1201" s="353"/>
      <c r="F1201" s="578"/>
    </row>
    <row r="1202" spans="4:6" customFormat="1" ht="12.75">
      <c r="D1202" s="626"/>
      <c r="E1202" s="353"/>
      <c r="F1202" s="578"/>
    </row>
    <row r="1203" spans="4:6" customFormat="1" ht="12.75">
      <c r="D1203" s="626"/>
      <c r="E1203" s="353"/>
      <c r="F1203" s="578"/>
    </row>
    <row r="1204" spans="4:6" customFormat="1" ht="12.75">
      <c r="D1204" s="626"/>
      <c r="E1204" s="353"/>
      <c r="F1204" s="578"/>
    </row>
    <row r="1205" spans="4:6" customFormat="1" ht="12.75">
      <c r="D1205" s="626"/>
      <c r="E1205" s="353"/>
      <c r="F1205" s="578"/>
    </row>
    <row r="1206" spans="4:6" customFormat="1" ht="12.75">
      <c r="D1206" s="626"/>
      <c r="E1206" s="353"/>
      <c r="F1206" s="578"/>
    </row>
    <row r="1207" spans="4:6" customFormat="1" ht="12.75">
      <c r="D1207" s="626"/>
      <c r="E1207" s="353"/>
      <c r="F1207" s="578"/>
    </row>
    <row r="1208" spans="4:6" customFormat="1" ht="12.75">
      <c r="D1208" s="626"/>
      <c r="E1208" s="353"/>
      <c r="F1208" s="578"/>
    </row>
    <row r="1209" spans="4:6" customFormat="1" ht="12.75">
      <c r="D1209" s="626"/>
      <c r="E1209" s="353"/>
      <c r="F1209" s="578"/>
    </row>
    <row r="1210" spans="4:6" customFormat="1" ht="12.75">
      <c r="D1210" s="626"/>
      <c r="E1210" s="353"/>
      <c r="F1210" s="578"/>
    </row>
    <row r="1211" spans="4:6" customFormat="1" ht="12.75">
      <c r="D1211" s="626"/>
      <c r="E1211" s="353"/>
      <c r="F1211" s="578"/>
    </row>
    <row r="1212" spans="4:6" customFormat="1" ht="12.75">
      <c r="D1212" s="626"/>
      <c r="E1212" s="353"/>
      <c r="F1212" s="578"/>
    </row>
    <row r="1213" spans="4:6" customFormat="1" ht="12.75">
      <c r="D1213" s="626"/>
      <c r="E1213" s="353"/>
      <c r="F1213" s="578"/>
    </row>
    <row r="1214" spans="4:6" customFormat="1" ht="12.75">
      <c r="D1214" s="626"/>
      <c r="E1214" s="353"/>
      <c r="F1214" s="578"/>
    </row>
    <row r="1215" spans="4:6" customFormat="1" ht="12.75">
      <c r="D1215" s="626"/>
      <c r="E1215" s="353"/>
      <c r="F1215" s="578"/>
    </row>
    <row r="1216" spans="4:6" customFormat="1" ht="12.75">
      <c r="D1216" s="626"/>
      <c r="E1216" s="353"/>
      <c r="F1216" s="578"/>
    </row>
    <row r="1217" spans="4:6" customFormat="1" ht="12.75">
      <c r="D1217" s="626"/>
      <c r="E1217" s="353"/>
      <c r="F1217" s="578"/>
    </row>
    <row r="1218" spans="4:6" customFormat="1" ht="12.75">
      <c r="D1218" s="626"/>
      <c r="E1218" s="353"/>
      <c r="F1218" s="578"/>
    </row>
    <row r="1219" spans="4:6" customFormat="1" ht="12.75">
      <c r="D1219" s="626"/>
      <c r="E1219" s="353"/>
      <c r="F1219" s="578"/>
    </row>
    <row r="1220" spans="4:6" customFormat="1" ht="12.75">
      <c r="D1220" s="626"/>
      <c r="E1220" s="353"/>
      <c r="F1220" s="578"/>
    </row>
    <row r="1221" spans="4:6" customFormat="1" ht="12.75">
      <c r="D1221" s="626"/>
      <c r="E1221" s="353"/>
      <c r="F1221" s="578"/>
    </row>
    <row r="1222" spans="4:6" customFormat="1" ht="12.75">
      <c r="D1222" s="626"/>
      <c r="E1222" s="353"/>
      <c r="F1222" s="578"/>
    </row>
    <row r="1223" spans="4:6" customFormat="1" ht="12.75">
      <c r="D1223" s="626"/>
      <c r="E1223" s="353"/>
      <c r="F1223" s="578"/>
    </row>
    <row r="1224" spans="4:6" customFormat="1" ht="12.75">
      <c r="D1224" s="626"/>
      <c r="E1224" s="353"/>
      <c r="F1224" s="578"/>
    </row>
    <row r="1225" spans="4:6" customFormat="1" ht="12.75">
      <c r="D1225" s="626"/>
      <c r="E1225" s="353"/>
      <c r="F1225" s="578"/>
    </row>
    <row r="1226" spans="4:6" customFormat="1" ht="12.75">
      <c r="D1226" s="626"/>
      <c r="E1226" s="353"/>
      <c r="F1226" s="578"/>
    </row>
    <row r="1227" spans="4:6" customFormat="1" ht="12.75">
      <c r="D1227" s="626"/>
      <c r="E1227" s="353"/>
      <c r="F1227" s="578"/>
    </row>
    <row r="1228" spans="4:6" customFormat="1" ht="12.75">
      <c r="D1228" s="626"/>
      <c r="E1228" s="353"/>
      <c r="F1228" s="578"/>
    </row>
    <row r="1229" spans="4:6" customFormat="1" ht="12.75">
      <c r="D1229" s="626"/>
      <c r="E1229" s="353"/>
      <c r="F1229" s="578"/>
    </row>
    <row r="1230" spans="4:6" customFormat="1" ht="12.75">
      <c r="D1230" s="626"/>
      <c r="E1230" s="353"/>
      <c r="F1230" s="578"/>
    </row>
    <row r="1231" spans="4:6" customFormat="1" ht="12.75">
      <c r="D1231" s="626"/>
      <c r="E1231" s="353"/>
      <c r="F1231" s="578"/>
    </row>
    <row r="1232" spans="4:6" customFormat="1" ht="12.75">
      <c r="D1232" s="626"/>
      <c r="E1232" s="353"/>
      <c r="F1232" s="578"/>
    </row>
    <row r="1233" spans="4:6" customFormat="1" ht="12.75">
      <c r="D1233" s="626"/>
      <c r="E1233" s="353"/>
      <c r="F1233" s="578"/>
    </row>
    <row r="1234" spans="4:6" customFormat="1" ht="12.75">
      <c r="D1234" s="626"/>
      <c r="E1234" s="353"/>
      <c r="F1234" s="578"/>
    </row>
    <row r="1235" spans="4:6" customFormat="1" ht="12.75">
      <c r="D1235" s="626"/>
      <c r="E1235" s="353"/>
      <c r="F1235" s="578"/>
    </row>
    <row r="1236" spans="4:6" customFormat="1" ht="12.75">
      <c r="D1236" s="626"/>
      <c r="E1236" s="353"/>
      <c r="F1236" s="578"/>
    </row>
    <row r="1237" spans="4:6" customFormat="1" ht="12.75">
      <c r="D1237" s="626"/>
      <c r="E1237" s="353"/>
      <c r="F1237" s="578"/>
    </row>
    <row r="1238" spans="4:6" customFormat="1" ht="12.75">
      <c r="D1238" s="626"/>
      <c r="E1238" s="353"/>
      <c r="F1238" s="578"/>
    </row>
    <row r="1239" spans="4:6" customFormat="1" ht="12.75">
      <c r="D1239" s="626"/>
      <c r="E1239" s="353"/>
      <c r="F1239" s="578"/>
    </row>
    <row r="1240" spans="4:6" customFormat="1" ht="12.75">
      <c r="D1240" s="626"/>
      <c r="E1240" s="353"/>
      <c r="F1240" s="578"/>
    </row>
    <row r="1241" spans="4:6" customFormat="1" ht="12.75">
      <c r="D1241" s="626"/>
      <c r="E1241" s="353"/>
      <c r="F1241" s="578"/>
    </row>
    <row r="1242" spans="4:6" customFormat="1" ht="12.75">
      <c r="D1242" s="626"/>
      <c r="E1242" s="353"/>
      <c r="F1242" s="578"/>
    </row>
    <row r="1243" spans="4:6" customFormat="1" ht="12.75">
      <c r="D1243" s="626"/>
      <c r="E1243" s="353"/>
      <c r="F1243" s="578"/>
    </row>
    <row r="1244" spans="4:6" customFormat="1" ht="12.75">
      <c r="D1244" s="626"/>
      <c r="E1244" s="353"/>
      <c r="F1244" s="578"/>
    </row>
    <row r="1245" spans="4:6" customFormat="1" ht="12.75">
      <c r="D1245" s="626"/>
      <c r="E1245" s="353"/>
      <c r="F1245" s="578"/>
    </row>
    <row r="1246" spans="4:6" customFormat="1" ht="12.75">
      <c r="D1246" s="626"/>
      <c r="E1246" s="353"/>
      <c r="F1246" s="578"/>
    </row>
    <row r="1247" spans="4:6" customFormat="1" ht="12.75">
      <c r="D1247" s="626"/>
      <c r="E1247" s="353"/>
      <c r="F1247" s="578"/>
    </row>
    <row r="1248" spans="4:6" customFormat="1" ht="12.75">
      <c r="D1248" s="626"/>
      <c r="E1248" s="353"/>
      <c r="F1248" s="578"/>
    </row>
    <row r="1249" spans="4:6" customFormat="1" ht="12.75">
      <c r="D1249" s="626"/>
      <c r="E1249" s="353"/>
      <c r="F1249" s="578"/>
    </row>
    <row r="1250" spans="4:6" customFormat="1" ht="12.75">
      <c r="D1250" s="626"/>
      <c r="E1250" s="353"/>
      <c r="F1250" s="578"/>
    </row>
    <row r="1251" spans="4:6" customFormat="1" ht="12.75">
      <c r="D1251" s="626"/>
      <c r="E1251" s="353"/>
      <c r="F1251" s="578"/>
    </row>
    <row r="1252" spans="4:6" customFormat="1" ht="12.75">
      <c r="D1252" s="626"/>
      <c r="E1252" s="353"/>
      <c r="F1252" s="578"/>
    </row>
    <row r="1253" spans="4:6" customFormat="1" ht="12.75">
      <c r="D1253" s="626"/>
      <c r="E1253" s="353"/>
      <c r="F1253" s="578"/>
    </row>
    <row r="1254" spans="4:6" customFormat="1" ht="12.75">
      <c r="D1254" s="626"/>
      <c r="E1254" s="353"/>
      <c r="F1254" s="578"/>
    </row>
    <row r="1255" spans="4:6" customFormat="1" ht="12.75">
      <c r="D1255" s="626"/>
      <c r="E1255" s="353"/>
      <c r="F1255" s="578"/>
    </row>
    <row r="1256" spans="4:6" customFormat="1" ht="12.75">
      <c r="D1256" s="626"/>
      <c r="E1256" s="353"/>
      <c r="F1256" s="578"/>
    </row>
    <row r="1257" spans="4:6" customFormat="1" ht="12.75">
      <c r="D1257" s="626"/>
      <c r="E1257" s="353"/>
      <c r="F1257" s="578"/>
    </row>
    <row r="1258" spans="4:6" customFormat="1" ht="12.75">
      <c r="D1258" s="626"/>
      <c r="E1258" s="353"/>
      <c r="F1258" s="578"/>
    </row>
    <row r="1259" spans="4:6" customFormat="1" ht="12.75">
      <c r="D1259" s="626"/>
      <c r="E1259" s="353"/>
      <c r="F1259" s="578"/>
    </row>
    <row r="1260" spans="4:6" customFormat="1" ht="12.75">
      <c r="D1260" s="626"/>
      <c r="E1260" s="353"/>
      <c r="F1260" s="578"/>
    </row>
    <row r="1261" spans="4:6" customFormat="1" ht="12.75">
      <c r="D1261" s="626"/>
      <c r="E1261" s="353"/>
      <c r="F1261" s="578"/>
    </row>
    <row r="1262" spans="4:6" customFormat="1" ht="12.75">
      <c r="D1262" s="626"/>
      <c r="E1262" s="353"/>
      <c r="F1262" s="578"/>
    </row>
    <row r="1263" spans="4:6" customFormat="1" ht="12.75">
      <c r="D1263" s="626"/>
      <c r="E1263" s="353"/>
      <c r="F1263" s="578"/>
    </row>
    <row r="1264" spans="4:6" customFormat="1" ht="12.75">
      <c r="D1264" s="626"/>
      <c r="E1264" s="353"/>
      <c r="F1264" s="578"/>
    </row>
    <row r="1265" spans="4:6" customFormat="1" ht="12.75">
      <c r="D1265" s="626"/>
      <c r="E1265" s="353"/>
      <c r="F1265" s="578"/>
    </row>
    <row r="1266" spans="4:6" customFormat="1" ht="12.75">
      <c r="D1266" s="626"/>
      <c r="E1266" s="353"/>
      <c r="F1266" s="578"/>
    </row>
    <row r="1267" spans="4:6" customFormat="1" ht="12.75">
      <c r="D1267" s="626"/>
      <c r="E1267" s="353"/>
      <c r="F1267" s="578"/>
    </row>
    <row r="1268" spans="4:6" customFormat="1" ht="12.75">
      <c r="D1268" s="626"/>
      <c r="E1268" s="353"/>
      <c r="F1268" s="578"/>
    </row>
    <row r="1269" spans="4:6" customFormat="1" ht="12.75">
      <c r="D1269" s="626"/>
      <c r="E1269" s="353"/>
      <c r="F1269" s="578"/>
    </row>
    <row r="1270" spans="4:6" customFormat="1" ht="12.75">
      <c r="D1270" s="626"/>
      <c r="E1270" s="353"/>
      <c r="F1270" s="578"/>
    </row>
    <row r="1271" spans="4:6" customFormat="1" ht="12.75">
      <c r="D1271" s="626"/>
      <c r="E1271" s="353"/>
      <c r="F1271" s="578"/>
    </row>
    <row r="1272" spans="4:6" customFormat="1" ht="12.75">
      <c r="D1272" s="626"/>
      <c r="E1272" s="353"/>
      <c r="F1272" s="578"/>
    </row>
    <row r="1273" spans="4:6" customFormat="1" ht="12.75">
      <c r="D1273" s="626"/>
      <c r="E1273" s="353"/>
      <c r="F1273" s="578"/>
    </row>
    <row r="1274" spans="4:6" customFormat="1" ht="12.75">
      <c r="D1274" s="626"/>
      <c r="E1274" s="353"/>
      <c r="F1274" s="578"/>
    </row>
    <row r="1275" spans="4:6" customFormat="1" ht="12.75">
      <c r="D1275" s="626"/>
      <c r="E1275" s="353"/>
      <c r="F1275" s="578"/>
    </row>
    <row r="1276" spans="4:6" customFormat="1" ht="12.75">
      <c r="D1276" s="626"/>
      <c r="E1276" s="353"/>
      <c r="F1276" s="578"/>
    </row>
    <row r="1277" spans="4:6" customFormat="1" ht="12.75">
      <c r="D1277" s="626"/>
      <c r="E1277" s="353"/>
      <c r="F1277" s="578"/>
    </row>
    <row r="1278" spans="4:6" customFormat="1" ht="12.75">
      <c r="D1278" s="626"/>
      <c r="E1278" s="353"/>
      <c r="F1278" s="578"/>
    </row>
    <row r="1279" spans="4:6" customFormat="1" ht="12.75">
      <c r="D1279" s="626"/>
      <c r="E1279" s="353"/>
      <c r="F1279" s="578"/>
    </row>
    <row r="1280" spans="4:6" customFormat="1" ht="12.75">
      <c r="D1280" s="626"/>
      <c r="E1280" s="353"/>
      <c r="F1280" s="578"/>
    </row>
    <row r="1281" spans="4:6" customFormat="1" ht="12.75">
      <c r="D1281" s="626"/>
      <c r="E1281" s="353"/>
      <c r="F1281" s="578"/>
    </row>
    <row r="1282" spans="4:6" customFormat="1" ht="12.75">
      <c r="D1282" s="626"/>
      <c r="E1282" s="353"/>
      <c r="F1282" s="578"/>
    </row>
    <row r="1283" spans="4:6" customFormat="1" ht="12.75">
      <c r="D1283" s="626"/>
      <c r="E1283" s="353"/>
      <c r="F1283" s="578"/>
    </row>
    <row r="1284" spans="4:6" customFormat="1" ht="12.75">
      <c r="D1284" s="626"/>
      <c r="E1284" s="353"/>
      <c r="F1284" s="578"/>
    </row>
    <row r="1285" spans="4:6" customFormat="1" ht="12.75">
      <c r="D1285" s="626"/>
      <c r="E1285" s="353"/>
      <c r="F1285" s="578"/>
    </row>
    <row r="1286" spans="4:6" customFormat="1" ht="12.75">
      <c r="D1286" s="626"/>
      <c r="E1286" s="353"/>
      <c r="F1286" s="578"/>
    </row>
    <row r="1287" spans="4:6" customFormat="1" ht="12.75">
      <c r="D1287" s="626"/>
      <c r="E1287" s="353"/>
      <c r="F1287" s="578"/>
    </row>
    <row r="1288" spans="4:6" customFormat="1" ht="12.75">
      <c r="D1288" s="626"/>
      <c r="E1288" s="353"/>
      <c r="F1288" s="578"/>
    </row>
    <row r="1289" spans="4:6" customFormat="1" ht="12.75">
      <c r="D1289" s="626"/>
      <c r="E1289" s="353"/>
      <c r="F1289" s="578"/>
    </row>
    <row r="1290" spans="4:6" customFormat="1" ht="12.75">
      <c r="D1290" s="626"/>
      <c r="E1290" s="353"/>
      <c r="F1290" s="578"/>
    </row>
    <row r="1291" spans="4:6" customFormat="1" ht="12.75">
      <c r="D1291" s="626"/>
      <c r="E1291" s="353"/>
      <c r="F1291" s="578"/>
    </row>
    <row r="1292" spans="4:6" customFormat="1" ht="12.75">
      <c r="D1292" s="626"/>
      <c r="E1292" s="353"/>
      <c r="F1292" s="578"/>
    </row>
    <row r="1293" spans="4:6" customFormat="1" ht="12.75">
      <c r="D1293" s="626"/>
      <c r="E1293" s="353"/>
      <c r="F1293" s="578"/>
    </row>
    <row r="1294" spans="4:6" customFormat="1" ht="12.75">
      <c r="D1294" s="626"/>
      <c r="E1294" s="353"/>
      <c r="F1294" s="578"/>
    </row>
    <row r="1295" spans="4:6" customFormat="1" ht="12.75">
      <c r="D1295" s="626"/>
      <c r="E1295" s="353"/>
      <c r="F1295" s="578"/>
    </row>
    <row r="1296" spans="4:6" customFormat="1" ht="12.75">
      <c r="D1296" s="626"/>
      <c r="E1296" s="353"/>
      <c r="F1296" s="578"/>
    </row>
    <row r="1297" spans="4:6" customFormat="1" ht="12.75">
      <c r="D1297" s="626"/>
      <c r="E1297" s="353"/>
      <c r="F1297" s="578"/>
    </row>
    <row r="1298" spans="4:6" customFormat="1" ht="12.75">
      <c r="D1298" s="626"/>
      <c r="E1298" s="353"/>
      <c r="F1298" s="578"/>
    </row>
    <row r="1299" spans="4:6" customFormat="1" ht="12.75">
      <c r="D1299" s="626"/>
      <c r="E1299" s="353"/>
      <c r="F1299" s="578"/>
    </row>
    <row r="1300" spans="4:6" customFormat="1" ht="12.75">
      <c r="D1300" s="626"/>
      <c r="E1300" s="353"/>
      <c r="F1300" s="578"/>
    </row>
    <row r="1301" spans="4:6" customFormat="1" ht="12.75">
      <c r="D1301" s="626"/>
      <c r="E1301" s="353"/>
      <c r="F1301" s="578"/>
    </row>
    <row r="1302" spans="4:6" customFormat="1" ht="12.75">
      <c r="D1302" s="626"/>
      <c r="E1302" s="353"/>
      <c r="F1302" s="578"/>
    </row>
    <row r="1303" spans="4:6" customFormat="1" ht="12.75">
      <c r="D1303" s="626"/>
      <c r="E1303" s="353"/>
      <c r="F1303" s="578"/>
    </row>
    <row r="1304" spans="4:6" customFormat="1" ht="12.75">
      <c r="D1304" s="626"/>
      <c r="E1304" s="353"/>
      <c r="F1304" s="578"/>
    </row>
    <row r="1305" spans="4:6" customFormat="1" ht="12.75">
      <c r="D1305" s="626"/>
      <c r="E1305" s="353"/>
      <c r="F1305" s="578"/>
    </row>
    <row r="1306" spans="4:6" customFormat="1" ht="12.75">
      <c r="D1306" s="626"/>
      <c r="E1306" s="353"/>
      <c r="F1306" s="578"/>
    </row>
    <row r="1307" spans="4:6" customFormat="1" ht="12.75">
      <c r="D1307" s="626"/>
      <c r="E1307" s="353"/>
      <c r="F1307" s="578"/>
    </row>
    <row r="1308" spans="4:6" customFormat="1" ht="12.75">
      <c r="D1308" s="626"/>
      <c r="E1308" s="353"/>
      <c r="F1308" s="578"/>
    </row>
    <row r="1309" spans="4:6" customFormat="1" ht="12.75">
      <c r="D1309" s="626"/>
      <c r="E1309" s="353"/>
      <c r="F1309" s="578"/>
    </row>
    <row r="1310" spans="4:6" customFormat="1" ht="12.75">
      <c r="D1310" s="626"/>
      <c r="E1310" s="353"/>
      <c r="F1310" s="578"/>
    </row>
    <row r="1311" spans="4:6" customFormat="1" ht="12.75">
      <c r="D1311" s="626"/>
      <c r="E1311" s="353"/>
      <c r="F1311" s="578"/>
    </row>
    <row r="1312" spans="4:6" customFormat="1" ht="12.75">
      <c r="D1312" s="626"/>
      <c r="E1312" s="353"/>
      <c r="F1312" s="578"/>
    </row>
    <row r="1313" spans="4:6" customFormat="1" ht="12.75">
      <c r="D1313" s="626"/>
      <c r="E1313" s="353"/>
      <c r="F1313" s="578"/>
    </row>
    <row r="1314" spans="4:6" customFormat="1" ht="12.75">
      <c r="D1314" s="626"/>
      <c r="E1314" s="353"/>
      <c r="F1314" s="578"/>
    </row>
    <row r="1315" spans="4:6" customFormat="1" ht="12.75">
      <c r="D1315" s="626"/>
      <c r="E1315" s="353"/>
      <c r="F1315" s="578"/>
    </row>
    <row r="1316" spans="4:6" customFormat="1" ht="12.75">
      <c r="D1316" s="626"/>
      <c r="E1316" s="353"/>
      <c r="F1316" s="578"/>
    </row>
    <row r="1317" spans="4:6" customFormat="1" ht="12.75">
      <c r="D1317" s="626"/>
      <c r="E1317" s="353"/>
      <c r="F1317" s="578"/>
    </row>
    <row r="1318" spans="4:6" customFormat="1" ht="12.75">
      <c r="D1318" s="626"/>
      <c r="E1318" s="353"/>
      <c r="F1318" s="578"/>
    </row>
    <row r="1319" spans="4:6" customFormat="1" ht="12.75">
      <c r="D1319" s="626"/>
      <c r="E1319" s="353"/>
      <c r="F1319" s="578"/>
    </row>
    <row r="1320" spans="4:6" customFormat="1" ht="12.75">
      <c r="D1320" s="626"/>
      <c r="E1320" s="353"/>
      <c r="F1320" s="578"/>
    </row>
    <row r="1321" spans="4:6" customFormat="1" ht="12.75">
      <c r="D1321" s="626"/>
      <c r="E1321" s="353"/>
      <c r="F1321" s="578"/>
    </row>
    <row r="1322" spans="4:6" customFormat="1" ht="12.75">
      <c r="D1322" s="626"/>
      <c r="E1322" s="353"/>
      <c r="F1322" s="578"/>
    </row>
    <row r="1323" spans="4:6" customFormat="1" ht="12.75">
      <c r="D1323" s="626"/>
      <c r="E1323" s="353"/>
      <c r="F1323" s="578"/>
    </row>
    <row r="1324" spans="4:6" customFormat="1" ht="12.75">
      <c r="D1324" s="626"/>
      <c r="E1324" s="353"/>
      <c r="F1324" s="578"/>
    </row>
    <row r="1325" spans="4:6" customFormat="1" ht="12.75">
      <c r="D1325" s="626"/>
      <c r="E1325" s="353"/>
      <c r="F1325" s="578"/>
    </row>
    <row r="1326" spans="4:6" customFormat="1" ht="12.75">
      <c r="D1326" s="626"/>
      <c r="E1326" s="353"/>
      <c r="F1326" s="578"/>
    </row>
    <row r="1327" spans="4:6" customFormat="1" ht="12.75">
      <c r="D1327" s="626"/>
      <c r="E1327" s="353"/>
      <c r="F1327" s="578"/>
    </row>
    <row r="1328" spans="4:6" customFormat="1" ht="12.75">
      <c r="D1328" s="626"/>
      <c r="E1328" s="353"/>
      <c r="F1328" s="578"/>
    </row>
    <row r="1329" spans="4:6" customFormat="1" ht="12.75">
      <c r="D1329" s="626"/>
      <c r="E1329" s="353"/>
      <c r="F1329" s="578"/>
    </row>
    <row r="1330" spans="4:6" customFormat="1" ht="12.75">
      <c r="D1330" s="626"/>
      <c r="E1330" s="353"/>
      <c r="F1330" s="578"/>
    </row>
    <row r="1331" spans="4:6" customFormat="1" ht="12.75">
      <c r="D1331" s="626"/>
      <c r="E1331" s="353"/>
      <c r="F1331" s="578"/>
    </row>
    <row r="1332" spans="4:6" customFormat="1" ht="12.75">
      <c r="D1332" s="626"/>
      <c r="E1332" s="353"/>
      <c r="F1332" s="578"/>
    </row>
    <row r="1333" spans="4:6" customFormat="1" ht="12.75">
      <c r="D1333" s="626"/>
      <c r="E1333" s="353"/>
      <c r="F1333" s="578"/>
    </row>
    <row r="1334" spans="4:6" customFormat="1" ht="12.75">
      <c r="D1334" s="626"/>
      <c r="E1334" s="353"/>
      <c r="F1334" s="578"/>
    </row>
    <row r="1335" spans="4:6" customFormat="1" ht="12.75">
      <c r="D1335" s="626"/>
      <c r="E1335" s="353"/>
      <c r="F1335" s="578"/>
    </row>
    <row r="1336" spans="4:6" customFormat="1" ht="12.75">
      <c r="D1336" s="626"/>
      <c r="E1336" s="353"/>
      <c r="F1336" s="578"/>
    </row>
    <row r="1337" spans="4:6" customFormat="1" ht="12.75">
      <c r="D1337" s="626"/>
      <c r="E1337" s="353"/>
      <c r="F1337" s="578"/>
    </row>
    <row r="1338" spans="4:6" customFormat="1" ht="12.75">
      <c r="D1338" s="626"/>
      <c r="E1338" s="353"/>
      <c r="F1338" s="578"/>
    </row>
    <row r="1339" spans="4:6" customFormat="1" ht="12.75">
      <c r="D1339" s="626"/>
      <c r="E1339" s="353"/>
      <c r="F1339" s="578"/>
    </row>
    <row r="1340" spans="4:6" customFormat="1" ht="12.75">
      <c r="D1340" s="626"/>
      <c r="E1340" s="353"/>
      <c r="F1340" s="578"/>
    </row>
    <row r="1341" spans="4:6" customFormat="1" ht="12.75">
      <c r="D1341" s="626"/>
      <c r="E1341" s="353"/>
      <c r="F1341" s="578"/>
    </row>
    <row r="1342" spans="4:6" customFormat="1" ht="12.75">
      <c r="D1342" s="626"/>
      <c r="E1342" s="353"/>
      <c r="F1342" s="578"/>
    </row>
    <row r="1343" spans="4:6" customFormat="1" ht="12.75">
      <c r="D1343" s="626"/>
      <c r="E1343" s="353"/>
      <c r="F1343" s="578"/>
    </row>
    <row r="1344" spans="4:6" customFormat="1" ht="12.75">
      <c r="D1344" s="626"/>
      <c r="E1344" s="353"/>
      <c r="F1344" s="578"/>
    </row>
    <row r="1345" spans="4:6" customFormat="1" ht="12.75">
      <c r="D1345" s="626"/>
      <c r="E1345" s="353"/>
      <c r="F1345" s="578"/>
    </row>
    <row r="1346" spans="4:6" customFormat="1" ht="12.75">
      <c r="D1346" s="626"/>
      <c r="E1346" s="353"/>
      <c r="F1346" s="578"/>
    </row>
    <row r="1347" spans="4:6" customFormat="1" ht="12.75">
      <c r="D1347" s="626"/>
      <c r="E1347" s="353"/>
      <c r="F1347" s="578"/>
    </row>
    <row r="1348" spans="4:6" customFormat="1" ht="12.75">
      <c r="D1348" s="626"/>
      <c r="E1348" s="353"/>
      <c r="F1348" s="578"/>
    </row>
    <row r="1349" spans="4:6" customFormat="1" ht="12.75">
      <c r="D1349" s="626"/>
      <c r="E1349" s="353"/>
      <c r="F1349" s="578"/>
    </row>
    <row r="1350" spans="4:6" customFormat="1" ht="12.75">
      <c r="D1350" s="626"/>
      <c r="E1350" s="353"/>
      <c r="F1350" s="578"/>
    </row>
    <row r="1351" spans="4:6" customFormat="1" ht="12.75">
      <c r="D1351" s="626"/>
      <c r="E1351" s="353"/>
      <c r="F1351" s="578"/>
    </row>
    <row r="1352" spans="4:6" customFormat="1" ht="12.75">
      <c r="D1352" s="626"/>
      <c r="E1352" s="353"/>
      <c r="F1352" s="578"/>
    </row>
    <row r="1353" spans="4:6" customFormat="1" ht="12.75">
      <c r="D1353" s="626"/>
      <c r="E1353" s="353"/>
      <c r="F1353" s="578"/>
    </row>
    <row r="1354" spans="4:6" customFormat="1" ht="12.75">
      <c r="D1354" s="626"/>
      <c r="E1354" s="353"/>
      <c r="F1354" s="578"/>
    </row>
    <row r="1355" spans="4:6" customFormat="1" ht="12.75">
      <c r="D1355" s="626"/>
      <c r="E1355" s="353"/>
      <c r="F1355" s="578"/>
    </row>
    <row r="1356" spans="4:6" customFormat="1" ht="12.75">
      <c r="D1356" s="626"/>
      <c r="E1356" s="353"/>
      <c r="F1356" s="578"/>
    </row>
    <row r="1357" spans="4:6" customFormat="1" ht="12.75">
      <c r="D1357" s="626"/>
      <c r="E1357" s="353"/>
      <c r="F1357" s="578"/>
    </row>
    <row r="1358" spans="4:6" customFormat="1" ht="12.75">
      <c r="D1358" s="626"/>
      <c r="E1358" s="353"/>
      <c r="F1358" s="578"/>
    </row>
    <row r="1359" spans="4:6" customFormat="1" ht="12.75">
      <c r="D1359" s="626"/>
      <c r="E1359" s="353"/>
      <c r="F1359" s="578"/>
    </row>
    <row r="1360" spans="4:6" customFormat="1" ht="12.75">
      <c r="D1360" s="626"/>
      <c r="E1360" s="353"/>
      <c r="F1360" s="578"/>
    </row>
    <row r="1361" spans="4:6" customFormat="1" ht="12.75">
      <c r="D1361" s="626"/>
      <c r="E1361" s="353"/>
      <c r="F1361" s="578"/>
    </row>
    <row r="1362" spans="4:6" customFormat="1" ht="12.75">
      <c r="D1362" s="626"/>
      <c r="E1362" s="353"/>
      <c r="F1362" s="578"/>
    </row>
    <row r="1363" spans="4:6" customFormat="1" ht="12.75">
      <c r="D1363" s="626"/>
      <c r="E1363" s="353"/>
      <c r="F1363" s="578"/>
    </row>
    <row r="1364" spans="4:6" customFormat="1" ht="12.75">
      <c r="D1364" s="626"/>
      <c r="E1364" s="353"/>
      <c r="F1364" s="578"/>
    </row>
    <row r="1365" spans="4:6" customFormat="1" ht="12.75">
      <c r="D1365" s="626"/>
      <c r="E1365" s="353"/>
      <c r="F1365" s="578"/>
    </row>
    <row r="1366" spans="4:6" customFormat="1" ht="12.75">
      <c r="D1366" s="626"/>
      <c r="E1366" s="353"/>
      <c r="F1366" s="578"/>
    </row>
    <row r="1367" spans="4:6" customFormat="1" ht="12.75">
      <c r="D1367" s="626"/>
      <c r="E1367" s="353"/>
      <c r="F1367" s="578"/>
    </row>
    <row r="1368" spans="4:6" customFormat="1" ht="12.75">
      <c r="D1368" s="626"/>
      <c r="E1368" s="353"/>
      <c r="F1368" s="578"/>
    </row>
    <row r="1369" spans="4:6" customFormat="1" ht="12.75">
      <c r="D1369" s="626"/>
      <c r="E1369" s="353"/>
      <c r="F1369" s="578"/>
    </row>
    <row r="1370" spans="4:6" customFormat="1" ht="12.75">
      <c r="D1370" s="626"/>
      <c r="E1370" s="353"/>
      <c r="F1370" s="578"/>
    </row>
    <row r="1371" spans="4:6" customFormat="1" ht="12.75">
      <c r="D1371" s="626"/>
      <c r="E1371" s="353"/>
      <c r="F1371" s="578"/>
    </row>
    <row r="1372" spans="4:6" customFormat="1" ht="12.75">
      <c r="D1372" s="626"/>
      <c r="E1372" s="353"/>
      <c r="F1372" s="578"/>
    </row>
    <row r="1373" spans="4:6" customFormat="1" ht="12.75">
      <c r="D1373" s="626"/>
      <c r="E1373" s="353"/>
      <c r="F1373" s="578"/>
    </row>
    <row r="1374" spans="4:6" customFormat="1" ht="12.75">
      <c r="D1374" s="626"/>
      <c r="E1374" s="353"/>
      <c r="F1374" s="578"/>
    </row>
    <row r="1375" spans="4:6" customFormat="1" ht="12.75">
      <c r="D1375" s="626"/>
      <c r="E1375" s="353"/>
      <c r="F1375" s="578"/>
    </row>
    <row r="1376" spans="4:6" customFormat="1" ht="12.75">
      <c r="D1376" s="626"/>
      <c r="E1376" s="353"/>
      <c r="F1376" s="578"/>
    </row>
    <row r="1377" spans="4:6" customFormat="1" ht="12.75">
      <c r="D1377" s="626"/>
      <c r="E1377" s="353"/>
      <c r="F1377" s="578"/>
    </row>
    <row r="1378" spans="4:6" customFormat="1" ht="12.75">
      <c r="D1378" s="626"/>
      <c r="E1378" s="353"/>
      <c r="F1378" s="578"/>
    </row>
    <row r="1379" spans="4:6" customFormat="1" ht="12.75">
      <c r="D1379" s="626"/>
      <c r="E1379" s="353"/>
      <c r="F1379" s="578"/>
    </row>
    <row r="1380" spans="4:6" customFormat="1" ht="12.75">
      <c r="D1380" s="626"/>
      <c r="E1380" s="353"/>
      <c r="F1380" s="578"/>
    </row>
    <row r="1381" spans="4:6" customFormat="1" ht="12.75">
      <c r="D1381" s="626"/>
      <c r="E1381" s="353"/>
      <c r="F1381" s="578"/>
    </row>
    <row r="1382" spans="4:6" customFormat="1" ht="12.75">
      <c r="D1382" s="626"/>
      <c r="E1382" s="353"/>
      <c r="F1382" s="578"/>
    </row>
    <row r="1383" spans="4:6" customFormat="1" ht="12.75">
      <c r="D1383" s="626"/>
      <c r="E1383" s="353"/>
      <c r="F1383" s="578"/>
    </row>
    <row r="1384" spans="4:6" customFormat="1" ht="12.75">
      <c r="D1384" s="626"/>
      <c r="E1384" s="353"/>
      <c r="F1384" s="578"/>
    </row>
    <row r="1385" spans="4:6" customFormat="1" ht="12.75">
      <c r="D1385" s="626"/>
      <c r="E1385" s="353"/>
      <c r="F1385" s="578"/>
    </row>
    <row r="1386" spans="4:6" customFormat="1" ht="12.75">
      <c r="D1386" s="626"/>
      <c r="E1386" s="353"/>
      <c r="F1386" s="578"/>
    </row>
    <row r="1387" spans="4:6" customFormat="1" ht="12.75">
      <c r="D1387" s="626"/>
      <c r="E1387" s="353"/>
      <c r="F1387" s="578"/>
    </row>
    <row r="1388" spans="4:6" customFormat="1" ht="12.75">
      <c r="D1388" s="626"/>
      <c r="E1388" s="353"/>
      <c r="F1388" s="578"/>
    </row>
    <row r="1389" spans="4:6" customFormat="1" ht="12.75">
      <c r="D1389" s="626"/>
      <c r="E1389" s="353"/>
      <c r="F1389" s="578"/>
    </row>
    <row r="1390" spans="4:6" customFormat="1" ht="12.75">
      <c r="D1390" s="626"/>
      <c r="E1390" s="353"/>
      <c r="F1390" s="578"/>
    </row>
    <row r="1391" spans="4:6" customFormat="1" ht="12.75">
      <c r="D1391" s="626"/>
      <c r="E1391" s="353"/>
      <c r="F1391" s="578"/>
    </row>
    <row r="1392" spans="4:6" customFormat="1" ht="12.75">
      <c r="D1392" s="626"/>
      <c r="E1392" s="353"/>
      <c r="F1392" s="578"/>
    </row>
    <row r="1393" spans="4:6" customFormat="1" ht="12.75">
      <c r="D1393" s="626"/>
      <c r="E1393" s="353"/>
      <c r="F1393" s="578"/>
    </row>
    <row r="1394" spans="4:6" customFormat="1" ht="12.75">
      <c r="D1394" s="626"/>
      <c r="E1394" s="353"/>
      <c r="F1394" s="578"/>
    </row>
    <row r="1395" spans="4:6" customFormat="1" ht="12.75">
      <c r="D1395" s="626"/>
      <c r="E1395" s="353"/>
      <c r="F1395" s="578"/>
    </row>
    <row r="1396" spans="4:6" customFormat="1" ht="12.75">
      <c r="D1396" s="626"/>
      <c r="E1396" s="353"/>
      <c r="F1396" s="578"/>
    </row>
    <row r="1397" spans="4:6" customFormat="1" ht="12.75">
      <c r="D1397" s="626"/>
      <c r="E1397" s="353"/>
      <c r="F1397" s="578"/>
    </row>
    <row r="1398" spans="4:6" customFormat="1" ht="12.75">
      <c r="D1398" s="626"/>
      <c r="E1398" s="353"/>
      <c r="F1398" s="578"/>
    </row>
    <row r="1399" spans="4:6" customFormat="1" ht="12.75">
      <c r="D1399" s="626"/>
      <c r="E1399" s="353"/>
      <c r="F1399" s="578"/>
    </row>
    <row r="1400" spans="4:6" customFormat="1" ht="12.75">
      <c r="D1400" s="626"/>
      <c r="E1400" s="353"/>
      <c r="F1400" s="578"/>
    </row>
    <row r="1401" spans="4:6" customFormat="1" ht="12.75">
      <c r="D1401" s="626"/>
      <c r="E1401" s="353"/>
      <c r="F1401" s="578"/>
    </row>
    <row r="1402" spans="4:6" customFormat="1" ht="12.75">
      <c r="D1402" s="626"/>
      <c r="E1402" s="353"/>
      <c r="F1402" s="578"/>
    </row>
    <row r="1403" spans="4:6" customFormat="1" ht="12.75">
      <c r="D1403" s="626"/>
      <c r="E1403" s="353"/>
      <c r="F1403" s="578"/>
    </row>
    <row r="1404" spans="4:6" customFormat="1" ht="12.75">
      <c r="D1404" s="626"/>
      <c r="E1404" s="353"/>
      <c r="F1404" s="578"/>
    </row>
    <row r="1405" spans="4:6" customFormat="1" ht="12.75">
      <c r="D1405" s="626"/>
      <c r="E1405" s="353"/>
      <c r="F1405" s="578"/>
    </row>
    <row r="1406" spans="4:6" customFormat="1" ht="12.75">
      <c r="D1406" s="626"/>
      <c r="E1406" s="353"/>
      <c r="F1406" s="578"/>
    </row>
    <row r="1407" spans="4:6" customFormat="1" ht="12.75">
      <c r="D1407" s="626"/>
      <c r="E1407" s="353"/>
      <c r="F1407" s="578"/>
    </row>
    <row r="1408" spans="4:6" customFormat="1" ht="12.75">
      <c r="D1408" s="626"/>
      <c r="E1408" s="353"/>
      <c r="F1408" s="578"/>
    </row>
    <row r="1409" spans="4:6" customFormat="1" ht="12.75">
      <c r="D1409" s="626"/>
      <c r="E1409" s="353"/>
      <c r="F1409" s="578"/>
    </row>
    <row r="1410" spans="4:6" customFormat="1" ht="12.75">
      <c r="D1410" s="626"/>
      <c r="E1410" s="353"/>
      <c r="F1410" s="578"/>
    </row>
    <row r="1411" spans="4:6" customFormat="1" ht="12.75">
      <c r="D1411" s="626"/>
      <c r="E1411" s="353"/>
      <c r="F1411" s="578"/>
    </row>
    <row r="1412" spans="4:6" customFormat="1" ht="12.75">
      <c r="D1412" s="626"/>
      <c r="E1412" s="353"/>
      <c r="F1412" s="578"/>
    </row>
    <row r="1413" spans="4:6" customFormat="1" ht="12.75">
      <c r="D1413" s="626"/>
      <c r="E1413" s="353"/>
      <c r="F1413" s="578"/>
    </row>
    <row r="1414" spans="4:6" customFormat="1" ht="12.75">
      <c r="D1414" s="626"/>
      <c r="E1414" s="353"/>
      <c r="F1414" s="578"/>
    </row>
    <row r="1415" spans="4:6" customFormat="1" ht="12.75">
      <c r="D1415" s="626"/>
      <c r="E1415" s="353"/>
      <c r="F1415" s="578"/>
    </row>
    <row r="1416" spans="4:6" customFormat="1" ht="12.75">
      <c r="D1416" s="626"/>
      <c r="E1416" s="353"/>
      <c r="F1416" s="578"/>
    </row>
    <row r="1417" spans="4:6" customFormat="1" ht="12.75">
      <c r="D1417" s="626"/>
      <c r="E1417" s="353"/>
      <c r="F1417" s="578"/>
    </row>
    <row r="1418" spans="4:6" customFormat="1" ht="12.75">
      <c r="D1418" s="626"/>
      <c r="E1418" s="353"/>
      <c r="F1418" s="578"/>
    </row>
    <row r="1419" spans="4:6" customFormat="1" ht="12.75">
      <c r="D1419" s="626"/>
      <c r="E1419" s="353"/>
      <c r="F1419" s="578"/>
    </row>
    <row r="1420" spans="4:6" customFormat="1" ht="12.75">
      <c r="D1420" s="626"/>
      <c r="E1420" s="353"/>
      <c r="F1420" s="578"/>
    </row>
    <row r="1421" spans="4:6" customFormat="1" ht="12.75">
      <c r="D1421" s="626"/>
      <c r="E1421" s="353"/>
      <c r="F1421" s="578"/>
    </row>
    <row r="1422" spans="4:6" customFormat="1" ht="12.75">
      <c r="D1422" s="626"/>
      <c r="E1422" s="353"/>
      <c r="F1422" s="578"/>
    </row>
    <row r="1423" spans="4:6" customFormat="1" ht="12.75">
      <c r="D1423" s="626"/>
      <c r="E1423" s="353"/>
      <c r="F1423" s="578"/>
    </row>
    <row r="1424" spans="4:6" customFormat="1" ht="12.75">
      <c r="D1424" s="626"/>
      <c r="E1424" s="353"/>
      <c r="F1424" s="578"/>
    </row>
    <row r="1425" spans="4:6" customFormat="1" ht="12.75">
      <c r="D1425" s="626"/>
      <c r="E1425" s="353"/>
      <c r="F1425" s="578"/>
    </row>
    <row r="1426" spans="4:6" customFormat="1" ht="12.75">
      <c r="D1426" s="626"/>
      <c r="E1426" s="353"/>
      <c r="F1426" s="578"/>
    </row>
    <row r="1427" spans="4:6" customFormat="1" ht="12.75">
      <c r="D1427" s="626"/>
      <c r="E1427" s="353"/>
      <c r="F1427" s="578"/>
    </row>
    <row r="1428" spans="4:6" customFormat="1" ht="12.75">
      <c r="D1428" s="626"/>
      <c r="E1428" s="353"/>
      <c r="F1428" s="578"/>
    </row>
    <row r="1429" spans="4:6" customFormat="1" ht="12.75">
      <c r="D1429" s="626"/>
      <c r="E1429" s="353"/>
      <c r="F1429" s="578"/>
    </row>
    <row r="1430" spans="4:6" customFormat="1" ht="12.75">
      <c r="D1430" s="626"/>
      <c r="E1430" s="353"/>
      <c r="F1430" s="578"/>
    </row>
    <row r="1431" spans="4:6" customFormat="1" ht="12.75">
      <c r="D1431" s="626"/>
      <c r="E1431" s="353"/>
      <c r="F1431" s="578"/>
    </row>
    <row r="1432" spans="4:6" customFormat="1" ht="12.75">
      <c r="D1432" s="626"/>
      <c r="E1432" s="353"/>
      <c r="F1432" s="578"/>
    </row>
    <row r="1433" spans="4:6" customFormat="1" ht="12.75">
      <c r="D1433" s="626"/>
      <c r="E1433" s="353"/>
      <c r="F1433" s="578"/>
    </row>
    <row r="1434" spans="4:6" customFormat="1" ht="12.75">
      <c r="D1434" s="626"/>
      <c r="E1434" s="353"/>
      <c r="F1434" s="578"/>
    </row>
    <row r="1435" spans="4:6" customFormat="1" ht="12.75">
      <c r="D1435" s="626"/>
      <c r="E1435" s="353"/>
      <c r="F1435" s="578"/>
    </row>
    <row r="1436" spans="4:6" customFormat="1" ht="12.75">
      <c r="D1436" s="626"/>
      <c r="E1436" s="353"/>
      <c r="F1436" s="578"/>
    </row>
    <row r="1437" spans="4:6" customFormat="1" ht="12.75">
      <c r="D1437" s="626"/>
      <c r="E1437" s="353"/>
      <c r="F1437" s="578"/>
    </row>
    <row r="1438" spans="4:6" customFormat="1" ht="12.75">
      <c r="D1438" s="626"/>
      <c r="E1438" s="353"/>
      <c r="F1438" s="578"/>
    </row>
    <row r="1439" spans="4:6" customFormat="1" ht="12.75">
      <c r="D1439" s="626"/>
      <c r="E1439" s="353"/>
      <c r="F1439" s="578"/>
    </row>
    <row r="1440" spans="4:6" customFormat="1" ht="12.75">
      <c r="D1440" s="626"/>
      <c r="E1440" s="353"/>
      <c r="F1440" s="578"/>
    </row>
    <row r="1441" spans="4:6" customFormat="1" ht="12.75">
      <c r="D1441" s="626"/>
      <c r="E1441" s="353"/>
      <c r="F1441" s="578"/>
    </row>
    <row r="1442" spans="4:6" customFormat="1" ht="12.75">
      <c r="D1442" s="626"/>
      <c r="E1442" s="353"/>
      <c r="F1442" s="578"/>
    </row>
    <row r="1443" spans="4:6" customFormat="1" ht="12.75">
      <c r="D1443" s="626"/>
      <c r="E1443" s="353"/>
      <c r="F1443" s="578"/>
    </row>
    <row r="1444" spans="4:6" customFormat="1" ht="12.75">
      <c r="D1444" s="626"/>
      <c r="E1444" s="353"/>
      <c r="F1444" s="578"/>
    </row>
    <row r="1445" spans="4:6" customFormat="1" ht="12.75">
      <c r="D1445" s="626"/>
      <c r="E1445" s="353"/>
      <c r="F1445" s="578"/>
    </row>
    <row r="1446" spans="4:6" customFormat="1" ht="12.75">
      <c r="D1446" s="626"/>
      <c r="E1446" s="353"/>
      <c r="F1446" s="578"/>
    </row>
    <row r="1447" spans="4:6" customFormat="1" ht="12.75">
      <c r="D1447" s="626"/>
      <c r="E1447" s="353"/>
      <c r="F1447" s="578"/>
    </row>
    <row r="1448" spans="4:6" customFormat="1" ht="12.75">
      <c r="D1448" s="626"/>
      <c r="E1448" s="353"/>
      <c r="F1448" s="578"/>
    </row>
    <row r="1449" spans="4:6" customFormat="1" ht="12.75">
      <c r="D1449" s="626"/>
      <c r="E1449" s="353"/>
      <c r="F1449" s="578"/>
    </row>
    <row r="1450" spans="4:6" customFormat="1" ht="12.75">
      <c r="D1450" s="626"/>
      <c r="E1450" s="353"/>
      <c r="F1450" s="578"/>
    </row>
    <row r="1451" spans="4:6" customFormat="1" ht="12.75">
      <c r="D1451" s="626"/>
      <c r="E1451" s="353"/>
      <c r="F1451" s="578"/>
    </row>
    <row r="1452" spans="4:6" customFormat="1" ht="12.75">
      <c r="D1452" s="626"/>
      <c r="E1452" s="353"/>
      <c r="F1452" s="578"/>
    </row>
    <row r="1453" spans="4:6" customFormat="1" ht="12.75">
      <c r="D1453" s="626"/>
      <c r="E1453" s="353"/>
      <c r="F1453" s="578"/>
    </row>
    <row r="1454" spans="4:6" customFormat="1" ht="12.75">
      <c r="D1454" s="626"/>
      <c r="E1454" s="353"/>
      <c r="F1454" s="578"/>
    </row>
    <row r="1455" spans="4:6" customFormat="1" ht="12.75">
      <c r="D1455" s="626"/>
      <c r="E1455" s="353"/>
      <c r="F1455" s="578"/>
    </row>
    <row r="1456" spans="4:6" customFormat="1" ht="12.75">
      <c r="D1456" s="626"/>
      <c r="E1456" s="353"/>
      <c r="F1456" s="578"/>
    </row>
    <row r="1457" spans="4:6" customFormat="1" ht="12.75">
      <c r="D1457" s="626"/>
      <c r="E1457" s="353"/>
      <c r="F1457" s="578"/>
    </row>
    <row r="1458" spans="4:6" customFormat="1" ht="12.75">
      <c r="D1458" s="626"/>
      <c r="E1458" s="353"/>
      <c r="F1458" s="578"/>
    </row>
    <row r="1459" spans="4:6" customFormat="1" ht="12.75">
      <c r="D1459" s="626"/>
      <c r="E1459" s="353"/>
      <c r="F1459" s="578"/>
    </row>
    <row r="1460" spans="4:6" customFormat="1" ht="12.75">
      <c r="D1460" s="626"/>
      <c r="E1460" s="353"/>
      <c r="F1460" s="578"/>
    </row>
    <row r="1461" spans="4:6" customFormat="1" ht="12.75">
      <c r="D1461" s="626"/>
      <c r="E1461" s="353"/>
      <c r="F1461" s="578"/>
    </row>
    <row r="1462" spans="4:6" customFormat="1" ht="12.75">
      <c r="D1462" s="626"/>
      <c r="E1462" s="353"/>
      <c r="F1462" s="578"/>
    </row>
    <row r="1463" spans="4:6" customFormat="1" ht="12.75">
      <c r="D1463" s="626"/>
      <c r="E1463" s="353"/>
      <c r="F1463" s="578"/>
    </row>
    <row r="1464" spans="4:6" customFormat="1" ht="12.75">
      <c r="D1464" s="626"/>
      <c r="E1464" s="353"/>
      <c r="F1464" s="578"/>
    </row>
    <row r="1465" spans="4:6" customFormat="1" ht="12.75">
      <c r="D1465" s="626"/>
      <c r="E1465" s="353"/>
      <c r="F1465" s="578"/>
    </row>
    <row r="1466" spans="4:6" customFormat="1" ht="12.75">
      <c r="D1466" s="626"/>
      <c r="E1466" s="353"/>
      <c r="F1466" s="578"/>
    </row>
    <row r="1467" spans="4:6" customFormat="1" ht="12.75">
      <c r="D1467" s="626"/>
      <c r="E1467" s="353"/>
      <c r="F1467" s="578"/>
    </row>
    <row r="1468" spans="4:6" customFormat="1" ht="12.75">
      <c r="D1468" s="626"/>
      <c r="E1468" s="353"/>
      <c r="F1468" s="578"/>
    </row>
    <row r="1469" spans="4:6" customFormat="1" ht="12.75">
      <c r="D1469" s="626"/>
      <c r="E1469" s="353"/>
      <c r="F1469" s="578"/>
    </row>
    <row r="1470" spans="4:6" customFormat="1" ht="12.75">
      <c r="D1470" s="626"/>
      <c r="E1470" s="353"/>
      <c r="F1470" s="578"/>
    </row>
    <row r="1471" spans="4:6" customFormat="1" ht="12.75">
      <c r="D1471" s="626"/>
      <c r="E1471" s="353"/>
      <c r="F1471" s="578"/>
    </row>
    <row r="1472" spans="4:6" customFormat="1" ht="12.75">
      <c r="D1472" s="626"/>
      <c r="E1472" s="353"/>
      <c r="F1472" s="578"/>
    </row>
    <row r="1473" spans="4:6" customFormat="1" ht="12.75">
      <c r="D1473" s="626"/>
      <c r="E1473" s="353"/>
      <c r="F1473" s="578"/>
    </row>
    <row r="1474" spans="4:6" customFormat="1" ht="12.75">
      <c r="D1474" s="626"/>
      <c r="E1474" s="353"/>
      <c r="F1474" s="578"/>
    </row>
    <row r="1475" spans="4:6" customFormat="1" ht="12.75">
      <c r="D1475" s="626"/>
      <c r="E1475" s="353"/>
      <c r="F1475" s="578"/>
    </row>
    <row r="1476" spans="4:6" customFormat="1" ht="12.75">
      <c r="D1476" s="626"/>
      <c r="E1476" s="353"/>
      <c r="F1476" s="578"/>
    </row>
    <row r="1477" spans="4:6" customFormat="1" ht="12.75">
      <c r="D1477" s="626"/>
      <c r="E1477" s="353"/>
      <c r="F1477" s="578"/>
    </row>
    <row r="1478" spans="4:6" customFormat="1" ht="12.75">
      <c r="D1478" s="626"/>
      <c r="E1478" s="353"/>
      <c r="F1478" s="578"/>
    </row>
    <row r="1479" spans="4:6" customFormat="1" ht="12.75">
      <c r="D1479" s="626"/>
      <c r="E1479" s="353"/>
      <c r="F1479" s="578"/>
    </row>
    <row r="1480" spans="4:6" customFormat="1" ht="12.75">
      <c r="D1480" s="626"/>
      <c r="E1480" s="353"/>
      <c r="F1480" s="578"/>
    </row>
    <row r="1481" spans="4:6" customFormat="1" ht="12.75">
      <c r="D1481" s="626"/>
      <c r="E1481" s="353"/>
      <c r="F1481" s="578"/>
    </row>
    <row r="1482" spans="4:6" customFormat="1" ht="12.75">
      <c r="D1482" s="626"/>
      <c r="E1482" s="353"/>
      <c r="F1482" s="578"/>
    </row>
    <row r="1483" spans="4:6" customFormat="1" ht="12.75">
      <c r="D1483" s="626"/>
      <c r="E1483" s="353"/>
      <c r="F1483" s="578"/>
    </row>
    <row r="1484" spans="4:6" customFormat="1" ht="12.75">
      <c r="D1484" s="626"/>
      <c r="E1484" s="353"/>
      <c r="F1484" s="578"/>
    </row>
    <row r="1485" spans="4:6" customFormat="1" ht="12.75">
      <c r="D1485" s="626"/>
      <c r="E1485" s="353"/>
      <c r="F1485" s="578"/>
    </row>
    <row r="1486" spans="4:6" customFormat="1" ht="12.75">
      <c r="D1486" s="626"/>
      <c r="E1486" s="353"/>
      <c r="F1486" s="578"/>
    </row>
    <row r="1487" spans="4:6" customFormat="1" ht="12.75">
      <c r="D1487" s="626"/>
      <c r="E1487" s="353"/>
      <c r="F1487" s="578"/>
    </row>
    <row r="1488" spans="4:6" customFormat="1" ht="12.75">
      <c r="D1488" s="626"/>
      <c r="E1488" s="353"/>
      <c r="F1488" s="578"/>
    </row>
    <row r="1489" spans="4:6" customFormat="1" ht="12.75">
      <c r="D1489" s="626"/>
      <c r="E1489" s="353"/>
      <c r="F1489" s="578"/>
    </row>
    <row r="1490" spans="4:6" customFormat="1" ht="12.75">
      <c r="D1490" s="626"/>
      <c r="E1490" s="353"/>
      <c r="F1490" s="578"/>
    </row>
    <row r="1491" spans="4:6" customFormat="1" ht="12.75">
      <c r="D1491" s="626"/>
      <c r="E1491" s="353"/>
      <c r="F1491" s="578"/>
    </row>
    <row r="1492" spans="4:6" customFormat="1" ht="12.75">
      <c r="D1492" s="626"/>
      <c r="E1492" s="353"/>
      <c r="F1492" s="578"/>
    </row>
    <row r="1493" spans="4:6" customFormat="1" ht="12.75">
      <c r="D1493" s="626"/>
      <c r="E1493" s="353"/>
      <c r="F1493" s="578"/>
    </row>
    <row r="1494" spans="4:6" customFormat="1" ht="12.75">
      <c r="D1494" s="626"/>
      <c r="E1494" s="353"/>
      <c r="F1494" s="578"/>
    </row>
    <row r="1495" spans="4:6" customFormat="1" ht="12.75">
      <c r="D1495" s="626"/>
      <c r="E1495" s="353"/>
      <c r="F1495" s="578"/>
    </row>
    <row r="1496" spans="4:6" customFormat="1" ht="12.75">
      <c r="D1496" s="626"/>
      <c r="E1496" s="353"/>
      <c r="F1496" s="578"/>
    </row>
    <row r="1497" spans="4:6" customFormat="1" ht="12.75">
      <c r="D1497" s="626"/>
      <c r="E1497" s="353"/>
      <c r="F1497" s="578"/>
    </row>
    <row r="1498" spans="4:6" customFormat="1" ht="12.75">
      <c r="D1498" s="626"/>
      <c r="E1498" s="353"/>
      <c r="F1498" s="578"/>
    </row>
    <row r="1499" spans="4:6" customFormat="1" ht="12.75">
      <c r="D1499" s="626"/>
      <c r="E1499" s="353"/>
      <c r="F1499" s="578"/>
    </row>
    <row r="1500" spans="4:6" customFormat="1" ht="12.75">
      <c r="D1500" s="626"/>
      <c r="E1500" s="353"/>
      <c r="F1500" s="578"/>
    </row>
    <row r="1501" spans="4:6" customFormat="1" ht="12.75">
      <c r="D1501" s="626"/>
      <c r="E1501" s="353"/>
      <c r="F1501" s="578"/>
    </row>
    <row r="1502" spans="4:6" customFormat="1" ht="12.75">
      <c r="D1502" s="626"/>
      <c r="E1502" s="353"/>
      <c r="F1502" s="578"/>
    </row>
    <row r="1503" spans="4:6" customFormat="1" ht="12.75">
      <c r="D1503" s="626"/>
      <c r="E1503" s="353"/>
      <c r="F1503" s="578"/>
    </row>
    <row r="1504" spans="4:6" customFormat="1" ht="12.75">
      <c r="D1504" s="626"/>
      <c r="E1504" s="353"/>
      <c r="F1504" s="578"/>
    </row>
    <row r="1505" spans="4:6" customFormat="1" ht="12.75">
      <c r="D1505" s="626"/>
      <c r="E1505" s="353"/>
      <c r="F1505" s="578"/>
    </row>
    <row r="1506" spans="4:6" customFormat="1" ht="12.75">
      <c r="D1506" s="626"/>
      <c r="E1506" s="353"/>
      <c r="F1506" s="578"/>
    </row>
    <row r="1507" spans="4:6" customFormat="1" ht="12.75">
      <c r="D1507" s="626"/>
      <c r="E1507" s="353"/>
      <c r="F1507" s="578"/>
    </row>
    <row r="1508" spans="4:6" customFormat="1" ht="12.75">
      <c r="D1508" s="626"/>
      <c r="E1508" s="353"/>
      <c r="F1508" s="578"/>
    </row>
    <row r="1509" spans="4:6" customFormat="1" ht="12.75">
      <c r="D1509" s="626"/>
      <c r="E1509" s="353"/>
      <c r="F1509" s="578"/>
    </row>
    <row r="1510" spans="4:6" customFormat="1" ht="12.75">
      <c r="D1510" s="626"/>
      <c r="E1510" s="353"/>
      <c r="F1510" s="578"/>
    </row>
    <row r="1511" spans="4:6" customFormat="1" ht="12.75">
      <c r="D1511" s="626"/>
      <c r="E1511" s="353"/>
      <c r="F1511" s="578"/>
    </row>
    <row r="1512" spans="4:6" customFormat="1" ht="12.75">
      <c r="D1512" s="626"/>
      <c r="E1512" s="353"/>
      <c r="F1512" s="578"/>
    </row>
    <row r="1513" spans="4:6" customFormat="1" ht="12.75">
      <c r="D1513" s="626"/>
      <c r="E1513" s="353"/>
      <c r="F1513" s="578"/>
    </row>
    <row r="1514" spans="4:6" customFormat="1" ht="12.75">
      <c r="D1514" s="626"/>
      <c r="E1514" s="353"/>
      <c r="F1514" s="578"/>
    </row>
    <row r="1515" spans="4:6" customFormat="1" ht="12.75">
      <c r="D1515" s="626"/>
      <c r="E1515" s="353"/>
      <c r="F1515" s="578"/>
    </row>
    <row r="1516" spans="4:6" customFormat="1" ht="12.75">
      <c r="D1516" s="626"/>
      <c r="E1516" s="353"/>
      <c r="F1516" s="578"/>
    </row>
    <row r="1517" spans="4:6" customFormat="1" ht="12.75">
      <c r="D1517" s="626"/>
      <c r="E1517" s="353"/>
      <c r="F1517" s="578"/>
    </row>
    <row r="1518" spans="4:6" customFormat="1" ht="12.75">
      <c r="D1518" s="626"/>
      <c r="E1518" s="353"/>
      <c r="F1518" s="578"/>
    </row>
    <row r="1519" spans="4:6" customFormat="1" ht="12.75">
      <c r="D1519" s="626"/>
      <c r="E1519" s="353"/>
      <c r="F1519" s="578"/>
    </row>
    <row r="1520" spans="4:6" customFormat="1" ht="12.75">
      <c r="D1520" s="626"/>
      <c r="E1520" s="353"/>
      <c r="F1520" s="578"/>
    </row>
    <row r="1521" spans="4:6" customFormat="1" ht="12.75">
      <c r="D1521" s="626"/>
      <c r="E1521" s="353"/>
      <c r="F1521" s="578"/>
    </row>
    <row r="1522" spans="4:6" customFormat="1" ht="12.75">
      <c r="D1522" s="626"/>
      <c r="E1522" s="353"/>
      <c r="F1522" s="578"/>
    </row>
    <row r="1523" spans="4:6" customFormat="1" ht="12.75">
      <c r="D1523" s="626"/>
      <c r="E1523" s="353"/>
      <c r="F1523" s="578"/>
    </row>
    <row r="1524" spans="4:6" customFormat="1" ht="12.75">
      <c r="D1524" s="626"/>
      <c r="E1524" s="353"/>
      <c r="F1524" s="578"/>
    </row>
    <row r="1525" spans="4:6" customFormat="1" ht="12.75">
      <c r="D1525" s="626"/>
      <c r="E1525" s="353"/>
      <c r="F1525" s="578"/>
    </row>
    <row r="1526" spans="4:6" customFormat="1" ht="12.75">
      <c r="D1526" s="626"/>
      <c r="E1526" s="353"/>
      <c r="F1526" s="578"/>
    </row>
    <row r="1527" spans="4:6" customFormat="1" ht="12.75">
      <c r="D1527" s="626"/>
      <c r="E1527" s="353"/>
      <c r="F1527" s="578"/>
    </row>
    <row r="1528" spans="4:6" customFormat="1" ht="12.75">
      <c r="D1528" s="626"/>
      <c r="E1528" s="353"/>
      <c r="F1528" s="578"/>
    </row>
    <row r="1529" spans="4:6" customFormat="1" ht="12.75">
      <c r="D1529" s="626"/>
      <c r="E1529" s="353"/>
      <c r="F1529" s="578"/>
    </row>
    <row r="1530" spans="4:6" customFormat="1" ht="12.75">
      <c r="D1530" s="626"/>
      <c r="E1530" s="353"/>
      <c r="F1530" s="578"/>
    </row>
    <row r="1531" spans="4:6" customFormat="1" ht="12.75">
      <c r="D1531" s="626"/>
      <c r="E1531" s="353"/>
      <c r="F1531" s="578"/>
    </row>
    <row r="1532" spans="4:6" customFormat="1" ht="12.75">
      <c r="D1532" s="626"/>
      <c r="E1532" s="353"/>
      <c r="F1532" s="578"/>
    </row>
    <row r="1533" spans="4:6" customFormat="1" ht="12.75">
      <c r="D1533" s="626"/>
      <c r="E1533" s="353"/>
      <c r="F1533" s="578"/>
    </row>
    <row r="1534" spans="4:6" customFormat="1" ht="12.75">
      <c r="D1534" s="626"/>
      <c r="E1534" s="353"/>
      <c r="F1534" s="578"/>
    </row>
    <row r="1535" spans="4:6" customFormat="1" ht="12.75">
      <c r="D1535" s="626"/>
      <c r="E1535" s="353"/>
      <c r="F1535" s="578"/>
    </row>
    <row r="1536" spans="4:6" customFormat="1" ht="12.75">
      <c r="D1536" s="626"/>
      <c r="E1536" s="353"/>
      <c r="F1536" s="578"/>
    </row>
    <row r="1537" spans="4:6" customFormat="1" ht="12.75">
      <c r="D1537" s="626"/>
      <c r="E1537" s="353"/>
      <c r="F1537" s="578"/>
    </row>
    <row r="1538" spans="4:6" customFormat="1" ht="12.75">
      <c r="D1538" s="626"/>
      <c r="E1538" s="353"/>
      <c r="F1538" s="578"/>
    </row>
    <row r="1539" spans="4:6" customFormat="1" ht="12.75">
      <c r="D1539" s="626"/>
      <c r="E1539" s="353"/>
      <c r="F1539" s="578"/>
    </row>
    <row r="1540" spans="4:6" customFormat="1" ht="12.75">
      <c r="D1540" s="626"/>
      <c r="E1540" s="353"/>
      <c r="F1540" s="578"/>
    </row>
    <row r="1541" spans="4:6" customFormat="1" ht="12.75">
      <c r="D1541" s="626"/>
      <c r="E1541" s="353"/>
      <c r="F1541" s="578"/>
    </row>
    <row r="1542" spans="4:6" customFormat="1" ht="12.75">
      <c r="D1542" s="626"/>
      <c r="E1542" s="353"/>
      <c r="F1542" s="578"/>
    </row>
    <row r="1543" spans="4:6" customFormat="1" ht="12.75">
      <c r="D1543" s="626"/>
      <c r="E1543" s="353"/>
      <c r="F1543" s="578"/>
    </row>
    <row r="1544" spans="4:6" customFormat="1" ht="12.75">
      <c r="D1544" s="626"/>
      <c r="E1544" s="353"/>
      <c r="F1544" s="578"/>
    </row>
    <row r="1545" spans="4:6" customFormat="1" ht="12.75">
      <c r="D1545" s="626"/>
      <c r="E1545" s="353"/>
      <c r="F1545" s="578"/>
    </row>
    <row r="1546" spans="4:6" customFormat="1" ht="12.75">
      <c r="D1546" s="626"/>
      <c r="E1546" s="353"/>
      <c r="F1546" s="578"/>
    </row>
    <row r="1547" spans="4:6" customFormat="1" ht="12.75">
      <c r="D1547" s="626"/>
      <c r="E1547" s="353"/>
      <c r="F1547" s="578"/>
    </row>
    <row r="1548" spans="4:6" customFormat="1" ht="12.75">
      <c r="D1548" s="626"/>
      <c r="E1548" s="353"/>
      <c r="F1548" s="578"/>
    </row>
    <row r="1549" spans="4:6" customFormat="1" ht="12.75">
      <c r="D1549" s="626"/>
      <c r="E1549" s="353"/>
      <c r="F1549" s="578"/>
    </row>
    <row r="1550" spans="4:6" customFormat="1" ht="12.75">
      <c r="D1550" s="626"/>
      <c r="E1550" s="353"/>
      <c r="F1550" s="578"/>
    </row>
    <row r="1551" spans="4:6" customFormat="1" ht="12.75">
      <c r="D1551" s="626"/>
      <c r="E1551" s="353"/>
      <c r="F1551" s="578"/>
    </row>
    <row r="1552" spans="4:6" customFormat="1" ht="12.75">
      <c r="D1552" s="626"/>
      <c r="E1552" s="353"/>
      <c r="F1552" s="578"/>
    </row>
    <row r="1553" spans="4:6" customFormat="1" ht="12.75">
      <c r="D1553" s="626"/>
      <c r="E1553" s="353"/>
      <c r="F1553" s="578"/>
    </row>
    <row r="1554" spans="4:6" customFormat="1" ht="12.75">
      <c r="D1554" s="626"/>
      <c r="E1554" s="353"/>
      <c r="F1554" s="578"/>
    </row>
    <row r="1555" spans="4:6" customFormat="1" ht="12.75">
      <c r="D1555" s="626"/>
      <c r="E1555" s="353"/>
      <c r="F1555" s="578"/>
    </row>
    <row r="1556" spans="4:6" customFormat="1" ht="12.75">
      <c r="D1556" s="626"/>
      <c r="E1556" s="353"/>
      <c r="F1556" s="578"/>
    </row>
    <row r="1557" spans="4:6" customFormat="1" ht="12.75">
      <c r="D1557" s="626"/>
      <c r="E1557" s="353"/>
      <c r="F1557" s="578"/>
    </row>
    <row r="1558" spans="4:6" customFormat="1" ht="12.75">
      <c r="D1558" s="626"/>
      <c r="E1558" s="353"/>
      <c r="F1558" s="578"/>
    </row>
    <row r="1559" spans="4:6" customFormat="1" ht="12.75">
      <c r="D1559" s="626"/>
      <c r="E1559" s="353"/>
      <c r="F1559" s="578"/>
    </row>
    <row r="1560" spans="4:6" customFormat="1" ht="12.75">
      <c r="D1560" s="626"/>
      <c r="E1560" s="353"/>
      <c r="F1560" s="578"/>
    </row>
    <row r="1561" spans="4:6" customFormat="1" ht="12.75">
      <c r="D1561" s="626"/>
      <c r="E1561" s="353"/>
      <c r="F1561" s="578"/>
    </row>
    <row r="1562" spans="4:6" customFormat="1" ht="12.75">
      <c r="D1562" s="626"/>
      <c r="E1562" s="353"/>
      <c r="F1562" s="578"/>
    </row>
    <row r="1563" spans="4:6" customFormat="1" ht="12.75">
      <c r="D1563" s="626"/>
      <c r="E1563" s="353"/>
      <c r="F1563" s="578"/>
    </row>
    <row r="1564" spans="4:6" customFormat="1" ht="12.75">
      <c r="D1564" s="626"/>
      <c r="E1564" s="353"/>
      <c r="F1564" s="578"/>
    </row>
    <row r="1565" spans="4:6" customFormat="1" ht="12.75">
      <c r="D1565" s="626"/>
      <c r="E1565" s="353"/>
      <c r="F1565" s="578"/>
    </row>
    <row r="1566" spans="4:6" customFormat="1" ht="12.75">
      <c r="D1566" s="626"/>
      <c r="E1566" s="353"/>
      <c r="F1566" s="578"/>
    </row>
    <row r="1567" spans="4:6" customFormat="1" ht="12.75">
      <c r="D1567" s="626"/>
      <c r="E1567" s="353"/>
      <c r="F1567" s="578"/>
    </row>
    <row r="1568" spans="4:6" customFormat="1" ht="12.75">
      <c r="D1568" s="626"/>
      <c r="E1568" s="353"/>
      <c r="F1568" s="578"/>
    </row>
    <row r="1569" spans="4:6" customFormat="1" ht="12.75">
      <c r="D1569" s="626"/>
      <c r="E1569" s="353"/>
      <c r="F1569" s="578"/>
    </row>
    <row r="1570" spans="4:6" customFormat="1" ht="12.75">
      <c r="D1570" s="626"/>
      <c r="E1570" s="353"/>
      <c r="F1570" s="578"/>
    </row>
    <row r="1571" spans="4:6" customFormat="1" ht="12.75">
      <c r="D1571" s="626"/>
      <c r="E1571" s="353"/>
      <c r="F1571" s="578"/>
    </row>
    <row r="1572" spans="4:6" customFormat="1" ht="12.75">
      <c r="D1572" s="626"/>
      <c r="E1572" s="353"/>
      <c r="F1572" s="578"/>
    </row>
    <row r="1573" spans="4:6" customFormat="1" ht="12.75">
      <c r="D1573" s="626"/>
      <c r="E1573" s="353"/>
      <c r="F1573" s="578"/>
    </row>
    <row r="1574" spans="4:6" customFormat="1" ht="12.75">
      <c r="D1574" s="626"/>
      <c r="E1574" s="353"/>
      <c r="F1574" s="578"/>
    </row>
    <row r="1575" spans="4:6" customFormat="1" ht="12.75">
      <c r="D1575" s="626"/>
      <c r="E1575" s="353"/>
      <c r="F1575" s="578"/>
    </row>
    <row r="1576" spans="4:6" customFormat="1" ht="12.75">
      <c r="D1576" s="626"/>
      <c r="E1576" s="353"/>
      <c r="F1576" s="578"/>
    </row>
    <row r="1577" spans="4:6" customFormat="1" ht="12.75">
      <c r="D1577" s="626"/>
      <c r="E1577" s="353"/>
      <c r="F1577" s="578"/>
    </row>
    <row r="1578" spans="4:6" customFormat="1" ht="12.75">
      <c r="D1578" s="626"/>
      <c r="E1578" s="353"/>
      <c r="F1578" s="578"/>
    </row>
    <row r="1579" spans="4:6" customFormat="1" ht="12.75">
      <c r="D1579" s="626"/>
      <c r="E1579" s="353"/>
      <c r="F1579" s="578"/>
    </row>
    <row r="1580" spans="4:6" customFormat="1" ht="12.75">
      <c r="D1580" s="626"/>
      <c r="E1580" s="353"/>
      <c r="F1580" s="578"/>
    </row>
    <row r="1581" spans="4:6" customFormat="1" ht="12.75">
      <c r="D1581" s="626"/>
      <c r="E1581" s="353"/>
      <c r="F1581" s="578"/>
    </row>
    <row r="1582" spans="4:6" customFormat="1" ht="12.75">
      <c r="D1582" s="626"/>
      <c r="E1582" s="353"/>
      <c r="F1582" s="578"/>
    </row>
    <row r="1583" spans="4:6" customFormat="1" ht="12.75">
      <c r="D1583" s="626"/>
      <c r="E1583" s="353"/>
      <c r="F1583" s="578"/>
    </row>
    <row r="1584" spans="4:6" customFormat="1" ht="12.75">
      <c r="D1584" s="626"/>
      <c r="E1584" s="353"/>
      <c r="F1584" s="578"/>
    </row>
    <row r="1585" spans="4:6" customFormat="1" ht="12.75">
      <c r="D1585" s="626"/>
      <c r="E1585" s="353"/>
      <c r="F1585" s="578"/>
    </row>
    <row r="1586" spans="4:6" customFormat="1" ht="12.75">
      <c r="D1586" s="626"/>
      <c r="E1586" s="353"/>
      <c r="F1586" s="578"/>
    </row>
    <row r="1587" spans="4:6" customFormat="1" ht="12.75">
      <c r="D1587" s="626"/>
      <c r="E1587" s="353"/>
      <c r="F1587" s="578"/>
    </row>
    <row r="1588" spans="4:6" customFormat="1" ht="12.75">
      <c r="D1588" s="626"/>
      <c r="E1588" s="353"/>
      <c r="F1588" s="578"/>
    </row>
    <row r="1589" spans="4:6" customFormat="1" ht="12.75">
      <c r="D1589" s="626"/>
      <c r="E1589" s="353"/>
      <c r="F1589" s="578"/>
    </row>
    <row r="1590" spans="4:6" customFormat="1" ht="12.75">
      <c r="D1590" s="626"/>
      <c r="E1590" s="353"/>
      <c r="F1590" s="578"/>
    </row>
    <row r="1591" spans="4:6" customFormat="1" ht="12.75">
      <c r="D1591" s="626"/>
      <c r="E1591" s="353"/>
      <c r="F1591" s="578"/>
    </row>
    <row r="1592" spans="4:6" customFormat="1" ht="12.75">
      <c r="D1592" s="626"/>
      <c r="E1592" s="353"/>
      <c r="F1592" s="578"/>
    </row>
    <row r="1593" spans="4:6" customFormat="1" ht="12.75">
      <c r="D1593" s="626"/>
      <c r="E1593" s="353"/>
      <c r="F1593" s="578"/>
    </row>
    <row r="1594" spans="4:6" customFormat="1" ht="12.75">
      <c r="D1594" s="626"/>
      <c r="E1594" s="353"/>
      <c r="F1594" s="578"/>
    </row>
    <row r="1595" spans="4:6" customFormat="1" ht="12.75">
      <c r="D1595" s="626"/>
      <c r="E1595" s="353"/>
      <c r="F1595" s="578"/>
    </row>
    <row r="1596" spans="4:6" customFormat="1" ht="12.75">
      <c r="D1596" s="626"/>
      <c r="E1596" s="353"/>
      <c r="F1596" s="578"/>
    </row>
    <row r="1597" spans="4:6" customFormat="1" ht="12.75">
      <c r="D1597" s="626"/>
      <c r="E1597" s="353"/>
      <c r="F1597" s="578"/>
    </row>
    <row r="1598" spans="4:6" customFormat="1" ht="12.75">
      <c r="D1598" s="626"/>
      <c r="E1598" s="353"/>
      <c r="F1598" s="578"/>
    </row>
    <row r="1599" spans="4:6" customFormat="1" ht="12.75">
      <c r="D1599" s="626"/>
      <c r="E1599" s="353"/>
      <c r="F1599" s="578"/>
    </row>
    <row r="1600" spans="4:6" customFormat="1" ht="12.75">
      <c r="D1600" s="626"/>
      <c r="E1600" s="353"/>
      <c r="F1600" s="578"/>
    </row>
    <row r="1601" spans="4:6" customFormat="1" ht="12.75">
      <c r="D1601" s="626"/>
      <c r="E1601" s="353"/>
      <c r="F1601" s="578"/>
    </row>
    <row r="1602" spans="4:6" customFormat="1" ht="12.75">
      <c r="D1602" s="626"/>
      <c r="E1602" s="353"/>
      <c r="F1602" s="578"/>
    </row>
    <row r="1603" spans="4:6" customFormat="1" ht="12.75">
      <c r="D1603" s="626"/>
      <c r="E1603" s="353"/>
      <c r="F1603" s="578"/>
    </row>
    <row r="1604" spans="4:6" customFormat="1" ht="12.75">
      <c r="D1604" s="626"/>
      <c r="E1604" s="353"/>
      <c r="F1604" s="578"/>
    </row>
    <row r="1605" spans="4:6" customFormat="1" ht="12.75">
      <c r="D1605" s="626"/>
      <c r="E1605" s="353"/>
      <c r="F1605" s="578"/>
    </row>
    <row r="1606" spans="4:6" customFormat="1" ht="12.75">
      <c r="D1606" s="626"/>
      <c r="E1606" s="353"/>
      <c r="F1606" s="578"/>
    </row>
    <row r="1607" spans="4:6" customFormat="1" ht="12.75">
      <c r="D1607" s="626"/>
      <c r="E1607" s="353"/>
      <c r="F1607" s="578"/>
    </row>
    <row r="1608" spans="4:6" customFormat="1" ht="12.75">
      <c r="D1608" s="626"/>
      <c r="E1608" s="353"/>
      <c r="F1608" s="578"/>
    </row>
    <row r="1609" spans="4:6" customFormat="1" ht="12.75">
      <c r="D1609" s="626"/>
      <c r="E1609" s="353"/>
      <c r="F1609" s="578"/>
    </row>
    <row r="1610" spans="4:6" customFormat="1" ht="12.75">
      <c r="D1610" s="626"/>
      <c r="E1610" s="353"/>
      <c r="F1610" s="578"/>
    </row>
    <row r="1611" spans="4:6" customFormat="1" ht="12.75">
      <c r="D1611" s="626"/>
      <c r="E1611" s="353"/>
      <c r="F1611" s="578"/>
    </row>
    <row r="1612" spans="4:6" customFormat="1" ht="12.75">
      <c r="D1612" s="626"/>
      <c r="E1612" s="353"/>
      <c r="F1612" s="578"/>
    </row>
    <row r="1613" spans="4:6" customFormat="1" ht="12.75">
      <c r="D1613" s="626"/>
      <c r="E1613" s="353"/>
      <c r="F1613" s="578"/>
    </row>
    <row r="1614" spans="4:6" customFormat="1" ht="12.75">
      <c r="D1614" s="626"/>
      <c r="E1614" s="353"/>
      <c r="F1614" s="578"/>
    </row>
    <row r="1615" spans="4:6" customFormat="1" ht="12.75">
      <c r="D1615" s="626"/>
      <c r="E1615" s="353"/>
      <c r="F1615" s="578"/>
    </row>
    <row r="1616" spans="4:6" customFormat="1" ht="12.75">
      <c r="D1616" s="626"/>
      <c r="E1616" s="353"/>
      <c r="F1616" s="578"/>
    </row>
    <row r="1617" spans="4:6" customFormat="1" ht="12.75">
      <c r="D1617" s="626"/>
      <c r="E1617" s="353"/>
      <c r="F1617" s="578"/>
    </row>
    <row r="1618" spans="4:6" customFormat="1" ht="12.75">
      <c r="D1618" s="626"/>
      <c r="E1618" s="353"/>
      <c r="F1618" s="578"/>
    </row>
    <row r="1619" spans="4:6" customFormat="1" ht="12.75">
      <c r="D1619" s="626"/>
      <c r="E1619" s="353"/>
      <c r="F1619" s="578"/>
    </row>
    <row r="1620" spans="4:6" customFormat="1" ht="12.75">
      <c r="D1620" s="626"/>
      <c r="E1620" s="353"/>
      <c r="F1620" s="578"/>
    </row>
    <row r="1621" spans="4:6" customFormat="1" ht="12.75">
      <c r="D1621" s="626"/>
      <c r="E1621" s="353"/>
      <c r="F1621" s="578"/>
    </row>
    <row r="1622" spans="4:6" customFormat="1" ht="12.75">
      <c r="D1622" s="626"/>
      <c r="E1622" s="353"/>
      <c r="F1622" s="578"/>
    </row>
    <row r="1623" spans="4:6" customFormat="1" ht="12.75">
      <c r="D1623" s="626"/>
      <c r="E1623" s="353"/>
      <c r="F1623" s="578"/>
    </row>
    <row r="1624" spans="4:6" customFormat="1" ht="12.75">
      <c r="D1624" s="626"/>
      <c r="E1624" s="353"/>
      <c r="F1624" s="578"/>
    </row>
    <row r="1625" spans="4:6" customFormat="1" ht="12.75">
      <c r="D1625" s="626"/>
      <c r="E1625" s="353"/>
      <c r="F1625" s="578"/>
    </row>
    <row r="1626" spans="4:6" customFormat="1" ht="12.75">
      <c r="D1626" s="626"/>
      <c r="E1626" s="353"/>
      <c r="F1626" s="578"/>
    </row>
    <row r="1627" spans="4:6" customFormat="1" ht="12.75">
      <c r="D1627" s="626"/>
      <c r="E1627" s="353"/>
      <c r="F1627" s="578"/>
    </row>
    <row r="1628" spans="4:6" customFormat="1" ht="12.75">
      <c r="D1628" s="626"/>
      <c r="E1628" s="353"/>
      <c r="F1628" s="578"/>
    </row>
    <row r="1629" spans="4:6" customFormat="1" ht="12.75">
      <c r="D1629" s="626"/>
      <c r="E1629" s="353"/>
      <c r="F1629" s="578"/>
    </row>
    <row r="1630" spans="4:6" customFormat="1" ht="12.75">
      <c r="D1630" s="626"/>
      <c r="E1630" s="353"/>
      <c r="F1630" s="578"/>
    </row>
    <row r="1631" spans="4:6" customFormat="1" ht="12.75">
      <c r="D1631" s="626"/>
      <c r="E1631" s="353"/>
      <c r="F1631" s="578"/>
    </row>
    <row r="1632" spans="4:6" customFormat="1" ht="12.75">
      <c r="D1632" s="626"/>
      <c r="E1632" s="353"/>
      <c r="F1632" s="578"/>
    </row>
    <row r="1633" spans="4:6" customFormat="1" ht="12.75">
      <c r="D1633" s="626"/>
      <c r="E1633" s="353"/>
      <c r="F1633" s="578"/>
    </row>
    <row r="1634" spans="4:6" customFormat="1" ht="12.75">
      <c r="D1634" s="626"/>
      <c r="E1634" s="353"/>
      <c r="F1634" s="578"/>
    </row>
    <row r="1635" spans="4:6" customFormat="1" ht="12.75">
      <c r="D1635" s="626"/>
      <c r="E1635" s="353"/>
      <c r="F1635" s="578"/>
    </row>
    <row r="1636" spans="4:6" customFormat="1" ht="12.75">
      <c r="D1636" s="626"/>
      <c r="E1636" s="353"/>
      <c r="F1636" s="578"/>
    </row>
    <row r="1637" spans="4:6" customFormat="1" ht="12.75">
      <c r="D1637" s="626"/>
      <c r="E1637" s="353"/>
      <c r="F1637" s="578"/>
    </row>
    <row r="1638" spans="4:6" customFormat="1" ht="12.75">
      <c r="D1638" s="626"/>
      <c r="E1638" s="353"/>
      <c r="F1638" s="578"/>
    </row>
    <row r="1639" spans="4:6" customFormat="1" ht="12.75">
      <c r="D1639" s="626"/>
      <c r="E1639" s="353"/>
      <c r="F1639" s="578"/>
    </row>
    <row r="1640" spans="4:6" customFormat="1" ht="12.75">
      <c r="D1640" s="626"/>
      <c r="E1640" s="353"/>
      <c r="F1640" s="578"/>
    </row>
    <row r="1641" spans="4:6" customFormat="1" ht="12.75">
      <c r="D1641" s="626"/>
      <c r="E1641" s="353"/>
      <c r="F1641" s="578"/>
    </row>
    <row r="1642" spans="4:6" customFormat="1" ht="12.75">
      <c r="D1642" s="626"/>
      <c r="E1642" s="353"/>
      <c r="F1642" s="578"/>
    </row>
    <row r="1643" spans="4:6" customFormat="1" ht="12.75">
      <c r="D1643" s="626"/>
      <c r="E1643" s="353"/>
      <c r="F1643" s="578"/>
    </row>
    <row r="1644" spans="4:6" customFormat="1" ht="12.75">
      <c r="D1644" s="626"/>
      <c r="E1644" s="353"/>
      <c r="F1644" s="578"/>
    </row>
    <row r="1645" spans="4:6" customFormat="1" ht="12.75">
      <c r="D1645" s="626"/>
      <c r="E1645" s="353"/>
      <c r="F1645" s="578"/>
    </row>
    <row r="1646" spans="4:6" customFormat="1" ht="12.75">
      <c r="D1646" s="626"/>
      <c r="E1646" s="353"/>
      <c r="F1646" s="578"/>
    </row>
    <row r="1647" spans="4:6" customFormat="1" ht="12.75">
      <c r="D1647" s="626"/>
      <c r="E1647" s="353"/>
      <c r="F1647" s="578"/>
    </row>
    <row r="1648" spans="4:6" customFormat="1" ht="12.75">
      <c r="D1648" s="626"/>
      <c r="E1648" s="353"/>
      <c r="F1648" s="578"/>
    </row>
    <row r="1649" spans="4:6" customFormat="1" ht="12.75">
      <c r="D1649" s="626"/>
      <c r="E1649" s="353"/>
      <c r="F1649" s="578"/>
    </row>
    <row r="1650" spans="4:6" customFormat="1" ht="12.75">
      <c r="D1650" s="626"/>
      <c r="E1650" s="353"/>
      <c r="F1650" s="578"/>
    </row>
    <row r="1651" spans="4:6" customFormat="1" ht="12.75">
      <c r="D1651" s="626"/>
      <c r="E1651" s="353"/>
      <c r="F1651" s="578"/>
    </row>
    <row r="1652" spans="4:6" customFormat="1" ht="12.75">
      <c r="D1652" s="626"/>
      <c r="E1652" s="353"/>
      <c r="F1652" s="578"/>
    </row>
    <row r="1653" spans="4:6" customFormat="1" ht="12.75">
      <c r="D1653" s="626"/>
      <c r="E1653" s="353"/>
      <c r="F1653" s="578"/>
    </row>
    <row r="1654" spans="4:6" customFormat="1" ht="12.75">
      <c r="D1654" s="626"/>
      <c r="E1654" s="353"/>
      <c r="F1654" s="578"/>
    </row>
    <row r="1655" spans="4:6" customFormat="1" ht="12.75">
      <c r="D1655" s="626"/>
      <c r="E1655" s="353"/>
      <c r="F1655" s="578"/>
    </row>
    <row r="1656" spans="4:6" customFormat="1" ht="12.75">
      <c r="D1656" s="626"/>
      <c r="E1656" s="353"/>
      <c r="F1656" s="578"/>
    </row>
    <row r="1657" spans="4:6" customFormat="1" ht="12.75">
      <c r="D1657" s="626"/>
      <c r="E1657" s="353"/>
      <c r="F1657" s="578"/>
    </row>
    <row r="1658" spans="4:6" customFormat="1" ht="12.75">
      <c r="D1658" s="626"/>
      <c r="E1658" s="353"/>
      <c r="F1658" s="578"/>
    </row>
    <row r="1659" spans="4:6" customFormat="1" ht="12.75">
      <c r="D1659" s="626"/>
      <c r="E1659" s="353"/>
      <c r="F1659" s="578"/>
    </row>
    <row r="1660" spans="4:6" customFormat="1" ht="12.75">
      <c r="D1660" s="626"/>
      <c r="E1660" s="353"/>
      <c r="F1660" s="578"/>
    </row>
    <row r="1661" spans="4:6" customFormat="1" ht="12.75">
      <c r="D1661" s="626"/>
      <c r="E1661" s="353"/>
      <c r="F1661" s="578"/>
    </row>
    <row r="1662" spans="4:6" customFormat="1" ht="12.75">
      <c r="D1662" s="626"/>
      <c r="E1662" s="353"/>
      <c r="F1662" s="578"/>
    </row>
    <row r="1663" spans="4:6" customFormat="1" ht="12.75">
      <c r="D1663" s="626"/>
      <c r="E1663" s="353"/>
      <c r="F1663" s="578"/>
    </row>
    <row r="1664" spans="4:6" customFormat="1" ht="12.75">
      <c r="D1664" s="626"/>
      <c r="E1664" s="353"/>
      <c r="F1664" s="578"/>
    </row>
    <row r="1665" spans="4:6" customFormat="1" ht="12.75">
      <c r="D1665" s="626"/>
      <c r="E1665" s="353"/>
      <c r="F1665" s="578"/>
    </row>
    <row r="1666" spans="4:6" customFormat="1" ht="12.75">
      <c r="D1666" s="626"/>
      <c r="E1666" s="353"/>
      <c r="F1666" s="578"/>
    </row>
    <row r="1667" spans="4:6" customFormat="1" ht="12.75">
      <c r="D1667" s="626"/>
      <c r="E1667" s="353"/>
      <c r="F1667" s="578"/>
    </row>
    <row r="1668" spans="4:6" customFormat="1" ht="12.75">
      <c r="D1668" s="626"/>
      <c r="E1668" s="353"/>
      <c r="F1668" s="578"/>
    </row>
    <row r="1669" spans="4:6" customFormat="1" ht="12.75">
      <c r="D1669" s="626"/>
      <c r="E1669" s="353"/>
      <c r="F1669" s="578"/>
    </row>
    <row r="1670" spans="4:6" customFormat="1" ht="12.75">
      <c r="D1670" s="626"/>
      <c r="E1670" s="353"/>
      <c r="F1670" s="578"/>
    </row>
    <row r="1671" spans="4:6" customFormat="1" ht="12.75">
      <c r="D1671" s="626"/>
      <c r="E1671" s="353"/>
      <c r="F1671" s="578"/>
    </row>
    <row r="1672" spans="4:6" customFormat="1" ht="12.75">
      <c r="D1672" s="626"/>
      <c r="E1672" s="353"/>
      <c r="F1672" s="578"/>
    </row>
    <row r="1673" spans="4:6" customFormat="1" ht="12.75">
      <c r="D1673" s="626"/>
      <c r="E1673" s="353"/>
      <c r="F1673" s="578"/>
    </row>
    <row r="1674" spans="4:6" customFormat="1" ht="12.75">
      <c r="D1674" s="626"/>
      <c r="E1674" s="353"/>
      <c r="F1674" s="578"/>
    </row>
    <row r="1675" spans="4:6" customFormat="1" ht="12.75">
      <c r="D1675" s="626"/>
      <c r="E1675" s="353"/>
      <c r="F1675" s="578"/>
    </row>
    <row r="1676" spans="4:6" customFormat="1" ht="12.75">
      <c r="D1676" s="626"/>
      <c r="E1676" s="353"/>
      <c r="F1676" s="578"/>
    </row>
    <row r="1677" spans="4:6" customFormat="1" ht="12.75">
      <c r="D1677" s="626"/>
      <c r="E1677" s="353"/>
      <c r="F1677" s="578"/>
    </row>
    <row r="1678" spans="4:6" customFormat="1" ht="12.75">
      <c r="D1678" s="626"/>
      <c r="E1678" s="353"/>
      <c r="F1678" s="578"/>
    </row>
    <row r="1679" spans="4:6" customFormat="1" ht="12.75">
      <c r="D1679" s="626"/>
      <c r="E1679" s="353"/>
      <c r="F1679" s="578"/>
    </row>
    <row r="1680" spans="4:6" customFormat="1" ht="12.75">
      <c r="D1680" s="626"/>
      <c r="E1680" s="353"/>
      <c r="F1680" s="578"/>
    </row>
    <row r="1681" spans="4:6" customFormat="1" ht="12.75">
      <c r="D1681" s="626"/>
      <c r="E1681" s="353"/>
      <c r="F1681" s="578"/>
    </row>
    <row r="1682" spans="4:6" customFormat="1" ht="12.75">
      <c r="D1682" s="626"/>
      <c r="E1682" s="353"/>
      <c r="F1682" s="578"/>
    </row>
    <row r="1683" spans="4:6" customFormat="1" ht="12.75">
      <c r="D1683" s="626"/>
      <c r="E1683" s="353"/>
      <c r="F1683" s="578"/>
    </row>
    <row r="1684" spans="4:6" customFormat="1" ht="12.75">
      <c r="D1684" s="626"/>
      <c r="E1684" s="353"/>
      <c r="F1684" s="578"/>
    </row>
    <row r="1685" spans="4:6" customFormat="1" ht="12.75">
      <c r="D1685" s="626"/>
      <c r="E1685" s="353"/>
      <c r="F1685" s="578"/>
    </row>
    <row r="1686" spans="4:6" customFormat="1" ht="12.75">
      <c r="D1686" s="626"/>
      <c r="E1686" s="353"/>
      <c r="F1686" s="578"/>
    </row>
    <row r="1687" spans="4:6" customFormat="1" ht="12.75">
      <c r="D1687" s="626"/>
      <c r="E1687" s="353"/>
      <c r="F1687" s="578"/>
    </row>
    <row r="1688" spans="4:6" customFormat="1" ht="12.75">
      <c r="D1688" s="626"/>
      <c r="E1688" s="353"/>
      <c r="F1688" s="578"/>
    </row>
    <row r="1689" spans="4:6" customFormat="1" ht="12.75">
      <c r="D1689" s="626"/>
      <c r="E1689" s="353"/>
      <c r="F1689" s="578"/>
    </row>
    <row r="1690" spans="4:6" customFormat="1" ht="12.75">
      <c r="D1690" s="626"/>
      <c r="E1690" s="353"/>
      <c r="F1690" s="578"/>
    </row>
    <row r="1691" spans="4:6" customFormat="1" ht="12.75">
      <c r="D1691" s="626"/>
      <c r="E1691" s="353"/>
      <c r="F1691" s="578"/>
    </row>
    <row r="1692" spans="4:6" customFormat="1" ht="12.75">
      <c r="D1692" s="626"/>
      <c r="E1692" s="353"/>
      <c r="F1692" s="578"/>
    </row>
    <row r="1693" spans="4:6" customFormat="1" ht="12.75">
      <c r="D1693" s="626"/>
      <c r="E1693" s="353"/>
      <c r="F1693" s="578"/>
    </row>
    <row r="1694" spans="4:6" customFormat="1" ht="12.75">
      <c r="D1694" s="626"/>
      <c r="E1694" s="353"/>
      <c r="F1694" s="578"/>
    </row>
    <row r="1695" spans="4:6" customFormat="1" ht="12.75">
      <c r="D1695" s="626"/>
      <c r="E1695" s="353"/>
      <c r="F1695" s="578"/>
    </row>
    <row r="1696" spans="4:6" customFormat="1" ht="12.75">
      <c r="D1696" s="626"/>
      <c r="E1696" s="353"/>
      <c r="F1696" s="578"/>
    </row>
    <row r="1697" spans="4:6" customFormat="1" ht="12.75">
      <c r="D1697" s="626"/>
      <c r="E1697" s="353"/>
      <c r="F1697" s="578"/>
    </row>
    <row r="1698" spans="4:6" customFormat="1" ht="12.75">
      <c r="D1698" s="626"/>
      <c r="E1698" s="353"/>
      <c r="F1698" s="578"/>
    </row>
    <row r="1699" spans="4:6" customFormat="1" ht="12.75">
      <c r="D1699" s="626"/>
      <c r="E1699" s="353"/>
      <c r="F1699" s="578"/>
    </row>
    <row r="1700" spans="4:6" customFormat="1" ht="12.75">
      <c r="D1700" s="626"/>
      <c r="E1700" s="353"/>
      <c r="F1700" s="578"/>
    </row>
    <row r="1701" spans="4:6" customFormat="1" ht="12.75">
      <c r="D1701" s="626"/>
      <c r="E1701" s="353"/>
      <c r="F1701" s="578"/>
    </row>
    <row r="1702" spans="4:6" customFormat="1" ht="12.75">
      <c r="D1702" s="626"/>
      <c r="E1702" s="353"/>
      <c r="F1702" s="578"/>
    </row>
    <row r="1703" spans="4:6" customFormat="1" ht="12.75">
      <c r="D1703" s="626"/>
      <c r="E1703" s="353"/>
      <c r="F1703" s="578"/>
    </row>
    <row r="1704" spans="4:6" customFormat="1" ht="12.75">
      <c r="D1704" s="626"/>
      <c r="E1704" s="353"/>
      <c r="F1704" s="578"/>
    </row>
    <row r="1705" spans="4:6" customFormat="1" ht="12.75">
      <c r="D1705" s="626"/>
      <c r="E1705" s="353"/>
      <c r="F1705" s="578"/>
    </row>
    <row r="1706" spans="4:6" customFormat="1" ht="12.75">
      <c r="D1706" s="626"/>
      <c r="E1706" s="353"/>
      <c r="F1706" s="578"/>
    </row>
    <row r="1707" spans="4:6" customFormat="1" ht="12.75">
      <c r="D1707" s="626"/>
      <c r="E1707" s="353"/>
      <c r="F1707" s="578"/>
    </row>
    <row r="1708" spans="4:6" customFormat="1" ht="12.75">
      <c r="D1708" s="626"/>
      <c r="E1708" s="353"/>
      <c r="F1708" s="578"/>
    </row>
    <row r="1709" spans="4:6" customFormat="1" ht="12.75">
      <c r="D1709" s="626"/>
      <c r="E1709" s="353"/>
      <c r="F1709" s="578"/>
    </row>
    <row r="1710" spans="4:6" customFormat="1" ht="12.75">
      <c r="D1710" s="626"/>
      <c r="E1710" s="353"/>
      <c r="F1710" s="578"/>
    </row>
    <row r="1711" spans="4:6" customFormat="1" ht="12.75">
      <c r="D1711" s="626"/>
      <c r="E1711" s="353"/>
      <c r="F1711" s="578"/>
    </row>
    <row r="1712" spans="4:6" customFormat="1" ht="12.75">
      <c r="D1712" s="626"/>
      <c r="E1712" s="353"/>
      <c r="F1712" s="578"/>
    </row>
    <row r="1713" spans="4:6" customFormat="1" ht="12.75">
      <c r="D1713" s="626"/>
      <c r="E1713" s="353"/>
      <c r="F1713" s="578"/>
    </row>
    <row r="1714" spans="4:6" customFormat="1" ht="12.75">
      <c r="D1714" s="626"/>
      <c r="E1714" s="353"/>
      <c r="F1714" s="578"/>
    </row>
    <row r="1715" spans="4:6" customFormat="1" ht="12.75">
      <c r="D1715" s="626"/>
      <c r="E1715" s="353"/>
      <c r="F1715" s="578"/>
    </row>
    <row r="1716" spans="4:6" customFormat="1" ht="12.75">
      <c r="D1716" s="626"/>
      <c r="E1716" s="353"/>
      <c r="F1716" s="578"/>
    </row>
    <row r="1717" spans="4:6" customFormat="1" ht="12.75">
      <c r="D1717" s="626"/>
      <c r="E1717" s="353"/>
      <c r="F1717" s="578"/>
    </row>
    <row r="1718" spans="4:6" customFormat="1" ht="12.75">
      <c r="D1718" s="626"/>
      <c r="E1718" s="353"/>
      <c r="F1718" s="578"/>
    </row>
    <row r="1719" spans="4:6" customFormat="1" ht="12.75">
      <c r="D1719" s="626"/>
      <c r="E1719" s="353"/>
      <c r="F1719" s="578"/>
    </row>
    <row r="1720" spans="4:6" customFormat="1" ht="12.75">
      <c r="D1720" s="626"/>
      <c r="E1720" s="353"/>
      <c r="F1720" s="578"/>
    </row>
    <row r="1721" spans="4:6" customFormat="1" ht="12.75">
      <c r="D1721" s="626"/>
      <c r="E1721" s="353"/>
      <c r="F1721" s="578"/>
    </row>
    <row r="1722" spans="4:6" customFormat="1" ht="12.75">
      <c r="D1722" s="626"/>
      <c r="E1722" s="353"/>
      <c r="F1722" s="578"/>
    </row>
    <row r="1723" spans="4:6" customFormat="1" ht="12.75">
      <c r="D1723" s="626"/>
      <c r="E1723" s="353"/>
      <c r="F1723" s="578"/>
    </row>
    <row r="1724" spans="4:6" customFormat="1" ht="12.75">
      <c r="D1724" s="626"/>
      <c r="E1724" s="353"/>
      <c r="F1724" s="578"/>
    </row>
    <row r="1725" spans="4:6" customFormat="1" ht="12.75">
      <c r="D1725" s="626"/>
      <c r="E1725" s="353"/>
      <c r="F1725" s="578"/>
    </row>
    <row r="1726" spans="4:6" customFormat="1" ht="12.75">
      <c r="D1726" s="626"/>
      <c r="E1726" s="353"/>
      <c r="F1726" s="578"/>
    </row>
    <row r="1727" spans="4:6" customFormat="1" ht="12.75">
      <c r="D1727" s="626"/>
      <c r="E1727" s="353"/>
      <c r="F1727" s="578"/>
    </row>
    <row r="1728" spans="4:6" customFormat="1" ht="12.75">
      <c r="D1728" s="626"/>
      <c r="E1728" s="353"/>
      <c r="F1728" s="578"/>
    </row>
    <row r="1729" spans="4:6" customFormat="1" ht="12.75">
      <c r="D1729" s="626"/>
      <c r="E1729" s="353"/>
      <c r="F1729" s="578"/>
    </row>
    <row r="1730" spans="4:6" customFormat="1" ht="12.75">
      <c r="D1730" s="626"/>
      <c r="E1730" s="353"/>
      <c r="F1730" s="578"/>
    </row>
    <row r="1731" spans="4:6" customFormat="1" ht="12.75">
      <c r="D1731" s="626"/>
      <c r="E1731" s="353"/>
      <c r="F1731" s="578"/>
    </row>
    <row r="1732" spans="4:6" customFormat="1" ht="12.75">
      <c r="D1732" s="626"/>
      <c r="E1732" s="353"/>
      <c r="F1732" s="578"/>
    </row>
    <row r="1733" spans="4:6" customFormat="1" ht="12.75">
      <c r="D1733" s="626"/>
      <c r="E1733" s="353"/>
      <c r="F1733" s="578"/>
    </row>
    <row r="1734" spans="4:6" customFormat="1" ht="12.75">
      <c r="D1734" s="626"/>
      <c r="E1734" s="353"/>
      <c r="F1734" s="578"/>
    </row>
    <row r="1735" spans="4:6" customFormat="1" ht="12.75">
      <c r="D1735" s="626"/>
      <c r="E1735" s="353"/>
      <c r="F1735" s="578"/>
    </row>
    <row r="1736" spans="4:6" customFormat="1" ht="12.75">
      <c r="D1736" s="626"/>
      <c r="E1736" s="353"/>
      <c r="F1736" s="578"/>
    </row>
    <row r="1737" spans="4:6" customFormat="1" ht="12.75">
      <c r="D1737" s="626"/>
      <c r="E1737" s="353"/>
      <c r="F1737" s="578"/>
    </row>
    <row r="1738" spans="4:6" customFormat="1" ht="12.75">
      <c r="D1738" s="626"/>
      <c r="E1738" s="353"/>
      <c r="F1738" s="578"/>
    </row>
    <row r="1739" spans="4:6" customFormat="1" ht="12.75">
      <c r="D1739" s="626"/>
      <c r="E1739" s="353"/>
      <c r="F1739" s="578"/>
    </row>
    <row r="1740" spans="4:6" customFormat="1" ht="12.75">
      <c r="D1740" s="626"/>
      <c r="E1740" s="353"/>
      <c r="F1740" s="578"/>
    </row>
    <row r="1741" spans="4:6" customFormat="1" ht="12.75">
      <c r="D1741" s="626"/>
      <c r="E1741" s="353"/>
      <c r="F1741" s="578"/>
    </row>
    <row r="1742" spans="4:6" customFormat="1" ht="12.75">
      <c r="D1742" s="626"/>
      <c r="E1742" s="353"/>
      <c r="F1742" s="578"/>
    </row>
    <row r="1743" spans="4:6" customFormat="1" ht="12.75">
      <c r="D1743" s="626"/>
      <c r="E1743" s="353"/>
      <c r="F1743" s="578"/>
    </row>
    <row r="1744" spans="4:6" customFormat="1" ht="12.75">
      <c r="D1744" s="626"/>
      <c r="E1744" s="353"/>
      <c r="F1744" s="578"/>
    </row>
    <row r="1745" spans="4:6" customFormat="1" ht="12.75">
      <c r="D1745" s="626"/>
      <c r="E1745" s="353"/>
      <c r="F1745" s="578"/>
    </row>
    <row r="1746" spans="4:6" customFormat="1" ht="12.75">
      <c r="D1746" s="626"/>
      <c r="E1746" s="353"/>
      <c r="F1746" s="578"/>
    </row>
    <row r="1747" spans="4:6" customFormat="1" ht="12.75">
      <c r="D1747" s="626"/>
      <c r="E1747" s="353"/>
      <c r="F1747" s="578"/>
    </row>
    <row r="1748" spans="4:6" customFormat="1" ht="12.75">
      <c r="D1748" s="626"/>
      <c r="E1748" s="353"/>
      <c r="F1748" s="578"/>
    </row>
    <row r="1749" spans="4:6" customFormat="1" ht="12.75">
      <c r="D1749" s="626"/>
      <c r="E1749" s="353"/>
      <c r="F1749" s="578"/>
    </row>
    <row r="1750" spans="4:6" customFormat="1" ht="12.75">
      <c r="D1750" s="626"/>
      <c r="E1750" s="353"/>
      <c r="F1750" s="578"/>
    </row>
    <row r="1751" spans="4:6" customFormat="1" ht="12.75">
      <c r="D1751" s="626"/>
      <c r="E1751" s="353"/>
      <c r="F1751" s="578"/>
    </row>
    <row r="1752" spans="4:6" customFormat="1" ht="12.75">
      <c r="D1752" s="626"/>
      <c r="E1752" s="353"/>
      <c r="F1752" s="578"/>
    </row>
    <row r="1753" spans="4:6" customFormat="1" ht="12.75">
      <c r="D1753" s="626"/>
      <c r="E1753" s="353"/>
      <c r="F1753" s="578"/>
    </row>
    <row r="1754" spans="4:6" customFormat="1" ht="12.75">
      <c r="D1754" s="626"/>
      <c r="E1754" s="353"/>
      <c r="F1754" s="578"/>
    </row>
    <row r="1755" spans="4:6" customFormat="1" ht="12.75">
      <c r="D1755" s="626"/>
      <c r="E1755" s="353"/>
      <c r="F1755" s="578"/>
    </row>
    <row r="1756" spans="4:6" customFormat="1" ht="12.75">
      <c r="D1756" s="626"/>
      <c r="E1756" s="353"/>
      <c r="F1756" s="578"/>
    </row>
    <row r="1757" spans="4:6" customFormat="1" ht="12.75">
      <c r="D1757" s="626"/>
      <c r="E1757" s="353"/>
      <c r="F1757" s="578"/>
    </row>
    <row r="1758" spans="4:6" customFormat="1" ht="12.75">
      <c r="D1758" s="626"/>
      <c r="E1758" s="353"/>
      <c r="F1758" s="578"/>
    </row>
    <row r="1759" spans="4:6" customFormat="1" ht="12.75">
      <c r="D1759" s="626"/>
      <c r="E1759" s="353"/>
      <c r="F1759" s="578"/>
    </row>
    <row r="1760" spans="4:6" customFormat="1" ht="12.75">
      <c r="D1760" s="626"/>
      <c r="E1760" s="353"/>
      <c r="F1760" s="578"/>
    </row>
    <row r="1761" spans="4:6" customFormat="1" ht="12.75">
      <c r="D1761" s="626"/>
      <c r="E1761" s="353"/>
      <c r="F1761" s="578"/>
    </row>
    <row r="1762" spans="4:6" customFormat="1" ht="12.75">
      <c r="D1762" s="626"/>
      <c r="E1762" s="353"/>
      <c r="F1762" s="578"/>
    </row>
    <row r="1763" spans="4:6" customFormat="1" ht="12.75">
      <c r="D1763" s="626"/>
      <c r="E1763" s="353"/>
      <c r="F1763" s="578"/>
    </row>
    <row r="1764" spans="4:6" customFormat="1" ht="12.75">
      <c r="D1764" s="626"/>
      <c r="E1764" s="353"/>
      <c r="F1764" s="578"/>
    </row>
    <row r="1765" spans="4:6" customFormat="1" ht="12.75">
      <c r="D1765" s="626"/>
      <c r="E1765" s="353"/>
      <c r="F1765" s="578"/>
    </row>
    <row r="1766" spans="4:6" customFormat="1" ht="12.75">
      <c r="D1766" s="626"/>
      <c r="E1766" s="353"/>
      <c r="F1766" s="578"/>
    </row>
    <row r="1767" spans="4:6" customFormat="1" ht="12.75">
      <c r="D1767" s="626"/>
      <c r="E1767" s="353"/>
      <c r="F1767" s="578"/>
    </row>
    <row r="1768" spans="4:6" customFormat="1" ht="12.75">
      <c r="D1768" s="626"/>
      <c r="E1768" s="353"/>
      <c r="F1768" s="578"/>
    </row>
    <row r="1769" spans="4:6" customFormat="1" ht="12.75">
      <c r="D1769" s="626"/>
      <c r="E1769" s="353"/>
      <c r="F1769" s="578"/>
    </row>
    <row r="1770" spans="4:6" customFormat="1" ht="12.75">
      <c r="D1770" s="626"/>
      <c r="E1770" s="353"/>
      <c r="F1770" s="578"/>
    </row>
    <row r="1771" spans="4:6" customFormat="1" ht="12.75">
      <c r="D1771" s="626"/>
      <c r="E1771" s="353"/>
      <c r="F1771" s="578"/>
    </row>
    <row r="1772" spans="4:6" customFormat="1" ht="12.75">
      <c r="D1772" s="626"/>
      <c r="E1772" s="353"/>
      <c r="F1772" s="578"/>
    </row>
    <row r="1773" spans="4:6" customFormat="1" ht="12.75">
      <c r="D1773" s="626"/>
      <c r="E1773" s="353"/>
      <c r="F1773" s="578"/>
    </row>
    <row r="1774" spans="4:6" customFormat="1" ht="12.75">
      <c r="D1774" s="626"/>
      <c r="E1774" s="353"/>
      <c r="F1774" s="578"/>
    </row>
    <row r="1775" spans="4:6" customFormat="1" ht="12.75">
      <c r="D1775" s="626"/>
      <c r="E1775" s="353"/>
      <c r="F1775" s="578"/>
    </row>
    <row r="1776" spans="4:6" customFormat="1" ht="12.75">
      <c r="D1776" s="626"/>
      <c r="E1776" s="353"/>
      <c r="F1776" s="578"/>
    </row>
    <row r="1777" spans="4:6" customFormat="1" ht="12.75">
      <c r="D1777" s="626"/>
      <c r="E1777" s="353"/>
      <c r="F1777" s="578"/>
    </row>
    <row r="1778" spans="4:6" customFormat="1" ht="12.75">
      <c r="D1778" s="626"/>
      <c r="E1778" s="353"/>
      <c r="F1778" s="578"/>
    </row>
    <row r="1779" spans="4:6" customFormat="1" ht="12.75">
      <c r="D1779" s="626"/>
      <c r="E1779" s="353"/>
      <c r="F1779" s="578"/>
    </row>
    <row r="1780" spans="4:6" customFormat="1" ht="12.75">
      <c r="D1780" s="626"/>
      <c r="E1780" s="353"/>
      <c r="F1780" s="578"/>
    </row>
    <row r="1781" spans="4:6" customFormat="1" ht="12.75">
      <c r="D1781" s="626"/>
      <c r="E1781" s="353"/>
      <c r="F1781" s="578"/>
    </row>
    <row r="1782" spans="4:6" customFormat="1" ht="12.75">
      <c r="D1782" s="626"/>
      <c r="E1782" s="353"/>
      <c r="F1782" s="578"/>
    </row>
    <row r="1783" spans="4:6" customFormat="1" ht="12.75">
      <c r="D1783" s="626"/>
      <c r="E1783" s="353"/>
      <c r="F1783" s="578"/>
    </row>
    <row r="1784" spans="4:6" customFormat="1" ht="12.75">
      <c r="D1784" s="626"/>
      <c r="E1784" s="353"/>
      <c r="F1784" s="578"/>
    </row>
    <row r="1785" spans="4:6" customFormat="1" ht="12.75">
      <c r="D1785" s="626"/>
      <c r="E1785" s="353"/>
      <c r="F1785" s="578"/>
    </row>
    <row r="1786" spans="4:6" customFormat="1" ht="12.75">
      <c r="D1786" s="626"/>
      <c r="E1786" s="353"/>
      <c r="F1786" s="578"/>
    </row>
    <row r="1787" spans="4:6" customFormat="1" ht="12.75">
      <c r="D1787" s="626"/>
      <c r="E1787" s="353"/>
      <c r="F1787" s="578"/>
    </row>
    <row r="1788" spans="4:6" customFormat="1" ht="12.75">
      <c r="D1788" s="626"/>
      <c r="E1788" s="353"/>
      <c r="F1788" s="578"/>
    </row>
    <row r="1789" spans="4:6" customFormat="1" ht="12.75">
      <c r="D1789" s="626"/>
      <c r="E1789" s="353"/>
      <c r="F1789" s="578"/>
    </row>
    <row r="1790" spans="4:6" customFormat="1" ht="12.75">
      <c r="D1790" s="626"/>
      <c r="E1790" s="353"/>
      <c r="F1790" s="578"/>
    </row>
    <row r="1791" spans="4:6" customFormat="1" ht="12.75">
      <c r="D1791" s="626"/>
      <c r="E1791" s="353"/>
      <c r="F1791" s="578"/>
    </row>
    <row r="1792" spans="4:6" customFormat="1" ht="12.75">
      <c r="D1792" s="626"/>
      <c r="E1792" s="353"/>
      <c r="F1792" s="578"/>
    </row>
    <row r="1793" spans="4:6" customFormat="1" ht="12.75">
      <c r="D1793" s="626"/>
      <c r="E1793" s="353"/>
      <c r="F1793" s="578"/>
    </row>
    <row r="1794" spans="4:6" customFormat="1" ht="12.75">
      <c r="D1794" s="626"/>
      <c r="E1794" s="353"/>
      <c r="F1794" s="578"/>
    </row>
    <row r="1795" spans="4:6" customFormat="1" ht="12.75">
      <c r="D1795" s="626"/>
      <c r="E1795" s="353"/>
      <c r="F1795" s="578"/>
    </row>
    <row r="1796" spans="4:6" customFormat="1" ht="12.75">
      <c r="D1796" s="626"/>
      <c r="E1796" s="353"/>
      <c r="F1796" s="578"/>
    </row>
    <row r="1797" spans="4:6" customFormat="1" ht="12.75">
      <c r="D1797" s="626"/>
      <c r="E1797" s="353"/>
      <c r="F1797" s="578"/>
    </row>
    <row r="1798" spans="4:6" customFormat="1" ht="12.75">
      <c r="D1798" s="626"/>
      <c r="E1798" s="353"/>
      <c r="F1798" s="578"/>
    </row>
    <row r="1799" spans="4:6" customFormat="1" ht="12.75">
      <c r="D1799" s="626"/>
      <c r="E1799" s="353"/>
      <c r="F1799" s="578"/>
    </row>
    <row r="1800" spans="4:6" customFormat="1" ht="12.75">
      <c r="D1800" s="626"/>
      <c r="E1800" s="353"/>
      <c r="F1800" s="578"/>
    </row>
    <row r="1801" spans="4:6" customFormat="1" ht="12.75">
      <c r="D1801" s="626"/>
      <c r="E1801" s="353"/>
      <c r="F1801" s="578"/>
    </row>
    <row r="1802" spans="4:6" customFormat="1" ht="12.75">
      <c r="D1802" s="626"/>
      <c r="E1802" s="353"/>
      <c r="F1802" s="578"/>
    </row>
    <row r="1803" spans="4:6" customFormat="1" ht="12.75">
      <c r="D1803" s="626"/>
      <c r="E1803" s="353"/>
      <c r="F1803" s="578"/>
    </row>
    <row r="1804" spans="4:6" customFormat="1" ht="12.75">
      <c r="D1804" s="626"/>
      <c r="E1804" s="353"/>
      <c r="F1804" s="578"/>
    </row>
    <row r="1805" spans="4:6" customFormat="1" ht="12.75">
      <c r="D1805" s="626"/>
      <c r="E1805" s="353"/>
      <c r="F1805" s="578"/>
    </row>
    <row r="1806" spans="4:6" customFormat="1" ht="12.75">
      <c r="D1806" s="626"/>
      <c r="E1806" s="353"/>
      <c r="F1806" s="578"/>
    </row>
    <row r="1807" spans="4:6" customFormat="1" ht="12.75">
      <c r="D1807" s="626"/>
      <c r="E1807" s="353"/>
      <c r="F1807" s="578"/>
    </row>
    <row r="1808" spans="4:6" customFormat="1" ht="12.75">
      <c r="D1808" s="626"/>
      <c r="E1808" s="353"/>
      <c r="F1808" s="578"/>
    </row>
    <row r="1809" spans="4:6" customFormat="1" ht="12.75">
      <c r="D1809" s="626"/>
      <c r="E1809" s="353"/>
      <c r="F1809" s="578"/>
    </row>
    <row r="1810" spans="4:6" customFormat="1" ht="12.75">
      <c r="D1810" s="626"/>
      <c r="E1810" s="353"/>
      <c r="F1810" s="578"/>
    </row>
    <row r="1811" spans="4:6" customFormat="1" ht="12.75">
      <c r="D1811" s="626"/>
      <c r="E1811" s="353"/>
      <c r="F1811" s="578"/>
    </row>
    <row r="1812" spans="4:6" customFormat="1" ht="12.75">
      <c r="D1812" s="626"/>
      <c r="E1812" s="353"/>
      <c r="F1812" s="578"/>
    </row>
    <row r="1813" spans="4:6" customFormat="1" ht="12.75">
      <c r="D1813" s="626"/>
      <c r="E1813" s="353"/>
      <c r="F1813" s="578"/>
    </row>
    <row r="1814" spans="4:6" customFormat="1" ht="12.75">
      <c r="D1814" s="626"/>
      <c r="E1814" s="353"/>
      <c r="F1814" s="578"/>
    </row>
    <row r="1815" spans="4:6" customFormat="1" ht="12.75">
      <c r="D1815" s="626"/>
      <c r="E1815" s="353"/>
      <c r="F1815" s="578"/>
    </row>
    <row r="1816" spans="4:6" customFormat="1" ht="12.75">
      <c r="D1816" s="626"/>
      <c r="E1816" s="353"/>
      <c r="F1816" s="578"/>
    </row>
    <row r="1817" spans="4:6" customFormat="1" ht="12.75">
      <c r="D1817" s="626"/>
      <c r="E1817" s="353"/>
      <c r="F1817" s="578"/>
    </row>
    <row r="1818" spans="4:6" customFormat="1" ht="12.75">
      <c r="D1818" s="626"/>
      <c r="E1818" s="353"/>
      <c r="F1818" s="578"/>
    </row>
    <row r="1819" spans="4:6" customFormat="1" ht="12.75">
      <c r="D1819" s="626"/>
      <c r="E1819" s="353"/>
      <c r="F1819" s="578"/>
    </row>
    <row r="1820" spans="4:6" customFormat="1" ht="12.75">
      <c r="D1820" s="626"/>
      <c r="E1820" s="353"/>
      <c r="F1820" s="578"/>
    </row>
    <row r="1821" spans="4:6" customFormat="1" ht="12.75">
      <c r="D1821" s="626"/>
      <c r="E1821" s="353"/>
      <c r="F1821" s="578"/>
    </row>
    <row r="1822" spans="4:6" customFormat="1" ht="12.75">
      <c r="D1822" s="626"/>
      <c r="E1822" s="353"/>
      <c r="F1822" s="578"/>
    </row>
    <row r="1823" spans="4:6" customFormat="1" ht="12.75">
      <c r="D1823" s="626"/>
      <c r="E1823" s="353"/>
      <c r="F1823" s="578"/>
    </row>
    <row r="1824" spans="4:6" customFormat="1" ht="12.75">
      <c r="D1824" s="626"/>
      <c r="E1824" s="353"/>
      <c r="F1824" s="578"/>
    </row>
    <row r="1825" spans="4:6" customFormat="1" ht="12.75">
      <c r="D1825" s="626"/>
      <c r="E1825" s="353"/>
      <c r="F1825" s="578"/>
    </row>
    <row r="1826" spans="4:6" customFormat="1" ht="12.75">
      <c r="D1826" s="626"/>
      <c r="E1826" s="353"/>
      <c r="F1826" s="578"/>
    </row>
    <row r="1827" spans="4:6" customFormat="1" ht="12.75">
      <c r="D1827" s="626"/>
      <c r="E1827" s="353"/>
      <c r="F1827" s="578"/>
    </row>
    <row r="1828" spans="4:6" customFormat="1" ht="12.75">
      <c r="D1828" s="626"/>
      <c r="E1828" s="353"/>
      <c r="F1828" s="578"/>
    </row>
    <row r="1829" spans="4:6" customFormat="1" ht="12.75">
      <c r="D1829" s="626"/>
      <c r="E1829" s="353"/>
      <c r="F1829" s="578"/>
    </row>
    <row r="1830" spans="4:6" customFormat="1" ht="12.75">
      <c r="D1830" s="626"/>
      <c r="E1830" s="353"/>
      <c r="F1830" s="578"/>
    </row>
    <row r="1831" spans="4:6" customFormat="1" ht="12.75">
      <c r="D1831" s="626"/>
      <c r="E1831" s="353"/>
      <c r="F1831" s="578"/>
    </row>
    <row r="1832" spans="4:6" customFormat="1" ht="12.75">
      <c r="D1832" s="626"/>
      <c r="E1832" s="353"/>
      <c r="F1832" s="578"/>
    </row>
    <row r="1833" spans="4:6" customFormat="1" ht="12.75">
      <c r="D1833" s="626"/>
      <c r="E1833" s="353"/>
      <c r="F1833" s="578"/>
    </row>
    <row r="1834" spans="4:6" customFormat="1" ht="12.75">
      <c r="D1834" s="626"/>
      <c r="E1834" s="353"/>
      <c r="F1834" s="578"/>
    </row>
    <row r="1835" spans="4:6" customFormat="1" ht="12.75">
      <c r="D1835" s="626"/>
      <c r="E1835" s="353"/>
      <c r="F1835" s="578"/>
    </row>
    <row r="1836" spans="4:6" customFormat="1" ht="12.75">
      <c r="D1836" s="626"/>
      <c r="E1836" s="353"/>
      <c r="F1836" s="578"/>
    </row>
    <row r="1837" spans="4:6" customFormat="1" ht="12.75">
      <c r="D1837" s="626"/>
      <c r="E1837" s="353"/>
      <c r="F1837" s="578"/>
    </row>
    <row r="1838" spans="4:6" customFormat="1" ht="12.75">
      <c r="D1838" s="626"/>
      <c r="E1838" s="353"/>
      <c r="F1838" s="578"/>
    </row>
    <row r="1839" spans="4:6" customFormat="1" ht="12.75">
      <c r="D1839" s="626"/>
      <c r="E1839" s="353"/>
      <c r="F1839" s="578"/>
    </row>
    <row r="1840" spans="4:6" customFormat="1" ht="12.75">
      <c r="D1840" s="626"/>
      <c r="E1840" s="353"/>
      <c r="F1840" s="578"/>
    </row>
    <row r="1841" spans="4:6" customFormat="1" ht="12.75">
      <c r="D1841" s="626"/>
      <c r="E1841" s="353"/>
      <c r="F1841" s="578"/>
    </row>
    <row r="1842" spans="4:6" customFormat="1" ht="12.75">
      <c r="D1842" s="626"/>
      <c r="E1842" s="353"/>
      <c r="F1842" s="578"/>
    </row>
    <row r="1843" spans="4:6" customFormat="1" ht="12.75">
      <c r="D1843" s="626"/>
      <c r="E1843" s="353"/>
      <c r="F1843" s="578"/>
    </row>
    <row r="1844" spans="4:6" customFormat="1" ht="12.75">
      <c r="D1844" s="626"/>
      <c r="E1844" s="353"/>
      <c r="F1844" s="578"/>
    </row>
    <row r="1845" spans="4:6" customFormat="1" ht="12.75">
      <c r="D1845" s="626"/>
      <c r="E1845" s="353"/>
      <c r="F1845" s="578"/>
    </row>
    <row r="1846" spans="4:6" customFormat="1" ht="12.75">
      <c r="D1846" s="626"/>
      <c r="E1846" s="353"/>
      <c r="F1846" s="578"/>
    </row>
    <row r="1847" spans="4:6" customFormat="1" ht="12.75">
      <c r="D1847" s="626"/>
      <c r="E1847" s="353"/>
      <c r="F1847" s="578"/>
    </row>
    <row r="1848" spans="4:6" customFormat="1" ht="12.75">
      <c r="D1848" s="626"/>
      <c r="E1848" s="353"/>
      <c r="F1848" s="578"/>
    </row>
    <row r="1849" spans="4:6" customFormat="1" ht="12.75">
      <c r="D1849" s="626"/>
      <c r="E1849" s="353"/>
      <c r="F1849" s="578"/>
    </row>
    <row r="1850" spans="4:6" customFormat="1" ht="12.75">
      <c r="D1850" s="626"/>
      <c r="E1850" s="353"/>
      <c r="F1850" s="578"/>
    </row>
    <row r="1851" spans="4:6" customFormat="1" ht="12.75">
      <c r="D1851" s="626"/>
      <c r="E1851" s="353"/>
      <c r="F1851" s="578"/>
    </row>
    <row r="1852" spans="4:6" customFormat="1" ht="12.75">
      <c r="D1852" s="626"/>
      <c r="E1852" s="353"/>
      <c r="F1852" s="578"/>
    </row>
    <row r="1853" spans="4:6" customFormat="1" ht="12.75">
      <c r="D1853" s="626"/>
      <c r="E1853" s="353"/>
      <c r="F1853" s="578"/>
    </row>
    <row r="1854" spans="4:6" customFormat="1" ht="12.75">
      <c r="D1854" s="626"/>
      <c r="E1854" s="353"/>
      <c r="F1854" s="578"/>
    </row>
    <row r="1855" spans="4:6" customFormat="1" ht="12.75">
      <c r="D1855" s="626"/>
      <c r="E1855" s="353"/>
      <c r="F1855" s="578"/>
    </row>
    <row r="1856" spans="4:6" customFormat="1" ht="12.75">
      <c r="D1856" s="626"/>
      <c r="E1856" s="353"/>
      <c r="F1856" s="578"/>
    </row>
    <row r="1857" spans="4:6" customFormat="1" ht="12.75">
      <c r="D1857" s="626"/>
      <c r="E1857" s="353"/>
      <c r="F1857" s="578"/>
    </row>
    <row r="1858" spans="4:6" customFormat="1" ht="12.75">
      <c r="D1858" s="626"/>
      <c r="E1858" s="353"/>
      <c r="F1858" s="578"/>
    </row>
    <row r="1859" spans="4:6" customFormat="1" ht="12.75">
      <c r="D1859" s="626"/>
      <c r="E1859" s="353"/>
      <c r="F1859" s="578"/>
    </row>
    <row r="1860" spans="4:6" customFormat="1" ht="12.75">
      <c r="D1860" s="626"/>
      <c r="E1860" s="353"/>
      <c r="F1860" s="578"/>
    </row>
    <row r="1861" spans="4:6" customFormat="1" ht="12.75">
      <c r="D1861" s="626"/>
      <c r="E1861" s="353"/>
      <c r="F1861" s="578"/>
    </row>
    <row r="1862" spans="4:6" customFormat="1" ht="12.75">
      <c r="D1862" s="626"/>
      <c r="E1862" s="353"/>
      <c r="F1862" s="578"/>
    </row>
    <row r="1863" spans="4:6" customFormat="1" ht="12.75">
      <c r="D1863" s="626"/>
      <c r="E1863" s="353"/>
      <c r="F1863" s="578"/>
    </row>
    <row r="1864" spans="4:6" customFormat="1" ht="12.75">
      <c r="D1864" s="626"/>
      <c r="E1864" s="353"/>
      <c r="F1864" s="578"/>
    </row>
    <row r="1865" spans="4:6" customFormat="1" ht="12.75">
      <c r="D1865" s="626"/>
      <c r="E1865" s="353"/>
      <c r="F1865" s="578"/>
    </row>
    <row r="1866" spans="4:6" customFormat="1" ht="12.75">
      <c r="D1866" s="626"/>
      <c r="E1866" s="353"/>
      <c r="F1866" s="578"/>
    </row>
    <row r="1867" spans="4:6" customFormat="1" ht="12.75">
      <c r="D1867" s="626"/>
      <c r="E1867" s="353"/>
      <c r="F1867" s="578"/>
    </row>
    <row r="1868" spans="4:6" customFormat="1" ht="12.75">
      <c r="D1868" s="626"/>
      <c r="E1868" s="353"/>
      <c r="F1868" s="578"/>
    </row>
    <row r="1869" spans="4:6" customFormat="1" ht="12.75">
      <c r="D1869" s="626"/>
      <c r="E1869" s="353"/>
      <c r="F1869" s="578"/>
    </row>
    <row r="1870" spans="4:6" customFormat="1" ht="12.75">
      <c r="D1870" s="626"/>
      <c r="E1870" s="353"/>
      <c r="F1870" s="578"/>
    </row>
    <row r="1871" spans="4:6" customFormat="1" ht="12.75">
      <c r="D1871" s="626"/>
      <c r="E1871" s="353"/>
      <c r="F1871" s="578"/>
    </row>
    <row r="1872" spans="4:6" customFormat="1" ht="12.75">
      <c r="D1872" s="626"/>
      <c r="E1872" s="353"/>
      <c r="F1872" s="578"/>
    </row>
    <row r="1873" spans="4:6" customFormat="1" ht="12.75">
      <c r="D1873" s="626"/>
      <c r="E1873" s="353"/>
      <c r="F1873" s="578"/>
    </row>
    <row r="1874" spans="4:6" customFormat="1" ht="12.75">
      <c r="D1874" s="626"/>
      <c r="E1874" s="353"/>
      <c r="F1874" s="578"/>
    </row>
  </sheetData>
  <mergeCells count="1">
    <mergeCell ref="G5:H5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74"/>
  <sheetViews>
    <sheetView topLeftCell="A145" workbookViewId="0">
      <selection activeCell="H8" sqref="H8:H176"/>
    </sheetView>
  </sheetViews>
  <sheetFormatPr defaultRowHeight="12"/>
  <cols>
    <col min="1" max="1" width="21.5703125" style="34" customWidth="1"/>
    <col min="2" max="2" width="69.5703125" style="1" customWidth="1"/>
    <col min="3" max="3" width="14.28515625" style="1" customWidth="1"/>
    <col min="4" max="4" width="14.28515625" style="469" customWidth="1"/>
    <col min="5" max="5" width="14.28515625" style="362" customWidth="1"/>
    <col min="6" max="6" width="13.28515625" style="421" customWidth="1"/>
    <col min="7" max="7" width="9.5703125" style="1" customWidth="1"/>
    <col min="8" max="8" width="8.28515625" style="4" customWidth="1"/>
    <col min="9" max="16384" width="9.140625" style="4"/>
  </cols>
  <sheetData>
    <row r="1" spans="1:8" ht="12.75">
      <c r="A1" s="1"/>
      <c r="B1" s="2" t="s">
        <v>401</v>
      </c>
      <c r="C1" s="2"/>
      <c r="D1" s="327"/>
      <c r="E1" s="354"/>
      <c r="F1" s="550"/>
    </row>
    <row r="2" spans="1:8">
      <c r="A2" s="1"/>
      <c r="B2" s="2" t="s">
        <v>1</v>
      </c>
      <c r="C2" s="2"/>
      <c r="D2" s="327"/>
      <c r="E2" s="327"/>
      <c r="F2" s="551"/>
    </row>
    <row r="3" spans="1:8">
      <c r="A3" s="1"/>
      <c r="B3" s="2" t="s">
        <v>2</v>
      </c>
      <c r="C3" s="2"/>
      <c r="D3" s="327"/>
      <c r="E3" s="327"/>
      <c r="F3" s="551"/>
      <c r="H3" s="1"/>
    </row>
    <row r="4" spans="1:8" ht="12" customHeight="1" thickBot="1">
      <c r="A4" s="1"/>
      <c r="B4" s="2" t="s">
        <v>540</v>
      </c>
      <c r="C4" s="2"/>
      <c r="D4" s="327"/>
      <c r="E4" s="354"/>
      <c r="F4" s="550"/>
      <c r="G4" s="172"/>
      <c r="H4" s="172"/>
    </row>
    <row r="5" spans="1:8" s="9" customFormat="1" ht="12.75" thickBot="1">
      <c r="A5" s="175" t="s">
        <v>4</v>
      </c>
      <c r="B5" s="178"/>
      <c r="C5" s="175" t="s">
        <v>472</v>
      </c>
      <c r="D5" s="328" t="s">
        <v>456</v>
      </c>
      <c r="E5" s="328" t="s">
        <v>5</v>
      </c>
      <c r="F5" s="552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329" t="s">
        <v>239</v>
      </c>
      <c r="E6" s="355" t="s">
        <v>541</v>
      </c>
      <c r="F6" s="553" t="s">
        <v>541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329" t="s">
        <v>8</v>
      </c>
      <c r="E7" s="329">
        <v>2017</v>
      </c>
      <c r="F7" s="554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91195.170729999998</v>
      </c>
      <c r="D8" s="330">
        <f>D9+D20+D34+D41+D59+D70+D101+D42+D69+D31+D68+D14+D67</f>
        <v>93071.924099999989</v>
      </c>
      <c r="E8" s="330">
        <f>E9+E20+E34+E41+E59+E70+E101+E42+E69+E31+E68+E14+E67</f>
        <v>29418.234629999999</v>
      </c>
      <c r="F8" s="425">
        <f>F9+F20+F34+F41+F59+F70+F101+F42+F69+F31+F68+F14+F67</f>
        <v>31415.619590000002</v>
      </c>
      <c r="G8" s="73">
        <f>E8/D8*100</f>
        <v>31.608065390795982</v>
      </c>
      <c r="H8" s="20">
        <f>E8-D8</f>
        <v>-63653.68946999999</v>
      </c>
    </row>
    <row r="9" spans="1:8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331">
        <f>D10</f>
        <v>49556.139569999992</v>
      </c>
      <c r="E9" s="331">
        <f>E10</f>
        <v>15348.156139999999</v>
      </c>
      <c r="F9" s="555">
        <f>F10</f>
        <v>16492.834150000002</v>
      </c>
      <c r="G9" s="73">
        <f t="shared" ref="G9:G72" si="0">E9/D9*100</f>
        <v>30.971250531571627</v>
      </c>
      <c r="H9" s="20">
        <f t="shared" ref="H9:H72" si="1">E9-D9</f>
        <v>-34207.983429999993</v>
      </c>
    </row>
    <row r="10" spans="1:8" ht="12.75" thickBot="1">
      <c r="A10" s="34" t="s">
        <v>14</v>
      </c>
      <c r="B10" s="34" t="s">
        <v>15</v>
      </c>
      <c r="C10" s="332">
        <f>C11+C12+C13</f>
        <v>49678.450319999996</v>
      </c>
      <c r="D10" s="332">
        <f>D11+D12+D13</f>
        <v>49556.139569999992</v>
      </c>
      <c r="E10" s="332">
        <f>E11+E12+E13</f>
        <v>15348.156139999999</v>
      </c>
      <c r="F10" s="399">
        <f>F11+F12+F13</f>
        <v>16492.834150000002</v>
      </c>
      <c r="G10" s="73">
        <f t="shared" si="0"/>
        <v>30.971250531571627</v>
      </c>
      <c r="H10" s="20">
        <f t="shared" si="1"/>
        <v>-34207.983429999993</v>
      </c>
    </row>
    <row r="11" spans="1:8" ht="24.75" thickBot="1">
      <c r="A11" s="154" t="s">
        <v>285</v>
      </c>
      <c r="B11" s="157" t="s">
        <v>299</v>
      </c>
      <c r="C11" s="333">
        <v>49080.771520000002</v>
      </c>
      <c r="D11" s="333">
        <v>49087.339569999996</v>
      </c>
      <c r="E11" s="333">
        <v>15311.923349999999</v>
      </c>
      <c r="F11" s="393">
        <v>16382.729170000001</v>
      </c>
      <c r="G11" s="73">
        <f t="shared" si="0"/>
        <v>31.193223108302181</v>
      </c>
      <c r="H11" s="20">
        <f t="shared" si="1"/>
        <v>-33775.416219999999</v>
      </c>
    </row>
    <row r="12" spans="1:8" ht="60.75" thickBot="1">
      <c r="A12" s="154" t="s">
        <v>286</v>
      </c>
      <c r="B12" s="158" t="s">
        <v>300</v>
      </c>
      <c r="C12" s="334">
        <v>276.47879999999998</v>
      </c>
      <c r="D12" s="334">
        <v>147.6</v>
      </c>
      <c r="E12" s="334">
        <v>7.8961800000000002</v>
      </c>
      <c r="F12" s="394">
        <v>1.1906600000000001</v>
      </c>
      <c r="G12" s="73">
        <f t="shared" si="0"/>
        <v>5.3497154471544714</v>
      </c>
      <c r="H12" s="20">
        <f t="shared" si="1"/>
        <v>-139.70382000000001</v>
      </c>
    </row>
    <row r="13" spans="1:8" ht="27.75" customHeight="1" thickBot="1">
      <c r="A13" s="154" t="s">
        <v>287</v>
      </c>
      <c r="B13" s="159" t="s">
        <v>301</v>
      </c>
      <c r="C13" s="335">
        <v>321.2</v>
      </c>
      <c r="D13" s="335">
        <v>321.2</v>
      </c>
      <c r="E13" s="335">
        <v>28.33661</v>
      </c>
      <c r="F13" s="395">
        <v>108.91432</v>
      </c>
      <c r="G13" s="73">
        <f t="shared" si="0"/>
        <v>8.8221077210460788</v>
      </c>
      <c r="H13" s="20">
        <f t="shared" si="1"/>
        <v>-292.86338999999998</v>
      </c>
    </row>
    <row r="14" spans="1:8" ht="29.25" customHeight="1" thickBot="1">
      <c r="A14" s="300" t="s">
        <v>359</v>
      </c>
      <c r="B14" s="301" t="s">
        <v>358</v>
      </c>
      <c r="C14" s="341">
        <f>C15</f>
        <v>7353.2563099999998</v>
      </c>
      <c r="D14" s="341">
        <f>D15</f>
        <v>7167.2152299999998</v>
      </c>
      <c r="E14" s="341">
        <f>E15</f>
        <v>2344.5302099999999</v>
      </c>
      <c r="F14" s="408">
        <f>F15</f>
        <v>2729.6234000000004</v>
      </c>
      <c r="G14" s="73">
        <f t="shared" si="0"/>
        <v>32.711871134920557</v>
      </c>
      <c r="H14" s="20">
        <f t="shared" si="1"/>
        <v>-4822.6850199999999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7353.2563099999998</v>
      </c>
      <c r="D15" s="337">
        <f>D16+D17+D18+D19</f>
        <v>7167.2152299999998</v>
      </c>
      <c r="E15" s="337">
        <f>E16+E17+E18+E19</f>
        <v>2344.5302099999999</v>
      </c>
      <c r="F15" s="397">
        <f>F16+F17+F18+F19</f>
        <v>2729.6234000000004</v>
      </c>
      <c r="G15" s="73">
        <f t="shared" si="0"/>
        <v>32.711871134920557</v>
      </c>
      <c r="H15" s="20">
        <f t="shared" si="1"/>
        <v>-4822.6850199999999</v>
      </c>
    </row>
    <row r="16" spans="1:8" ht="12.75" customHeight="1" thickBot="1">
      <c r="A16" s="298" t="s">
        <v>362</v>
      </c>
      <c r="B16" s="299" t="s">
        <v>366</v>
      </c>
      <c r="C16" s="333">
        <v>2458.2121200000001</v>
      </c>
      <c r="D16" s="333">
        <v>2422.8851800000002</v>
      </c>
      <c r="E16" s="333">
        <v>903.79426999999998</v>
      </c>
      <c r="F16" s="393">
        <v>940.20217000000002</v>
      </c>
      <c r="G16" s="73">
        <f t="shared" si="0"/>
        <v>37.302397879209444</v>
      </c>
      <c r="H16" s="20">
        <f t="shared" si="1"/>
        <v>-1519.0909100000003</v>
      </c>
    </row>
    <row r="17" spans="1:9" ht="12" customHeight="1" thickBot="1">
      <c r="A17" s="298" t="s">
        <v>363</v>
      </c>
      <c r="B17" s="299" t="s">
        <v>367</v>
      </c>
      <c r="C17" s="333">
        <v>28.422360000000001</v>
      </c>
      <c r="D17" s="333">
        <v>25.970130000000001</v>
      </c>
      <c r="E17" s="333">
        <v>9.4784699999999997</v>
      </c>
      <c r="F17" s="393">
        <v>16.12161</v>
      </c>
      <c r="G17" s="73">
        <f t="shared" si="0"/>
        <v>36.497583955105348</v>
      </c>
      <c r="H17" s="20">
        <f t="shared" si="1"/>
        <v>-16.491660000000003</v>
      </c>
    </row>
    <row r="18" spans="1:9" ht="10.5" customHeight="1" thickBot="1">
      <c r="A18" s="298" t="s">
        <v>364</v>
      </c>
      <c r="B18" s="299" t="s">
        <v>368</v>
      </c>
      <c r="C18" s="333">
        <v>5319.6537699999999</v>
      </c>
      <c r="D18" s="333">
        <v>5184.9443899999997</v>
      </c>
      <c r="E18" s="333">
        <v>1603.5261399999999</v>
      </c>
      <c r="F18" s="393">
        <v>1940.3812600000001</v>
      </c>
      <c r="G18" s="73">
        <f t="shared" si="0"/>
        <v>30.926583187519974</v>
      </c>
      <c r="H18" s="20">
        <f t="shared" si="1"/>
        <v>-3581.4182499999997</v>
      </c>
    </row>
    <row r="19" spans="1:9" ht="12" customHeight="1" thickBot="1">
      <c r="A19" s="298" t="s">
        <v>365</v>
      </c>
      <c r="B19" s="299" t="s">
        <v>369</v>
      </c>
      <c r="C19" s="333">
        <v>-453.03194000000002</v>
      </c>
      <c r="D19" s="333">
        <v>-466.58447000000001</v>
      </c>
      <c r="E19" s="333">
        <v>-172.26866999999999</v>
      </c>
      <c r="F19" s="393">
        <v>-167.08163999999999</v>
      </c>
      <c r="G19" s="73">
        <f t="shared" si="0"/>
        <v>36.921218145130283</v>
      </c>
      <c r="H19" s="20">
        <f t="shared" si="1"/>
        <v>294.31580000000002</v>
      </c>
    </row>
    <row r="20" spans="1:9" s="47" customFormat="1" ht="12.75" thickBot="1">
      <c r="A20" s="45" t="s">
        <v>16</v>
      </c>
      <c r="B20" s="45" t="s">
        <v>17</v>
      </c>
      <c r="C20" s="338">
        <f>C21+C26+C28+C30+C29+C27</f>
        <v>9423.3709999999992</v>
      </c>
      <c r="D20" s="338">
        <f>D21+D26+D28+D30+D29+D27</f>
        <v>9529.3860000000004</v>
      </c>
      <c r="E20" s="338">
        <f>E21+E26+E28+E30+E29+E27</f>
        <v>7551.5936899999997</v>
      </c>
      <c r="F20" s="409">
        <f>F21+F26+F28+F30+F29+F27</f>
        <v>5203.8928900000001</v>
      </c>
      <c r="G20" s="73">
        <f t="shared" si="0"/>
        <v>79.245333225036745</v>
      </c>
      <c r="H20" s="20">
        <f t="shared" si="1"/>
        <v>-1977.7923100000007</v>
      </c>
    </row>
    <row r="21" spans="1:9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39">
        <f>D22+D23+D24</f>
        <v>4689.3</v>
      </c>
      <c r="E21" s="339">
        <f>E22+E23+E24</f>
        <v>3566.2729799999997</v>
      </c>
      <c r="F21" s="410">
        <f>F22+F23</f>
        <v>1571.17839</v>
      </c>
      <c r="G21" s="73">
        <f t="shared" si="0"/>
        <v>76.051286545966349</v>
      </c>
      <c r="H21" s="20">
        <f t="shared" si="1"/>
        <v>-1123.0270200000004</v>
      </c>
    </row>
    <row r="22" spans="1:9" s="47" customFormat="1" ht="13.5" customHeight="1" thickBot="1">
      <c r="A22" s="48" t="s">
        <v>373</v>
      </c>
      <c r="B22" s="49" t="s">
        <v>196</v>
      </c>
      <c r="C22" s="339">
        <v>1028</v>
      </c>
      <c r="D22" s="339">
        <v>1028</v>
      </c>
      <c r="E22" s="339">
        <v>2160.5506700000001</v>
      </c>
      <c r="F22" s="396">
        <v>386.52224000000001</v>
      </c>
      <c r="G22" s="73">
        <f t="shared" si="0"/>
        <v>210.17029863813232</v>
      </c>
      <c r="H22" s="20">
        <f t="shared" si="1"/>
        <v>1132.5506700000001</v>
      </c>
    </row>
    <row r="23" spans="1:9" s="47" customFormat="1" ht="24.75" thickBot="1">
      <c r="A23" s="48" t="s">
        <v>374</v>
      </c>
      <c r="B23" s="49" t="s">
        <v>473</v>
      </c>
      <c r="C23" s="339">
        <v>3646.3</v>
      </c>
      <c r="D23" s="339">
        <v>3646.3</v>
      </c>
      <c r="E23" s="339">
        <v>1380.90804</v>
      </c>
      <c r="F23" s="396">
        <v>1184.65615</v>
      </c>
      <c r="G23" s="73">
        <f t="shared" si="0"/>
        <v>37.871487261059158</v>
      </c>
      <c r="H23" s="20">
        <f t="shared" si="1"/>
        <v>-2265.3919599999999</v>
      </c>
    </row>
    <row r="24" spans="1:9" s="47" customFormat="1" ht="36.75" thickBot="1">
      <c r="A24" s="48" t="s">
        <v>375</v>
      </c>
      <c r="B24" s="49" t="s">
        <v>537</v>
      </c>
      <c r="C24" s="339"/>
      <c r="D24" s="339">
        <v>15</v>
      </c>
      <c r="E24" s="339">
        <v>24.81427</v>
      </c>
      <c r="F24" s="396"/>
      <c r="G24" s="73">
        <f t="shared" si="0"/>
        <v>165.42846666666665</v>
      </c>
      <c r="H24" s="20">
        <f t="shared" si="1"/>
        <v>9.8142700000000005</v>
      </c>
    </row>
    <row r="25" spans="1:9" ht="12.75" thickBot="1">
      <c r="A25" s="27" t="s">
        <v>18</v>
      </c>
      <c r="B25" s="27" t="s">
        <v>19</v>
      </c>
      <c r="C25" s="335"/>
      <c r="D25" s="335"/>
      <c r="E25" s="335"/>
      <c r="F25" s="395"/>
      <c r="G25" s="73" t="e">
        <f t="shared" si="0"/>
        <v>#DIV/0!</v>
      </c>
      <c r="H25" s="20">
        <f t="shared" si="1"/>
        <v>0</v>
      </c>
    </row>
    <row r="26" spans="1:9" ht="12" customHeight="1" thickBot="1">
      <c r="A26" s="13"/>
      <c r="B26" s="13" t="s">
        <v>20</v>
      </c>
      <c r="C26" s="340">
        <v>2097.5</v>
      </c>
      <c r="D26" s="340">
        <v>2097.5</v>
      </c>
      <c r="E26" s="340">
        <v>739.82182</v>
      </c>
      <c r="F26" s="397">
        <v>1153.2854299999999</v>
      </c>
      <c r="G26" s="73">
        <f t="shared" si="0"/>
        <v>35.271600476758046</v>
      </c>
      <c r="H26" s="20">
        <f t="shared" si="1"/>
        <v>-1357.6781799999999</v>
      </c>
    </row>
    <row r="27" spans="1:9" ht="24.75" thickBot="1">
      <c r="A27" s="48" t="s">
        <v>377</v>
      </c>
      <c r="B27" s="54" t="s">
        <v>378</v>
      </c>
      <c r="C27" s="340"/>
      <c r="D27" s="340"/>
      <c r="E27" s="340"/>
      <c r="F27" s="397">
        <v>-9.0663699999999992</v>
      </c>
      <c r="G27" s="73" t="e">
        <f t="shared" si="0"/>
        <v>#DIV/0!</v>
      </c>
      <c r="H27" s="20">
        <f t="shared" si="1"/>
        <v>0</v>
      </c>
    </row>
    <row r="28" spans="1:9" ht="12" customHeight="1" thickBot="1">
      <c r="A28" s="13" t="s">
        <v>21</v>
      </c>
      <c r="B28" s="13" t="s">
        <v>22</v>
      </c>
      <c r="C28" s="342">
        <v>2158.5709999999999</v>
      </c>
      <c r="D28" s="342">
        <v>2249.5859999999998</v>
      </c>
      <c r="E28" s="342">
        <v>2912.9250699999998</v>
      </c>
      <c r="F28" s="398">
        <v>2240.4953</v>
      </c>
      <c r="G28" s="73">
        <f t="shared" si="0"/>
        <v>129.48716208226759</v>
      </c>
      <c r="H28" s="20">
        <f t="shared" si="1"/>
        <v>663.33906999999999</v>
      </c>
    </row>
    <row r="29" spans="1:9" ht="12.75" thickBot="1">
      <c r="A29" s="13" t="s">
        <v>379</v>
      </c>
      <c r="B29" s="13" t="s">
        <v>380</v>
      </c>
      <c r="C29" s="342"/>
      <c r="D29" s="342"/>
      <c r="E29" s="342"/>
      <c r="F29" s="398">
        <v>1.3999999999999999E-4</v>
      </c>
      <c r="G29" s="73" t="e">
        <f t="shared" si="0"/>
        <v>#DIV/0!</v>
      </c>
      <c r="H29" s="20">
        <f t="shared" si="1"/>
        <v>0</v>
      </c>
    </row>
    <row r="30" spans="1:9" ht="12.75" thickBot="1">
      <c r="A30" s="34" t="s">
        <v>302</v>
      </c>
      <c r="B30" s="34" t="s">
        <v>303</v>
      </c>
      <c r="C30" s="335">
        <v>493</v>
      </c>
      <c r="D30" s="335">
        <v>493</v>
      </c>
      <c r="E30" s="335">
        <v>332.57382000000001</v>
      </c>
      <c r="F30" s="395">
        <v>248</v>
      </c>
      <c r="G30" s="73">
        <f t="shared" si="0"/>
        <v>67.459192697768771</v>
      </c>
      <c r="H30" s="20">
        <f t="shared" si="1"/>
        <v>-160.42617999999999</v>
      </c>
    </row>
    <row r="31" spans="1:9" ht="12.75" thickBot="1">
      <c r="A31" s="72" t="s">
        <v>23</v>
      </c>
      <c r="B31" s="303" t="s">
        <v>24</v>
      </c>
      <c r="C31" s="274">
        <f>C32+C33</f>
        <v>6753.174</v>
      </c>
      <c r="D31" s="341">
        <f>D32+D33</f>
        <v>6839.674</v>
      </c>
      <c r="E31" s="341">
        <f>E32+E33</f>
        <v>991.96606999999995</v>
      </c>
      <c r="F31" s="403">
        <f>F32+F33</f>
        <v>1058.5475300000001</v>
      </c>
      <c r="G31" s="73">
        <f t="shared" si="0"/>
        <v>14.503119154509411</v>
      </c>
      <c r="H31" s="20">
        <f t="shared" si="1"/>
        <v>-5847.7079300000005</v>
      </c>
    </row>
    <row r="32" spans="1:9" ht="12.75" thickBot="1">
      <c r="A32" s="34" t="s">
        <v>381</v>
      </c>
      <c r="B32" s="34" t="s">
        <v>26</v>
      </c>
      <c r="C32" s="260">
        <v>699</v>
      </c>
      <c r="D32" s="334">
        <v>699.5</v>
      </c>
      <c r="E32" s="332">
        <v>53.921559999999999</v>
      </c>
      <c r="F32" s="399">
        <v>46.915059999999997</v>
      </c>
      <c r="G32" s="73">
        <f t="shared" si="0"/>
        <v>7.7085861329521084</v>
      </c>
      <c r="H32" s="20">
        <f t="shared" si="1"/>
        <v>-645.57844</v>
      </c>
      <c r="I32" s="47"/>
    </row>
    <row r="33" spans="1:9" ht="12.75" thickBot="1">
      <c r="A33" s="58" t="s">
        <v>29</v>
      </c>
      <c r="B33" s="58" t="s">
        <v>30</v>
      </c>
      <c r="C33" s="264">
        <v>6054.174</v>
      </c>
      <c r="D33" s="342">
        <v>6140.174</v>
      </c>
      <c r="E33" s="333">
        <v>938.04450999999995</v>
      </c>
      <c r="F33" s="393">
        <v>1011.63247</v>
      </c>
      <c r="G33" s="73">
        <f t="shared" si="0"/>
        <v>15.277164946791411</v>
      </c>
      <c r="H33" s="20">
        <f t="shared" si="1"/>
        <v>-5202.1294900000003</v>
      </c>
    </row>
    <row r="34" spans="1:9" ht="12.75" thickBot="1">
      <c r="A34" s="26" t="s">
        <v>31</v>
      </c>
      <c r="B34" s="6" t="s">
        <v>32</v>
      </c>
      <c r="C34" s="253">
        <f>C36+C38+C39</f>
        <v>1236.8000000000002</v>
      </c>
      <c r="D34" s="343">
        <f>D36+D38+D39</f>
        <v>1246.8000000000002</v>
      </c>
      <c r="E34" s="343">
        <f>E36+E38+E39</f>
        <v>455.58136999999999</v>
      </c>
      <c r="F34" s="411">
        <f>F36+F38+F39</f>
        <v>449.99415000000005</v>
      </c>
      <c r="G34" s="73">
        <f t="shared" si="0"/>
        <v>36.540052133461657</v>
      </c>
      <c r="H34" s="20">
        <f t="shared" si="1"/>
        <v>-791.21863000000019</v>
      </c>
    </row>
    <row r="35" spans="1:9" ht="12.75" thickBot="1">
      <c r="A35" s="27" t="s">
        <v>33</v>
      </c>
      <c r="B35" s="27" t="s">
        <v>34</v>
      </c>
      <c r="C35" s="261"/>
      <c r="D35" s="335"/>
      <c r="E35" s="335"/>
      <c r="F35" s="395"/>
      <c r="G35" s="73" t="e">
        <f t="shared" si="0"/>
        <v>#DIV/0!</v>
      </c>
      <c r="H35" s="20">
        <f t="shared" si="1"/>
        <v>0</v>
      </c>
    </row>
    <row r="36" spans="1:9" ht="12.75" thickBot="1">
      <c r="B36" s="34" t="s">
        <v>35</v>
      </c>
      <c r="C36" s="260">
        <f>C37</f>
        <v>1184.4000000000001</v>
      </c>
      <c r="D36" s="334">
        <f>D37</f>
        <v>1184.4000000000001</v>
      </c>
      <c r="E36" s="334">
        <f>E37</f>
        <v>445.24137000000002</v>
      </c>
      <c r="F36" s="394">
        <f>F37</f>
        <v>445.08415000000002</v>
      </c>
      <c r="G36" s="73">
        <f t="shared" si="0"/>
        <v>37.592145390070918</v>
      </c>
      <c r="H36" s="20">
        <f t="shared" si="1"/>
        <v>-739.15863000000013</v>
      </c>
    </row>
    <row r="37" spans="1:9" ht="12.75" thickBot="1">
      <c r="A37" s="27" t="s">
        <v>36</v>
      </c>
      <c r="B37" s="58" t="s">
        <v>37</v>
      </c>
      <c r="C37" s="264">
        <v>1184.4000000000001</v>
      </c>
      <c r="D37" s="342">
        <v>1184.4000000000001</v>
      </c>
      <c r="E37" s="336">
        <v>445.24137000000002</v>
      </c>
      <c r="F37" s="400">
        <v>445.08415000000002</v>
      </c>
      <c r="G37" s="73">
        <f t="shared" si="0"/>
        <v>37.592145390070918</v>
      </c>
      <c r="H37" s="20">
        <f t="shared" si="1"/>
        <v>-739.15863000000013</v>
      </c>
    </row>
    <row r="38" spans="1:9" ht="12.75" thickBot="1">
      <c r="A38" s="27" t="s">
        <v>38</v>
      </c>
      <c r="B38" s="27" t="s">
        <v>39</v>
      </c>
      <c r="C38" s="261">
        <v>52.4</v>
      </c>
      <c r="D38" s="335">
        <v>62.4</v>
      </c>
      <c r="E38" s="342">
        <v>10.34</v>
      </c>
      <c r="F38" s="398">
        <v>4.91</v>
      </c>
      <c r="G38" s="73">
        <f t="shared" si="0"/>
        <v>16.570512820512821</v>
      </c>
      <c r="H38" s="20">
        <f t="shared" si="1"/>
        <v>-52.06</v>
      </c>
    </row>
    <row r="39" spans="1:9" ht="12.75" thickBot="1">
      <c r="A39" s="27"/>
      <c r="B39" s="27" t="s">
        <v>314</v>
      </c>
      <c r="C39" s="261"/>
      <c r="D39" s="335"/>
      <c r="E39" s="335"/>
      <c r="F39" s="412"/>
      <c r="G39" s="73" t="e">
        <f t="shared" si="0"/>
        <v>#DIV/0!</v>
      </c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627"/>
      <c r="E40" s="357"/>
      <c r="F40" s="413"/>
      <c r="G40" s="73" t="e">
        <f t="shared" si="0"/>
        <v>#DIV/0!</v>
      </c>
      <c r="H40" s="20">
        <f t="shared" si="1"/>
        <v>0</v>
      </c>
      <c r="I40" s="9"/>
    </row>
    <row r="41" spans="1:9" ht="12.75" thickBot="1">
      <c r="A41" s="15"/>
      <c r="B41" s="309" t="s">
        <v>42</v>
      </c>
      <c r="C41" s="381"/>
      <c r="D41" s="628"/>
      <c r="E41" s="358"/>
      <c r="F41" s="414"/>
      <c r="G41" s="73" t="e">
        <f t="shared" si="0"/>
        <v>#DIV/0!</v>
      </c>
      <c r="H41" s="20">
        <f t="shared" si="1"/>
        <v>0</v>
      </c>
      <c r="I41" s="9"/>
    </row>
    <row r="42" spans="1:9" ht="24.75" thickBot="1">
      <c r="A42" s="72" t="s">
        <v>63</v>
      </c>
      <c r="B42" s="325" t="s">
        <v>203</v>
      </c>
      <c r="C42" s="311">
        <f>C45+C49+C52+C58</f>
        <v>10985.098099999999</v>
      </c>
      <c r="D42" s="344">
        <f>D45+D49+D52+D58</f>
        <v>11003.1981</v>
      </c>
      <c r="E42" s="344">
        <f>E45+E49+E52+E57+E58</f>
        <v>866.86636999999996</v>
      </c>
      <c r="F42" s="415">
        <f>F45+F49+F52</f>
        <v>797.32315000000006</v>
      </c>
      <c r="G42" s="73">
        <f t="shared" si="0"/>
        <v>7.8783128516062977</v>
      </c>
      <c r="H42" s="20">
        <f t="shared" si="1"/>
        <v>-10136.33173</v>
      </c>
    </row>
    <row r="43" spans="1:9" ht="0.75" customHeight="1" thickBot="1">
      <c r="B43" s="74"/>
      <c r="C43" s="288"/>
      <c r="D43" s="629"/>
      <c r="E43" s="359">
        <f>E45+E52+E57+E47+E56</f>
        <v>1521.8063399999999</v>
      </c>
      <c r="F43" s="416">
        <f>F45+F52+F57+F47+F56</f>
        <v>1350.6726899999999</v>
      </c>
      <c r="G43" s="73" t="e">
        <f t="shared" si="0"/>
        <v>#DIV/0!</v>
      </c>
      <c r="H43" s="20">
        <f t="shared" si="1"/>
        <v>1521.8063399999999</v>
      </c>
    </row>
    <row r="44" spans="1:9" ht="12.75" thickBot="1">
      <c r="A44" s="27" t="s">
        <v>64</v>
      </c>
      <c r="B44" s="27" t="s">
        <v>65</v>
      </c>
      <c r="C44" s="261"/>
      <c r="D44" s="335"/>
      <c r="E44" s="360"/>
      <c r="F44" s="417"/>
      <c r="G44" s="73" t="e">
        <f t="shared" si="0"/>
        <v>#DIV/0!</v>
      </c>
      <c r="H44" s="20">
        <f t="shared" si="1"/>
        <v>0</v>
      </c>
    </row>
    <row r="45" spans="1:9" ht="12" customHeight="1" thickBot="1">
      <c r="B45" s="34" t="s">
        <v>66</v>
      </c>
      <c r="C45" s="260">
        <f>C47</f>
        <v>3981</v>
      </c>
      <c r="D45" s="334">
        <f>D47</f>
        <v>3981</v>
      </c>
      <c r="E45" s="334">
        <f>E47</f>
        <v>621.13603999999998</v>
      </c>
      <c r="F45" s="394">
        <f>F47</f>
        <v>635.30030999999997</v>
      </c>
      <c r="G45" s="73">
        <f t="shared" si="0"/>
        <v>15.602512936448129</v>
      </c>
      <c r="H45" s="20">
        <f t="shared" si="1"/>
        <v>-3359.8639600000001</v>
      </c>
    </row>
    <row r="46" spans="1:9" ht="12.75" thickBot="1">
      <c r="A46" s="27" t="s">
        <v>267</v>
      </c>
      <c r="B46" s="27" t="s">
        <v>65</v>
      </c>
      <c r="C46" s="261"/>
      <c r="D46" s="335"/>
      <c r="E46" s="335"/>
      <c r="F46" s="395"/>
      <c r="G46" s="73" t="e">
        <f t="shared" si="0"/>
        <v>#DIV/0!</v>
      </c>
      <c r="H46" s="20">
        <f t="shared" si="1"/>
        <v>0</v>
      </c>
    </row>
    <row r="47" spans="1:9" ht="12" customHeight="1" thickBot="1">
      <c r="B47" s="34" t="s">
        <v>67</v>
      </c>
      <c r="C47" s="260">
        <v>3981</v>
      </c>
      <c r="D47" s="334">
        <v>3981</v>
      </c>
      <c r="E47" s="334">
        <v>621.13603999999998</v>
      </c>
      <c r="F47" s="394">
        <v>635.30030999999997</v>
      </c>
      <c r="G47" s="73">
        <f t="shared" si="0"/>
        <v>15.602512936448129</v>
      </c>
      <c r="H47" s="20">
        <f t="shared" si="1"/>
        <v>-3359.8639600000001</v>
      </c>
    </row>
    <row r="48" spans="1:9" ht="12.75" thickBot="1">
      <c r="A48" s="27" t="s">
        <v>437</v>
      </c>
      <c r="B48" s="27" t="s">
        <v>65</v>
      </c>
      <c r="C48" s="261"/>
      <c r="D48" s="335"/>
      <c r="E48" s="335"/>
      <c r="F48" s="395"/>
      <c r="G48" s="73" t="e">
        <f t="shared" si="0"/>
        <v>#DIV/0!</v>
      </c>
      <c r="H48" s="20">
        <f t="shared" si="1"/>
        <v>0</v>
      </c>
    </row>
    <row r="49" spans="1:9" ht="11.25" customHeight="1" thickBot="1">
      <c r="B49" s="34" t="s">
        <v>67</v>
      </c>
      <c r="C49" s="260">
        <v>6735.0981000000002</v>
      </c>
      <c r="D49" s="334">
        <v>6753.1980999999996</v>
      </c>
      <c r="E49" s="334">
        <v>26.36</v>
      </c>
      <c r="F49" s="394">
        <v>92.171000000000006</v>
      </c>
      <c r="G49" s="73">
        <f t="shared" si="0"/>
        <v>0.39033358135903051</v>
      </c>
      <c r="H49" s="20">
        <f t="shared" si="1"/>
        <v>-6726.8380999999999</v>
      </c>
    </row>
    <row r="50" spans="1:9" ht="12.75" thickBot="1">
      <c r="A50" s="27" t="s">
        <v>68</v>
      </c>
      <c r="B50" s="27" t="s">
        <v>69</v>
      </c>
      <c r="C50" s="261"/>
      <c r="D50" s="335"/>
      <c r="E50" s="361"/>
      <c r="F50" s="418"/>
      <c r="G50" s="73" t="e">
        <f t="shared" si="0"/>
        <v>#DIV/0!</v>
      </c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334"/>
      <c r="E51" s="345"/>
      <c r="F51" s="402"/>
      <c r="G51" s="73" t="e">
        <f t="shared" si="0"/>
        <v>#DIV/0!</v>
      </c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345">
        <f>D54+D56</f>
        <v>208</v>
      </c>
      <c r="E52" s="345">
        <f>E54+E56</f>
        <v>193.39433</v>
      </c>
      <c r="F52" s="402">
        <f>F54+F56</f>
        <v>69.85184000000001</v>
      </c>
      <c r="G52" s="73">
        <f t="shared" si="0"/>
        <v>92.978043269230767</v>
      </c>
      <c r="H52" s="20">
        <f t="shared" si="1"/>
        <v>-14.605670000000003</v>
      </c>
      <c r="I52" s="77"/>
    </row>
    <row r="53" spans="1:9" s="77" customFormat="1" ht="12.75" thickBot="1">
      <c r="A53" s="27" t="s">
        <v>72</v>
      </c>
      <c r="B53" s="27" t="s">
        <v>73</v>
      </c>
      <c r="C53" s="261"/>
      <c r="D53" s="335"/>
      <c r="E53" s="348"/>
      <c r="F53" s="419"/>
      <c r="G53" s="73" t="e">
        <f t="shared" si="0"/>
        <v>#DIV/0!</v>
      </c>
      <c r="H53" s="20">
        <f t="shared" si="1"/>
        <v>0</v>
      </c>
    </row>
    <row r="54" spans="1:9" s="77" customFormat="1" ht="12.75" customHeight="1" thickBot="1">
      <c r="A54" s="68"/>
      <c r="B54" s="13" t="s">
        <v>74</v>
      </c>
      <c r="C54" s="260">
        <v>152</v>
      </c>
      <c r="D54" s="334">
        <v>152</v>
      </c>
      <c r="E54" s="346">
        <v>117.4444</v>
      </c>
      <c r="F54" s="401">
        <v>59.631610000000002</v>
      </c>
      <c r="G54" s="73">
        <f t="shared" si="0"/>
        <v>77.266052631578958</v>
      </c>
      <c r="H54" s="20">
        <f t="shared" si="1"/>
        <v>-34.555599999999998</v>
      </c>
    </row>
    <row r="55" spans="1:9" s="77" customFormat="1" ht="12.75" thickBot="1">
      <c r="A55" s="27" t="s">
        <v>75</v>
      </c>
      <c r="B55" s="27" t="s">
        <v>73</v>
      </c>
      <c r="C55" s="261"/>
      <c r="D55" s="335"/>
      <c r="E55" s="345"/>
      <c r="F55" s="402"/>
      <c r="G55" s="73" t="e">
        <f t="shared" si="0"/>
        <v>#DIV/0!</v>
      </c>
      <c r="H55" s="20">
        <f t="shared" si="1"/>
        <v>0</v>
      </c>
    </row>
    <row r="56" spans="1:9" s="77" customFormat="1" ht="14.25" customHeight="1" thickBot="1">
      <c r="A56" s="68"/>
      <c r="B56" s="13" t="s">
        <v>76</v>
      </c>
      <c r="C56" s="263">
        <v>56</v>
      </c>
      <c r="D56" s="340">
        <v>56</v>
      </c>
      <c r="E56" s="345">
        <v>75.949929999999995</v>
      </c>
      <c r="F56" s="402">
        <v>10.220230000000001</v>
      </c>
      <c r="G56" s="73">
        <f t="shared" si="0"/>
        <v>135.624875</v>
      </c>
      <c r="H56" s="20">
        <f t="shared" si="1"/>
        <v>19.949929999999995</v>
      </c>
    </row>
    <row r="57" spans="1:9" s="77" customFormat="1" ht="15" customHeight="1" thickBot="1">
      <c r="A57" s="27" t="s">
        <v>463</v>
      </c>
      <c r="B57" s="27" t="s">
        <v>78</v>
      </c>
      <c r="C57" s="260"/>
      <c r="D57" s="334"/>
      <c r="E57" s="348">
        <v>10.19</v>
      </c>
      <c r="F57" s="419"/>
      <c r="G57" s="73" t="e">
        <f t="shared" si="0"/>
        <v>#DIV/0!</v>
      </c>
      <c r="H57" s="20">
        <f t="shared" si="1"/>
        <v>10.19</v>
      </c>
    </row>
    <row r="58" spans="1:9" s="77" customFormat="1" ht="15" customHeight="1" thickBot="1">
      <c r="A58" s="27" t="s">
        <v>464</v>
      </c>
      <c r="B58" s="27" t="s">
        <v>465</v>
      </c>
      <c r="C58" s="260">
        <v>61</v>
      </c>
      <c r="D58" s="334">
        <v>61</v>
      </c>
      <c r="E58" s="348">
        <v>15.786</v>
      </c>
      <c r="F58" s="419"/>
      <c r="G58" s="73">
        <f t="shared" si="0"/>
        <v>25.878688524590167</v>
      </c>
      <c r="H58" s="20">
        <f t="shared" si="1"/>
        <v>-45.213999999999999</v>
      </c>
    </row>
    <row r="59" spans="1:9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344">
        <f>D61+D62+D63+D64+D66+D65</f>
        <v>3572.4</v>
      </c>
      <c r="E59" s="344">
        <f>E61+E62+E63+E64+E66+E65</f>
        <v>825.26360999999997</v>
      </c>
      <c r="F59" s="415">
        <f>F61+F62+F64+F63+F65+F66</f>
        <v>1487.7198700000001</v>
      </c>
      <c r="G59" s="73">
        <f t="shared" si="0"/>
        <v>23.101097581457843</v>
      </c>
      <c r="H59" s="20">
        <f t="shared" si="1"/>
        <v>-2747.1363900000001</v>
      </c>
    </row>
    <row r="60" spans="1:9" s="77" customFormat="1" ht="14.25" customHeight="1" thickBot="1">
      <c r="A60" s="34" t="s">
        <v>384</v>
      </c>
      <c r="B60" s="34" t="s">
        <v>82</v>
      </c>
      <c r="C60" s="260"/>
      <c r="D60" s="334"/>
      <c r="E60" s="345"/>
      <c r="F60" s="402"/>
      <c r="G60" s="73" t="e">
        <f t="shared" si="0"/>
        <v>#DIV/0!</v>
      </c>
      <c r="H60" s="20">
        <f t="shared" si="1"/>
        <v>0</v>
      </c>
    </row>
    <row r="61" spans="1:9" s="77" customFormat="1" ht="10.5" customHeight="1" thickBot="1">
      <c r="A61" s="75"/>
      <c r="B61" s="34" t="s">
        <v>83</v>
      </c>
      <c r="C61" s="260"/>
      <c r="D61" s="334"/>
      <c r="E61" s="345">
        <v>6.7714999999999996</v>
      </c>
      <c r="F61" s="402">
        <v>16.486969999999999</v>
      </c>
      <c r="G61" s="73" t="e">
        <f t="shared" si="0"/>
        <v>#DIV/0!</v>
      </c>
      <c r="H61" s="20">
        <f t="shared" si="1"/>
        <v>6.7714999999999996</v>
      </c>
    </row>
    <row r="62" spans="1:9" s="77" customFormat="1" ht="17.25" customHeight="1" thickBot="1">
      <c r="A62" s="27" t="s">
        <v>385</v>
      </c>
      <c r="B62" s="54" t="s">
        <v>387</v>
      </c>
      <c r="C62" s="259">
        <v>134.5</v>
      </c>
      <c r="D62" s="333">
        <v>134.5</v>
      </c>
      <c r="E62" s="339">
        <v>8.412E-2</v>
      </c>
      <c r="F62" s="396">
        <v>4.37927</v>
      </c>
      <c r="G62" s="73">
        <f t="shared" si="0"/>
        <v>6.2542750929368021E-2</v>
      </c>
      <c r="H62" s="20">
        <f t="shared" si="1"/>
        <v>-134.41587999999999</v>
      </c>
    </row>
    <row r="63" spans="1:9" s="77" customFormat="1" ht="12" customHeight="1" thickBot="1">
      <c r="A63" s="27" t="s">
        <v>402</v>
      </c>
      <c r="B63" s="54" t="s">
        <v>403</v>
      </c>
      <c r="C63" s="259"/>
      <c r="D63" s="333"/>
      <c r="E63" s="339"/>
      <c r="F63" s="396"/>
      <c r="G63" s="73" t="e">
        <f t="shared" si="0"/>
        <v>#DIV/0!</v>
      </c>
      <c r="H63" s="20">
        <f t="shared" si="1"/>
        <v>0</v>
      </c>
    </row>
    <row r="64" spans="1:9" s="77" customFormat="1" ht="14.25" customHeight="1" thickBot="1">
      <c r="A64" s="27" t="s">
        <v>386</v>
      </c>
      <c r="B64" s="48" t="s">
        <v>388</v>
      </c>
      <c r="C64" s="259">
        <v>200</v>
      </c>
      <c r="D64" s="333">
        <v>200</v>
      </c>
      <c r="E64" s="339">
        <v>132.05929</v>
      </c>
      <c r="F64" s="396">
        <v>123.53503000000001</v>
      </c>
      <c r="G64" s="73">
        <f t="shared" si="0"/>
        <v>66.029645000000002</v>
      </c>
      <c r="H64" s="20">
        <f t="shared" si="1"/>
        <v>-67.940709999999996</v>
      </c>
    </row>
    <row r="65" spans="1:9" s="77" customFormat="1" ht="12.75" customHeight="1" thickBot="1">
      <c r="A65" s="48" t="s">
        <v>394</v>
      </c>
      <c r="B65" s="48" t="s">
        <v>395</v>
      </c>
      <c r="C65" s="259">
        <v>237.9</v>
      </c>
      <c r="D65" s="333">
        <v>237.9</v>
      </c>
      <c r="E65" s="339"/>
      <c r="F65" s="396"/>
      <c r="G65" s="73">
        <f t="shared" si="0"/>
        <v>0</v>
      </c>
      <c r="H65" s="20">
        <f t="shared" si="1"/>
        <v>-237.9</v>
      </c>
    </row>
    <row r="66" spans="1:9" s="77" customFormat="1" ht="27.75" customHeight="1" thickBot="1">
      <c r="A66" s="48" t="s">
        <v>406</v>
      </c>
      <c r="B66" s="315" t="s">
        <v>396</v>
      </c>
      <c r="C66" s="259">
        <v>3000</v>
      </c>
      <c r="D66" s="333">
        <v>3000</v>
      </c>
      <c r="E66" s="339">
        <v>686.34870000000001</v>
      </c>
      <c r="F66" s="396">
        <v>1343.3186000000001</v>
      </c>
      <c r="G66" s="73">
        <f t="shared" si="0"/>
        <v>22.87829</v>
      </c>
      <c r="H66" s="20">
        <f t="shared" si="1"/>
        <v>-2313.6513</v>
      </c>
    </row>
    <row r="67" spans="1:9" s="77" customFormat="1" ht="15" customHeight="1" thickBot="1">
      <c r="A67" s="72" t="s">
        <v>404</v>
      </c>
      <c r="B67" s="312" t="s">
        <v>405</v>
      </c>
      <c r="C67" s="382"/>
      <c r="D67" s="630"/>
      <c r="E67" s="341"/>
      <c r="F67" s="403"/>
      <c r="G67" s="73" t="e">
        <f t="shared" si="0"/>
        <v>#DIV/0!</v>
      </c>
      <c r="H67" s="20">
        <f t="shared" si="1"/>
        <v>0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631"/>
      <c r="E68" s="341"/>
      <c r="F68" s="403"/>
      <c r="G68" s="73" t="e">
        <f t="shared" si="0"/>
        <v>#DIV/0!</v>
      </c>
      <c r="H68" s="20">
        <f t="shared" si="1"/>
        <v>0</v>
      </c>
      <c r="I68" s="4"/>
    </row>
    <row r="69" spans="1:9" s="9" customFormat="1" ht="12.75" thickBot="1">
      <c r="A69" s="72" t="s">
        <v>289</v>
      </c>
      <c r="B69" s="312" t="s">
        <v>94</v>
      </c>
      <c r="C69" s="383">
        <v>1017</v>
      </c>
      <c r="D69" s="631">
        <v>1017</v>
      </c>
      <c r="E69" s="341">
        <v>108.53203999999999</v>
      </c>
      <c r="F69" s="403">
        <v>2931.4762799999999</v>
      </c>
      <c r="G69" s="73">
        <f t="shared" si="0"/>
        <v>10.671783677482791</v>
      </c>
      <c r="H69" s="20">
        <f t="shared" si="1"/>
        <v>-908.46795999999995</v>
      </c>
    </row>
    <row r="70" spans="1:9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344">
        <f>D72+D75+D87+D92+D96+D85+D81+D84+D94+D80+D95+D93+D91+D82+D99+D73</f>
        <v>1051.3</v>
      </c>
      <c r="E70" s="352">
        <f>E72+E75+E87+E92+E96+E85+E81+E84+E94+E80+E95+E93+E91+E73+E83+E100+E77</f>
        <v>373.34186999999997</v>
      </c>
      <c r="F70" s="420">
        <f>F72+F75+F87+F92+F96+F85+F81+F84+F94+F80+F95+F93+F91+F73+F83+F100+F77+F99+F76</f>
        <v>318.63414999999998</v>
      </c>
      <c r="G70" s="73">
        <f t="shared" si="0"/>
        <v>35.512400837058877</v>
      </c>
      <c r="H70" s="20">
        <f t="shared" si="1"/>
        <v>-677.95812999999998</v>
      </c>
    </row>
    <row r="71" spans="1:9" s="9" customFormat="1" ht="12.75" thickBot="1">
      <c r="A71" s="34" t="s">
        <v>279</v>
      </c>
      <c r="B71" s="34" t="s">
        <v>97</v>
      </c>
      <c r="C71" s="260"/>
      <c r="D71" s="334"/>
      <c r="E71" s="358"/>
      <c r="F71" s="414"/>
      <c r="G71" s="73" t="e">
        <f t="shared" si="0"/>
        <v>#DIV/0!</v>
      </c>
      <c r="H71" s="20">
        <f t="shared" si="1"/>
        <v>0</v>
      </c>
      <c r="I71" s="4"/>
    </row>
    <row r="72" spans="1:9" ht="12.75" thickBot="1">
      <c r="B72" s="34" t="s">
        <v>98</v>
      </c>
      <c r="C72" s="260">
        <v>55.9</v>
      </c>
      <c r="D72" s="334">
        <v>55.9</v>
      </c>
      <c r="E72" s="334">
        <v>9.875</v>
      </c>
      <c r="F72" s="394">
        <v>21.360440000000001</v>
      </c>
      <c r="G72" s="73">
        <f t="shared" si="0"/>
        <v>17.665474060822898</v>
      </c>
      <c r="H72" s="20">
        <f t="shared" si="1"/>
        <v>-46.024999999999999</v>
      </c>
    </row>
    <row r="73" spans="1:9" ht="12.75" customHeight="1" thickBot="1">
      <c r="A73" s="48" t="s">
        <v>389</v>
      </c>
      <c r="B73" s="54" t="s">
        <v>390</v>
      </c>
      <c r="C73" s="259">
        <v>1.3</v>
      </c>
      <c r="D73" s="333">
        <v>1.3</v>
      </c>
      <c r="E73" s="333"/>
      <c r="F73" s="393"/>
      <c r="G73" s="73">
        <f t="shared" ref="G73:G136" si="2">E73/D73*100</f>
        <v>0</v>
      </c>
      <c r="H73" s="20">
        <f t="shared" ref="H73:H136" si="3">E73-D73</f>
        <v>-1.3</v>
      </c>
    </row>
    <row r="74" spans="1:9" ht="12.75" thickBot="1">
      <c r="A74" s="27" t="s">
        <v>99</v>
      </c>
      <c r="B74" s="27" t="s">
        <v>100</v>
      </c>
      <c r="C74" s="261"/>
      <c r="D74" s="335"/>
      <c r="E74" s="335"/>
      <c r="F74" s="395"/>
      <c r="G74" s="73" t="e">
        <f t="shared" si="2"/>
        <v>#DIV/0!</v>
      </c>
      <c r="H74" s="20">
        <f t="shared" si="3"/>
        <v>0</v>
      </c>
    </row>
    <row r="75" spans="1:9" ht="12.75" thickBot="1">
      <c r="A75" s="13"/>
      <c r="B75" s="13" t="s">
        <v>101</v>
      </c>
      <c r="C75" s="263">
        <v>33</v>
      </c>
      <c r="D75" s="340">
        <v>33</v>
      </c>
      <c r="E75" s="340">
        <v>10</v>
      </c>
      <c r="F75" s="397">
        <v>10</v>
      </c>
      <c r="G75" s="73">
        <f t="shared" si="2"/>
        <v>30.303030303030305</v>
      </c>
      <c r="H75" s="20">
        <f t="shared" si="3"/>
        <v>-23</v>
      </c>
    </row>
    <row r="76" spans="1:9" ht="12.75" thickBot="1">
      <c r="A76" s="34" t="s">
        <v>409</v>
      </c>
      <c r="B76" s="34" t="s">
        <v>410</v>
      </c>
      <c r="C76" s="260"/>
      <c r="D76" s="334"/>
      <c r="E76" s="334"/>
      <c r="F76" s="394"/>
      <c r="G76" s="73" t="e">
        <f t="shared" si="2"/>
        <v>#DIV/0!</v>
      </c>
      <c r="H76" s="20">
        <f t="shared" si="3"/>
        <v>0</v>
      </c>
    </row>
    <row r="77" spans="1:9" ht="0.75" customHeight="1" thickBot="1">
      <c r="B77" s="13"/>
      <c r="C77" s="260"/>
      <c r="D77" s="334"/>
      <c r="E77" s="334"/>
      <c r="F77" s="394"/>
      <c r="G77" s="73" t="e">
        <f t="shared" si="2"/>
        <v>#DIV/0!</v>
      </c>
      <c r="H77" s="20">
        <f t="shared" si="3"/>
        <v>0</v>
      </c>
    </row>
    <row r="78" spans="1:9" ht="12.75" thickBot="1">
      <c r="A78" s="27" t="s">
        <v>105</v>
      </c>
      <c r="B78" s="27" t="s">
        <v>103</v>
      </c>
      <c r="C78" s="261"/>
      <c r="D78" s="335"/>
      <c r="E78" s="335"/>
      <c r="F78" s="395"/>
      <c r="G78" s="73" t="e">
        <f t="shared" si="2"/>
        <v>#DIV/0!</v>
      </c>
      <c r="H78" s="20">
        <f t="shared" si="3"/>
        <v>0</v>
      </c>
    </row>
    <row r="79" spans="1:9" ht="12.75" thickBot="1">
      <c r="B79" s="34" t="s">
        <v>106</v>
      </c>
      <c r="C79" s="260"/>
      <c r="D79" s="334"/>
      <c r="E79" s="334"/>
      <c r="F79" s="394"/>
      <c r="G79" s="73" t="e">
        <f t="shared" si="2"/>
        <v>#DIV/0!</v>
      </c>
      <c r="H79" s="20">
        <f t="shared" si="3"/>
        <v>0</v>
      </c>
    </row>
    <row r="80" spans="1:9" ht="12.75" thickBot="1">
      <c r="B80" s="34" t="s">
        <v>93</v>
      </c>
      <c r="C80" s="260"/>
      <c r="D80" s="334"/>
      <c r="E80" s="334"/>
      <c r="F80" s="394"/>
      <c r="G80" s="73" t="e">
        <f t="shared" si="2"/>
        <v>#DIV/0!</v>
      </c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342">
        <v>40</v>
      </c>
      <c r="E81" s="333">
        <v>30</v>
      </c>
      <c r="F81" s="393"/>
      <c r="G81" s="73">
        <f t="shared" si="2"/>
        <v>75</v>
      </c>
      <c r="H81" s="20">
        <f t="shared" si="3"/>
        <v>-10</v>
      </c>
    </row>
    <row r="82" spans="1:8" ht="12.75" thickBot="1">
      <c r="A82" s="27" t="s">
        <v>107</v>
      </c>
      <c r="B82" s="27" t="s">
        <v>108</v>
      </c>
      <c r="C82" s="261">
        <v>103</v>
      </c>
      <c r="D82" s="335">
        <v>103</v>
      </c>
      <c r="E82" s="335"/>
      <c r="F82" s="395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340"/>
      <c r="E83" s="340"/>
      <c r="F83" s="397">
        <v>23</v>
      </c>
      <c r="G83" s="73" t="e">
        <f t="shared" si="2"/>
        <v>#DIV/0!</v>
      </c>
      <c r="H83" s="20">
        <f t="shared" si="3"/>
        <v>0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335">
        <v>209.9</v>
      </c>
      <c r="E84" s="333">
        <v>119.36353</v>
      </c>
      <c r="F84" s="393">
        <v>54.007449999999999</v>
      </c>
      <c r="G84" s="73">
        <f t="shared" si="2"/>
        <v>56.866855645545499</v>
      </c>
      <c r="H84" s="20">
        <f t="shared" si="3"/>
        <v>-90.536470000000008</v>
      </c>
    </row>
    <row r="85" spans="1:8" ht="12.75" customHeight="1" thickBot="1">
      <c r="A85" s="27" t="s">
        <v>112</v>
      </c>
      <c r="B85" s="27" t="s">
        <v>225</v>
      </c>
      <c r="C85" s="261"/>
      <c r="D85" s="335"/>
      <c r="E85" s="336"/>
      <c r="F85" s="400"/>
      <c r="G85" s="73" t="e">
        <f t="shared" si="2"/>
        <v>#DIV/0!</v>
      </c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335"/>
      <c r="E86" s="335"/>
      <c r="F86" s="395"/>
      <c r="G86" s="73" t="e">
        <f t="shared" si="2"/>
        <v>#DIV/0!</v>
      </c>
      <c r="H86" s="20">
        <f t="shared" si="3"/>
        <v>0</v>
      </c>
    </row>
    <row r="87" spans="1:8" ht="12.75" thickBot="1">
      <c r="B87" s="34" t="s">
        <v>114</v>
      </c>
      <c r="C87" s="260">
        <v>1</v>
      </c>
      <c r="D87" s="334">
        <v>1</v>
      </c>
      <c r="E87" s="334">
        <v>0.5</v>
      </c>
      <c r="F87" s="394"/>
      <c r="G87" s="73">
        <f t="shared" si="2"/>
        <v>50</v>
      </c>
      <c r="H87" s="20">
        <f t="shared" si="3"/>
        <v>-0.5</v>
      </c>
    </row>
    <row r="88" spans="1:8" ht="12.75" hidden="1" thickBot="1">
      <c r="C88" s="384"/>
      <c r="D88" s="511"/>
      <c r="G88" s="73" t="e">
        <f t="shared" si="2"/>
        <v>#DIV/0!</v>
      </c>
      <c r="H88" s="20">
        <f t="shared" si="3"/>
        <v>0</v>
      </c>
    </row>
    <row r="89" spans="1:8" ht="12.75" hidden="1" thickBot="1">
      <c r="C89" s="384"/>
      <c r="D89" s="511"/>
      <c r="G89" s="73" t="e">
        <f t="shared" si="2"/>
        <v>#DIV/0!</v>
      </c>
      <c r="H89" s="20">
        <f t="shared" si="3"/>
        <v>0</v>
      </c>
    </row>
    <row r="90" spans="1:8" ht="12.75" hidden="1" thickBot="1">
      <c r="C90" s="384"/>
      <c r="D90" s="511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340">
        <v>10</v>
      </c>
      <c r="E91" s="374">
        <v>4</v>
      </c>
      <c r="F91" s="422">
        <v>2</v>
      </c>
      <c r="G91" s="73">
        <f t="shared" si="2"/>
        <v>40</v>
      </c>
      <c r="H91" s="20">
        <f t="shared" si="3"/>
        <v>-6</v>
      </c>
    </row>
    <row r="92" spans="1:8" ht="12.75" hidden="1" thickBot="1">
      <c r="A92" s="58"/>
      <c r="B92" s="58" t="s">
        <v>117</v>
      </c>
      <c r="C92" s="264"/>
      <c r="D92" s="342"/>
      <c r="E92" s="375"/>
      <c r="F92" s="423"/>
      <c r="G92" s="73" t="e">
        <f t="shared" si="2"/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/>
      <c r="D93" s="342"/>
      <c r="E93" s="333"/>
      <c r="F93" s="393"/>
      <c r="G93" s="73" t="e">
        <f t="shared" si="2"/>
        <v>#DIV/0!</v>
      </c>
      <c r="H93" s="20">
        <f t="shared" si="3"/>
        <v>0</v>
      </c>
    </row>
    <row r="94" spans="1:8" ht="24" customHeight="1" thickBot="1">
      <c r="A94" s="48" t="s">
        <v>305</v>
      </c>
      <c r="B94" s="166" t="s">
        <v>307</v>
      </c>
      <c r="C94" s="259"/>
      <c r="D94" s="333"/>
      <c r="E94" s="333"/>
      <c r="F94" s="393"/>
      <c r="G94" s="73" t="e">
        <f t="shared" si="2"/>
        <v>#DIV/0!</v>
      </c>
      <c r="H94" s="20">
        <f t="shared" si="3"/>
        <v>0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333">
        <v>70</v>
      </c>
      <c r="E95" s="376">
        <v>9.1999999999999993</v>
      </c>
      <c r="F95" s="404">
        <v>9</v>
      </c>
      <c r="G95" s="73">
        <f t="shared" si="2"/>
        <v>13.142857142857142</v>
      </c>
      <c r="H95" s="20">
        <f t="shared" si="3"/>
        <v>-60.8</v>
      </c>
    </row>
    <row r="96" spans="1:8" ht="12.75" thickBot="1">
      <c r="A96" s="34" t="s">
        <v>118</v>
      </c>
      <c r="B96" s="34" t="s">
        <v>119</v>
      </c>
      <c r="C96" s="136">
        <f>C98</f>
        <v>527.20000000000005</v>
      </c>
      <c r="D96" s="337">
        <f>D98</f>
        <v>527.20000000000005</v>
      </c>
      <c r="E96" s="337">
        <f>E98</f>
        <v>190.40333999999999</v>
      </c>
      <c r="F96" s="405">
        <f>F98</f>
        <v>199.26625999999999</v>
      </c>
      <c r="G96" s="73">
        <f t="shared" si="2"/>
        <v>36.115959787556903</v>
      </c>
      <c r="H96" s="20">
        <f t="shared" si="3"/>
        <v>-336.79666000000009</v>
      </c>
    </row>
    <row r="97" spans="1:8" ht="12.75" thickBot="1">
      <c r="A97" s="27" t="s">
        <v>325</v>
      </c>
      <c r="B97" s="27" t="s">
        <v>121</v>
      </c>
      <c r="C97" s="261"/>
      <c r="D97" s="335"/>
      <c r="E97" s="335"/>
      <c r="F97" s="395"/>
      <c r="G97" s="73" t="e">
        <f t="shared" si="2"/>
        <v>#DIV/0!</v>
      </c>
      <c r="H97" s="20">
        <f t="shared" si="3"/>
        <v>0</v>
      </c>
    </row>
    <row r="98" spans="1:8" ht="12.75" thickBot="1">
      <c r="B98" s="34" t="s">
        <v>122</v>
      </c>
      <c r="C98" s="260">
        <v>527.20000000000005</v>
      </c>
      <c r="D98" s="334">
        <v>527.20000000000005</v>
      </c>
      <c r="E98" s="334">
        <v>190.40333999999999</v>
      </c>
      <c r="F98" s="394">
        <v>199.26625999999999</v>
      </c>
      <c r="G98" s="73">
        <f t="shared" si="2"/>
        <v>36.115959787556903</v>
      </c>
      <c r="H98" s="20">
        <f t="shared" si="3"/>
        <v>-336.79666000000009</v>
      </c>
    </row>
    <row r="99" spans="1:8" ht="12.75" thickBot="1">
      <c r="A99" s="27" t="s">
        <v>123</v>
      </c>
      <c r="B99" s="27" t="s">
        <v>97</v>
      </c>
      <c r="C99" s="261"/>
      <c r="D99" s="335"/>
      <c r="E99" s="335"/>
      <c r="F99" s="395"/>
      <c r="G99" s="73" t="e">
        <f t="shared" si="2"/>
        <v>#DIV/0!</v>
      </c>
      <c r="H99" s="20">
        <f t="shared" si="3"/>
        <v>0</v>
      </c>
    </row>
    <row r="100" spans="1:8" ht="12.75" thickBot="1">
      <c r="B100" s="34" t="s">
        <v>124</v>
      </c>
      <c r="C100" s="260"/>
      <c r="D100" s="334"/>
      <c r="E100" s="334"/>
      <c r="F100" s="395"/>
      <c r="G100" s="73" t="e">
        <f t="shared" si="2"/>
        <v>#DIV/0!</v>
      </c>
      <c r="H100" s="20">
        <f t="shared" si="3"/>
        <v>0</v>
      </c>
    </row>
    <row r="101" spans="1:8" ht="12.75" thickBot="1">
      <c r="A101" s="72" t="s">
        <v>125</v>
      </c>
      <c r="B101" s="303" t="s">
        <v>126</v>
      </c>
      <c r="C101" s="311">
        <f>C104+C105</f>
        <v>174.321</v>
      </c>
      <c r="D101" s="344">
        <f>D104+D105</f>
        <v>2088.8112000000001</v>
      </c>
      <c r="E101" s="377">
        <f>E102+E103+E104+E105</f>
        <v>552.40326000000005</v>
      </c>
      <c r="F101" s="424">
        <f>F102+F103+F104+F105</f>
        <v>-54.425979999999996</v>
      </c>
      <c r="G101" s="73">
        <f t="shared" si="2"/>
        <v>26.445820474344451</v>
      </c>
      <c r="H101" s="20">
        <f t="shared" si="3"/>
        <v>-1536.4079400000001</v>
      </c>
    </row>
    <row r="102" spans="1:8" ht="12.75" thickBot="1">
      <c r="A102" s="34" t="s">
        <v>127</v>
      </c>
      <c r="B102" s="34" t="s">
        <v>128</v>
      </c>
      <c r="C102" s="260"/>
      <c r="D102" s="334"/>
      <c r="E102" s="340">
        <v>9.3015600000000003</v>
      </c>
      <c r="F102" s="397">
        <v>-60.926929999999999</v>
      </c>
      <c r="G102" s="73" t="e">
        <f t="shared" si="2"/>
        <v>#DIV/0!</v>
      </c>
      <c r="H102" s="20">
        <f t="shared" si="3"/>
        <v>9.3015600000000003</v>
      </c>
    </row>
    <row r="103" spans="1:8" ht="12.75" thickBot="1">
      <c r="A103" s="27" t="s">
        <v>309</v>
      </c>
      <c r="B103" s="58" t="s">
        <v>128</v>
      </c>
      <c r="C103" s="264"/>
      <c r="D103" s="342"/>
      <c r="E103" s="342"/>
      <c r="F103" s="398"/>
      <c r="G103" s="73" t="e">
        <f t="shared" si="2"/>
        <v>#DIV/0!</v>
      </c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342"/>
      <c r="E104" s="333"/>
      <c r="F104" s="393"/>
      <c r="G104" s="73" t="e">
        <f t="shared" si="2"/>
        <v>#DIV/0!</v>
      </c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335">
        <v>2088.8112000000001</v>
      </c>
      <c r="E105" s="336">
        <v>543.10170000000005</v>
      </c>
      <c r="F105" s="400">
        <v>6.5009499999999996</v>
      </c>
      <c r="G105" s="73">
        <f t="shared" si="2"/>
        <v>26.000516466016656</v>
      </c>
      <c r="H105" s="20">
        <f t="shared" si="3"/>
        <v>-1545.7094999999999</v>
      </c>
    </row>
    <row r="106" spans="1:8" ht="11.25" customHeight="1" thickBot="1">
      <c r="A106" s="72" t="s">
        <v>134</v>
      </c>
      <c r="B106" s="437" t="s">
        <v>135</v>
      </c>
      <c r="C106" s="246">
        <f>C107+C175+C173+C172</f>
        <v>293009.90000000002</v>
      </c>
      <c r="D106" s="351">
        <f>D107+D175+D173+D172</f>
        <v>299610.19999999995</v>
      </c>
      <c r="E106" s="351">
        <f>E107+E175+E173+E172+E174</f>
        <v>97089.450259999998</v>
      </c>
      <c r="F106" s="426">
        <f>F107+F175+F173+F172</f>
        <v>118251.76847</v>
      </c>
      <c r="G106" s="73">
        <f t="shared" si="2"/>
        <v>32.405255315072722</v>
      </c>
      <c r="H106" s="20">
        <f t="shared" si="3"/>
        <v>-202520.74973999994</v>
      </c>
    </row>
    <row r="107" spans="1:8" ht="11.25" customHeight="1" thickBot="1">
      <c r="A107" s="438" t="s">
        <v>232</v>
      </c>
      <c r="B107" s="177" t="s">
        <v>233</v>
      </c>
      <c r="C107" s="439">
        <f>C108+C111+C124+C154</f>
        <v>293009.90000000002</v>
      </c>
      <c r="D107" s="524">
        <f>D108+D111+D124+D154</f>
        <v>299610.19999999995</v>
      </c>
      <c r="E107" s="524">
        <f>E108+E111+E124+E154</f>
        <v>97091.334099999993</v>
      </c>
      <c r="F107" s="556">
        <f>F108+F111+F124+F154</f>
        <v>118067.91402</v>
      </c>
      <c r="G107" s="73">
        <f t="shared" si="2"/>
        <v>32.405884078712944</v>
      </c>
      <c r="H107" s="20">
        <f t="shared" si="3"/>
        <v>-202518.86589999998</v>
      </c>
    </row>
    <row r="108" spans="1:8" ht="11.25" customHeight="1" thickBot="1">
      <c r="A108" s="72" t="s">
        <v>475</v>
      </c>
      <c r="B108" s="437" t="s">
        <v>137</v>
      </c>
      <c r="C108" s="246">
        <f>C109+C110</f>
        <v>110671</v>
      </c>
      <c r="D108" s="351">
        <f>D109+D110</f>
        <v>110671</v>
      </c>
      <c r="E108" s="351">
        <f>E109+E110</f>
        <v>34239</v>
      </c>
      <c r="F108" s="557">
        <f>F109+F110</f>
        <v>45893</v>
      </c>
      <c r="G108" s="73">
        <f t="shared" si="2"/>
        <v>30.937644007915356</v>
      </c>
      <c r="H108" s="20">
        <f t="shared" si="3"/>
        <v>-76432</v>
      </c>
    </row>
    <row r="109" spans="1:8" ht="11.25" customHeight="1" thickBot="1">
      <c r="A109" s="13" t="s">
        <v>476</v>
      </c>
      <c r="B109" s="440" t="s">
        <v>139</v>
      </c>
      <c r="C109" s="441">
        <v>109214</v>
      </c>
      <c r="D109" s="472">
        <v>109214</v>
      </c>
      <c r="E109" s="525">
        <v>34239</v>
      </c>
      <c r="F109" s="401">
        <v>45893</v>
      </c>
      <c r="G109" s="73">
        <f t="shared" si="2"/>
        <v>31.350376325379532</v>
      </c>
      <c r="H109" s="20">
        <f t="shared" si="3"/>
        <v>-74975</v>
      </c>
    </row>
    <row r="110" spans="1:8" ht="11.25" customHeight="1" thickBot="1">
      <c r="A110" s="443" t="s">
        <v>477</v>
      </c>
      <c r="B110" s="444" t="s">
        <v>219</v>
      </c>
      <c r="C110" s="445">
        <v>1457</v>
      </c>
      <c r="D110" s="483">
        <v>1457</v>
      </c>
      <c r="E110" s="526"/>
      <c r="F110" s="471"/>
      <c r="G110" s="73">
        <f t="shared" si="2"/>
        <v>0</v>
      </c>
      <c r="H110" s="20">
        <f t="shared" si="3"/>
        <v>-1457</v>
      </c>
    </row>
    <row r="111" spans="1:8" ht="11.25" customHeight="1" thickBot="1">
      <c r="A111" s="72" t="s">
        <v>140</v>
      </c>
      <c r="B111" s="437" t="s">
        <v>141</v>
      </c>
      <c r="C111" s="246">
        <f>C114+C117+C119</f>
        <v>11424.5</v>
      </c>
      <c r="D111" s="351">
        <f>D114+D117+D119+D112+D113+D115+D116+D118</f>
        <v>18298.399999999998</v>
      </c>
      <c r="E111" s="351">
        <f>E114+E117+E119+E112+E113+E115+E116+E118</f>
        <v>6612.5447800000002</v>
      </c>
      <c r="F111" s="426">
        <f>F114+F117+F119</f>
        <v>2639.6959999999999</v>
      </c>
      <c r="G111" s="73">
        <f t="shared" si="2"/>
        <v>36.13728402483278</v>
      </c>
      <c r="H111" s="20">
        <f t="shared" si="3"/>
        <v>-11685.855219999998</v>
      </c>
    </row>
    <row r="112" spans="1:8" ht="11.25" customHeight="1" thickBot="1">
      <c r="A112" s="13" t="s">
        <v>411</v>
      </c>
      <c r="B112" s="440" t="s">
        <v>478</v>
      </c>
      <c r="C112" s="441"/>
      <c r="D112" s="472">
        <v>1654.2</v>
      </c>
      <c r="E112" s="525">
        <v>166.64877999999999</v>
      </c>
      <c r="F112" s="558"/>
      <c r="G112" s="73">
        <f t="shared" si="2"/>
        <v>10.074282432595815</v>
      </c>
      <c r="H112" s="20">
        <f t="shared" si="3"/>
        <v>-1487.5512200000001</v>
      </c>
    </row>
    <row r="113" spans="1:8" ht="11.25" customHeight="1" thickBot="1">
      <c r="A113" s="58" t="s">
        <v>412</v>
      </c>
      <c r="B113" s="448" t="s">
        <v>143</v>
      </c>
      <c r="C113" s="449"/>
      <c r="D113" s="467">
        <v>2078.8000000000002</v>
      </c>
      <c r="E113" s="527">
        <v>1030</v>
      </c>
      <c r="F113" s="559"/>
      <c r="G113" s="73">
        <f t="shared" si="2"/>
        <v>49.547816047719834</v>
      </c>
      <c r="H113" s="20">
        <f t="shared" si="3"/>
        <v>-1048.8000000000002</v>
      </c>
    </row>
    <row r="114" spans="1:8" s="9" customFormat="1" ht="11.25" customHeight="1" thickBot="1">
      <c r="A114" s="13" t="s">
        <v>479</v>
      </c>
      <c r="B114" s="440" t="s">
        <v>145</v>
      </c>
      <c r="C114" s="441">
        <v>4500</v>
      </c>
      <c r="D114" s="472">
        <v>4500</v>
      </c>
      <c r="E114" s="525">
        <v>4500</v>
      </c>
      <c r="F114" s="399">
        <v>1470</v>
      </c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453" t="s">
        <v>533</v>
      </c>
      <c r="B115" s="448" t="s">
        <v>481</v>
      </c>
      <c r="C115" s="454"/>
      <c r="D115" s="632">
        <v>1763.3</v>
      </c>
      <c r="E115" s="460"/>
      <c r="F115" s="561"/>
      <c r="G115" s="73">
        <f t="shared" si="2"/>
        <v>0</v>
      </c>
      <c r="H115" s="20">
        <f t="shared" si="3"/>
        <v>-1763.3</v>
      </c>
    </row>
    <row r="116" spans="1:8" s="9" customFormat="1" ht="11.25" customHeight="1" thickBot="1">
      <c r="A116" s="453" t="s">
        <v>533</v>
      </c>
      <c r="B116" s="448" t="s">
        <v>534</v>
      </c>
      <c r="C116" s="454"/>
      <c r="D116" s="632">
        <v>777.6</v>
      </c>
      <c r="E116" s="460"/>
      <c r="F116" s="561"/>
      <c r="G116" s="73">
        <f t="shared" si="2"/>
        <v>0</v>
      </c>
      <c r="H116" s="20">
        <f t="shared" si="3"/>
        <v>-777.6</v>
      </c>
    </row>
    <row r="117" spans="1:8" s="9" customFormat="1" ht="11.25" customHeight="1" thickBot="1">
      <c r="A117" s="453" t="s">
        <v>482</v>
      </c>
      <c r="B117" s="448" t="s">
        <v>153</v>
      </c>
      <c r="C117" s="454">
        <v>3173.6</v>
      </c>
      <c r="D117" s="632">
        <v>3173.6</v>
      </c>
      <c r="E117" s="460"/>
      <c r="F117" s="561"/>
      <c r="G117" s="73">
        <f t="shared" si="2"/>
        <v>0</v>
      </c>
      <c r="H117" s="20">
        <f t="shared" si="3"/>
        <v>-3173.6</v>
      </c>
    </row>
    <row r="118" spans="1:8" s="9" customFormat="1" ht="11.25" customHeight="1" thickBot="1">
      <c r="A118" s="453" t="s">
        <v>535</v>
      </c>
      <c r="B118" s="448" t="s">
        <v>536</v>
      </c>
      <c r="C118" s="454"/>
      <c r="D118" s="632">
        <v>600</v>
      </c>
      <c r="E118" s="460"/>
      <c r="F118" s="561"/>
      <c r="G118" s="73">
        <f t="shared" si="2"/>
        <v>0</v>
      </c>
      <c r="H118" s="20">
        <f t="shared" si="3"/>
        <v>-600</v>
      </c>
    </row>
    <row r="119" spans="1:8" ht="11.25" customHeight="1" thickBot="1">
      <c r="A119" s="26" t="s">
        <v>483</v>
      </c>
      <c r="B119" s="437" t="s">
        <v>152</v>
      </c>
      <c r="C119" s="246">
        <f>C120+C121+C122+C123</f>
        <v>3750.9</v>
      </c>
      <c r="D119" s="351">
        <f>D120+D121+D122+D123</f>
        <v>3750.9</v>
      </c>
      <c r="E119" s="351">
        <f>E120+E121+E122+E123</f>
        <v>915.89599999999996</v>
      </c>
      <c r="F119" s="426">
        <f>F120+F121+F122+F123</f>
        <v>1169.6959999999999</v>
      </c>
      <c r="G119" s="73">
        <f t="shared" si="2"/>
        <v>24.418033005412031</v>
      </c>
      <c r="H119" s="20">
        <f t="shared" si="3"/>
        <v>-2835.0039999999999</v>
      </c>
    </row>
    <row r="120" spans="1:8" ht="11.25" customHeight="1" thickBot="1">
      <c r="A120" s="27" t="s">
        <v>483</v>
      </c>
      <c r="B120" s="440" t="s">
        <v>484</v>
      </c>
      <c r="C120" s="454"/>
      <c r="D120" s="632"/>
      <c r="E120" s="460"/>
      <c r="F120" s="405">
        <v>220</v>
      </c>
      <c r="G120" s="73" t="e">
        <f t="shared" si="2"/>
        <v>#DIV/0!</v>
      </c>
      <c r="H120" s="20">
        <f t="shared" si="3"/>
        <v>0</v>
      </c>
    </row>
    <row r="121" spans="1:8" ht="24.75" customHeight="1" thickBot="1">
      <c r="A121" s="27" t="s">
        <v>483</v>
      </c>
      <c r="B121" s="457" t="s">
        <v>485</v>
      </c>
      <c r="C121" s="458">
        <v>2205.9</v>
      </c>
      <c r="D121" s="460">
        <v>2205.9</v>
      </c>
      <c r="E121" s="460">
        <v>915.89599999999996</v>
      </c>
      <c r="F121" s="400">
        <v>949.69600000000003</v>
      </c>
      <c r="G121" s="73">
        <f t="shared" si="2"/>
        <v>41.520286504374624</v>
      </c>
      <c r="H121" s="20">
        <f t="shared" si="3"/>
        <v>-1290.0040000000001</v>
      </c>
    </row>
    <row r="122" spans="1:8" ht="12.75" customHeight="1" thickBot="1">
      <c r="A122" s="27" t="s">
        <v>483</v>
      </c>
      <c r="B122" s="457" t="s">
        <v>474</v>
      </c>
      <c r="C122" s="458">
        <v>1545</v>
      </c>
      <c r="D122" s="460">
        <v>1545</v>
      </c>
      <c r="E122" s="460"/>
      <c r="F122" s="562"/>
      <c r="G122" s="73">
        <f t="shared" si="2"/>
        <v>0</v>
      </c>
      <c r="H122" s="20">
        <f t="shared" si="3"/>
        <v>-1545</v>
      </c>
    </row>
    <row r="123" spans="1:8" ht="12" customHeight="1" thickBot="1">
      <c r="A123" s="27" t="s">
        <v>483</v>
      </c>
      <c r="B123" s="461" t="s">
        <v>449</v>
      </c>
      <c r="C123" s="259"/>
      <c r="D123" s="333"/>
      <c r="E123" s="333"/>
      <c r="F123" s="563"/>
      <c r="G123" s="73" t="e">
        <f t="shared" si="2"/>
        <v>#DIV/0!</v>
      </c>
      <c r="H123" s="20">
        <f t="shared" si="3"/>
        <v>0</v>
      </c>
    </row>
    <row r="124" spans="1:8" ht="11.25" customHeight="1" thickBot="1">
      <c r="A124" s="438" t="s">
        <v>486</v>
      </c>
      <c r="B124" s="177" t="s">
        <v>158</v>
      </c>
      <c r="C124" s="439">
        <f>C125+C142+C145+C146+C147+C148+C149+C150+C152+C144</f>
        <v>170914.4</v>
      </c>
      <c r="D124" s="524">
        <f>D125+D142+D145+D146+D147+D148+D149+D150+D152+D144+D143</f>
        <v>170640.8</v>
      </c>
      <c r="E124" s="524">
        <f>E125+E142+E145+E146+E147+E148+E149+E150+E152+E144+E143</f>
        <v>56239.789319999996</v>
      </c>
      <c r="F124" s="556">
        <f>F125+F142+F145+F146+F147+F148+F149+F150+F152+F144+F143</f>
        <v>64321.5095</v>
      </c>
      <c r="G124" s="73">
        <f t="shared" si="2"/>
        <v>32.957996751070084</v>
      </c>
      <c r="H124" s="20">
        <f t="shared" si="3"/>
        <v>-114401.01067999999</v>
      </c>
    </row>
    <row r="125" spans="1:8" ht="11.25" customHeight="1" thickBot="1">
      <c r="A125" s="72" t="s">
        <v>168</v>
      </c>
      <c r="B125" s="437" t="s">
        <v>487</v>
      </c>
      <c r="C125" s="246">
        <f>C128+C129+C134+C137+C136+C127+C126+C135+C130+C138+C139+C150+C132+C133+C140</f>
        <v>125721.2</v>
      </c>
      <c r="D125" s="351">
        <f>D128+D129+D134+D137+D136+D127+D126+D135+D130+D138+D139+D132+D133+D140+D141</f>
        <v>128105.29999999999</v>
      </c>
      <c r="E125" s="351">
        <f>E128+E129+E134+E137+E136+E127+E126+E135+E130+E138+E139+E132+E133+E140+E141</f>
        <v>42635.471159999994</v>
      </c>
      <c r="F125" s="426">
        <f>F128+F129+F134+F137+F136+F127+F126+F135+F130+F138+F139+F132+F133+F140</f>
        <v>44008.720600000001</v>
      </c>
      <c r="G125" s="73">
        <f t="shared" si="2"/>
        <v>33.281582541862043</v>
      </c>
      <c r="H125" s="20">
        <f t="shared" si="3"/>
        <v>-85469.828840000002</v>
      </c>
    </row>
    <row r="126" spans="1:8" ht="25.5" customHeight="1" thickBot="1">
      <c r="A126" s="13" t="s">
        <v>488</v>
      </c>
      <c r="B126" s="462" t="s">
        <v>212</v>
      </c>
      <c r="C126" s="463">
        <v>1384.2</v>
      </c>
      <c r="D126" s="463">
        <v>1384.2</v>
      </c>
      <c r="E126" s="525"/>
      <c r="F126" s="564"/>
      <c r="G126" s="73">
        <f t="shared" si="2"/>
        <v>0</v>
      </c>
      <c r="H126" s="20">
        <f t="shared" si="3"/>
        <v>-1384.2</v>
      </c>
    </row>
    <row r="127" spans="1:8" ht="11.25" customHeight="1" thickBot="1">
      <c r="A127" s="13" t="s">
        <v>488</v>
      </c>
      <c r="B127" s="465" t="s">
        <v>224</v>
      </c>
      <c r="C127" s="463">
        <v>45</v>
      </c>
      <c r="D127" s="463">
        <v>45</v>
      </c>
      <c r="E127" s="525">
        <v>18</v>
      </c>
      <c r="F127" s="564"/>
      <c r="G127" s="73">
        <f t="shared" si="2"/>
        <v>40</v>
      </c>
      <c r="H127" s="20">
        <f t="shared" si="3"/>
        <v>-27</v>
      </c>
    </row>
    <row r="128" spans="1:8" ht="11.25" customHeight="1" thickBot="1">
      <c r="A128" s="13" t="s">
        <v>488</v>
      </c>
      <c r="B128" s="465" t="s">
        <v>489</v>
      </c>
      <c r="C128" s="463">
        <v>2441.9</v>
      </c>
      <c r="D128" s="463">
        <v>3706.4</v>
      </c>
      <c r="E128" s="525">
        <v>1125.1199999999999</v>
      </c>
      <c r="F128" s="405">
        <v>2352.9369999999999</v>
      </c>
      <c r="G128" s="73">
        <f t="shared" si="2"/>
        <v>30.356140729548887</v>
      </c>
      <c r="H128" s="20">
        <f t="shared" si="3"/>
        <v>-2581.2800000000002</v>
      </c>
    </row>
    <row r="129" spans="1:8" ht="11.25" customHeight="1" thickBot="1">
      <c r="A129" s="13" t="s">
        <v>488</v>
      </c>
      <c r="B129" s="448" t="s">
        <v>490</v>
      </c>
      <c r="C129" s="467">
        <v>89502</v>
      </c>
      <c r="D129" s="467">
        <v>89502</v>
      </c>
      <c r="E129" s="527">
        <v>30318</v>
      </c>
      <c r="F129" s="393">
        <v>31400</v>
      </c>
      <c r="G129" s="73">
        <f t="shared" si="2"/>
        <v>33.874103371991687</v>
      </c>
      <c r="H129" s="20">
        <f t="shared" si="3"/>
        <v>-59184</v>
      </c>
    </row>
    <row r="130" spans="1:8" ht="10.5" customHeight="1" thickBot="1">
      <c r="A130" s="13" t="s">
        <v>488</v>
      </c>
      <c r="B130" s="448" t="s">
        <v>371</v>
      </c>
      <c r="C130" s="467">
        <v>16165.8</v>
      </c>
      <c r="D130" s="467">
        <v>16165.8</v>
      </c>
      <c r="E130" s="527">
        <v>5307</v>
      </c>
      <c r="F130" s="393">
        <v>5514</v>
      </c>
      <c r="G130" s="73">
        <f t="shared" si="2"/>
        <v>32.828564005493078</v>
      </c>
      <c r="H130" s="20">
        <f t="shared" si="3"/>
        <v>-10858.8</v>
      </c>
    </row>
    <row r="131" spans="1:8" ht="12.75" hidden="1" thickBot="1">
      <c r="C131" s="469"/>
      <c r="E131" s="511"/>
      <c r="F131" s="471"/>
      <c r="G131" s="73" t="e">
        <f t="shared" si="2"/>
        <v>#DIV/0!</v>
      </c>
      <c r="H131" s="20">
        <f t="shared" si="3"/>
        <v>0</v>
      </c>
    </row>
    <row r="132" spans="1:8" ht="11.25" customHeight="1" thickBot="1">
      <c r="A132" s="13" t="s">
        <v>488</v>
      </c>
      <c r="B132" s="448" t="s">
        <v>454</v>
      </c>
      <c r="C132" s="467">
        <v>485.2</v>
      </c>
      <c r="D132" s="467">
        <v>485.2</v>
      </c>
      <c r="E132" s="527">
        <v>200.73936</v>
      </c>
      <c r="F132" s="565"/>
      <c r="G132" s="73">
        <f t="shared" si="2"/>
        <v>41.372497938994229</v>
      </c>
      <c r="H132" s="20">
        <f t="shared" si="3"/>
        <v>-284.46064000000001</v>
      </c>
    </row>
    <row r="133" spans="1:8" ht="12.75" customHeight="1" thickBot="1">
      <c r="A133" s="13" t="s">
        <v>488</v>
      </c>
      <c r="B133" s="461" t="s">
        <v>491</v>
      </c>
      <c r="C133" s="467">
        <v>150.6</v>
      </c>
      <c r="D133" s="467">
        <v>80.3</v>
      </c>
      <c r="E133" s="527"/>
      <c r="F133" s="565"/>
      <c r="G133" s="73">
        <f t="shared" si="2"/>
        <v>0</v>
      </c>
      <c r="H133" s="20">
        <f t="shared" si="3"/>
        <v>-80.3</v>
      </c>
    </row>
    <row r="134" spans="1:8" ht="11.25" customHeight="1" thickBot="1">
      <c r="A134" s="13" t="s">
        <v>488</v>
      </c>
      <c r="B134" s="448" t="s">
        <v>173</v>
      </c>
      <c r="C134" s="467"/>
      <c r="D134" s="467"/>
      <c r="E134" s="527"/>
      <c r="F134" s="565"/>
      <c r="G134" s="73" t="e">
        <f t="shared" si="2"/>
        <v>#DIV/0!</v>
      </c>
      <c r="H134" s="20">
        <f t="shared" si="3"/>
        <v>0</v>
      </c>
    </row>
    <row r="135" spans="1:8" ht="11.25" customHeight="1" thickBot="1">
      <c r="A135" s="13" t="s">
        <v>488</v>
      </c>
      <c r="B135" s="448" t="s">
        <v>292</v>
      </c>
      <c r="C135" s="467"/>
      <c r="D135" s="467"/>
      <c r="E135" s="527"/>
      <c r="F135" s="565"/>
      <c r="G135" s="73" t="e">
        <f t="shared" si="2"/>
        <v>#DIV/0!</v>
      </c>
      <c r="H135" s="20">
        <f t="shared" si="3"/>
        <v>0</v>
      </c>
    </row>
    <row r="136" spans="1:8" ht="11.25" customHeight="1" thickBot="1">
      <c r="A136" s="13" t="s">
        <v>488</v>
      </c>
      <c r="B136" s="448" t="s">
        <v>174</v>
      </c>
      <c r="C136" s="339">
        <v>1160.9000000000001</v>
      </c>
      <c r="D136" s="339">
        <v>1160.9000000000001</v>
      </c>
      <c r="E136" s="333"/>
      <c r="F136" s="393">
        <v>683.85659999999996</v>
      </c>
      <c r="G136" s="73">
        <f t="shared" si="2"/>
        <v>0</v>
      </c>
      <c r="H136" s="20">
        <f t="shared" si="3"/>
        <v>-1160.9000000000001</v>
      </c>
    </row>
    <row r="137" spans="1:8" ht="11.25" customHeight="1" thickBot="1">
      <c r="A137" s="13" t="s">
        <v>488</v>
      </c>
      <c r="B137" s="448" t="s">
        <v>492</v>
      </c>
      <c r="C137" s="467"/>
      <c r="D137" s="467"/>
      <c r="E137" s="527"/>
      <c r="F137" s="565"/>
      <c r="G137" s="73" t="e">
        <f t="shared" ref="G137:G176" si="4">E137/D137*100</f>
        <v>#DIV/0!</v>
      </c>
      <c r="H137" s="20">
        <f t="shared" ref="H137:H176" si="5">E137-D137</f>
        <v>0</v>
      </c>
    </row>
    <row r="138" spans="1:8" ht="27.75" customHeight="1" thickBot="1">
      <c r="A138" s="13" t="s">
        <v>488</v>
      </c>
      <c r="B138" s="461" t="s">
        <v>493</v>
      </c>
      <c r="C138" s="472"/>
      <c r="D138" s="472"/>
      <c r="E138" s="460"/>
      <c r="F138" s="561"/>
      <c r="G138" s="73" t="e">
        <f t="shared" si="4"/>
        <v>#DIV/0!</v>
      </c>
      <c r="H138" s="20">
        <f t="shared" si="5"/>
        <v>0</v>
      </c>
    </row>
    <row r="139" spans="1:8" ht="24" customHeight="1" thickBot="1">
      <c r="A139" s="13" t="s">
        <v>488</v>
      </c>
      <c r="B139" s="465" t="s">
        <v>494</v>
      </c>
      <c r="C139" s="472"/>
      <c r="D139" s="472"/>
      <c r="E139" s="460"/>
      <c r="F139" s="566"/>
      <c r="G139" s="73" t="e">
        <f t="shared" si="4"/>
        <v>#DIV/0!</v>
      </c>
      <c r="H139" s="20">
        <f t="shared" si="5"/>
        <v>0</v>
      </c>
    </row>
    <row r="140" spans="1:8" ht="15" customHeight="1" thickBot="1">
      <c r="A140" s="13" t="s">
        <v>488</v>
      </c>
      <c r="B140" s="448" t="s">
        <v>424</v>
      </c>
      <c r="C140" s="472">
        <v>13121.1</v>
      </c>
      <c r="D140" s="472">
        <v>13121.1</v>
      </c>
      <c r="E140" s="460">
        <v>4213.5810000000001</v>
      </c>
      <c r="F140" s="393">
        <v>4057.9270000000001</v>
      </c>
      <c r="G140" s="73">
        <f t="shared" si="4"/>
        <v>32.113016439170494</v>
      </c>
      <c r="H140" s="20">
        <f t="shared" si="5"/>
        <v>-8907.5190000000002</v>
      </c>
    </row>
    <row r="141" spans="1:8" ht="40.5" customHeight="1" thickBot="1">
      <c r="A141" s="13" t="s">
        <v>488</v>
      </c>
      <c r="B141" s="49" t="s">
        <v>499</v>
      </c>
      <c r="C141" s="472"/>
      <c r="D141" s="472">
        <v>2454.4</v>
      </c>
      <c r="E141" s="460">
        <v>1453.0308</v>
      </c>
      <c r="F141" s="567"/>
      <c r="G141" s="73">
        <f t="shared" si="4"/>
        <v>59.201059322033899</v>
      </c>
      <c r="H141" s="20">
        <f t="shared" si="5"/>
        <v>-1001.3692000000001</v>
      </c>
    </row>
    <row r="142" spans="1:8" ht="12.75" customHeight="1" thickBot="1">
      <c r="A142" s="58" t="s">
        <v>495</v>
      </c>
      <c r="B142" s="465" t="s">
        <v>496</v>
      </c>
      <c r="C142" s="472">
        <v>1207.9000000000001</v>
      </c>
      <c r="D142" s="472">
        <v>1207.9000000000001</v>
      </c>
      <c r="E142" s="460">
        <v>400</v>
      </c>
      <c r="F142" s="393">
        <v>150</v>
      </c>
      <c r="G142" s="73">
        <f t="shared" si="4"/>
        <v>33.115324116234781</v>
      </c>
      <c r="H142" s="20">
        <f t="shared" si="5"/>
        <v>-807.90000000000009</v>
      </c>
    </row>
    <row r="143" spans="1:8" ht="36.75" customHeight="1" thickBot="1">
      <c r="A143" s="13" t="s">
        <v>497</v>
      </c>
      <c r="B143" s="465" t="s">
        <v>498</v>
      </c>
      <c r="C143" s="472"/>
      <c r="D143" s="472">
        <v>959.7</v>
      </c>
      <c r="E143" s="460"/>
      <c r="F143" s="400">
        <v>1235.2</v>
      </c>
      <c r="G143" s="73">
        <f t="shared" si="4"/>
        <v>0</v>
      </c>
      <c r="H143" s="20">
        <f t="shared" si="5"/>
        <v>-959.7</v>
      </c>
    </row>
    <row r="144" spans="1:8" ht="38.25" customHeight="1" thickBot="1">
      <c r="A144" s="48" t="s">
        <v>497</v>
      </c>
      <c r="B144" s="49" t="s">
        <v>499</v>
      </c>
      <c r="C144" s="473">
        <v>3040.4</v>
      </c>
      <c r="D144" s="473">
        <v>639.79999999999995</v>
      </c>
      <c r="E144" s="333"/>
      <c r="F144" s="400">
        <v>3791.7</v>
      </c>
      <c r="G144" s="73">
        <f t="shared" si="4"/>
        <v>0</v>
      </c>
      <c r="H144" s="20">
        <f t="shared" si="5"/>
        <v>-639.79999999999995</v>
      </c>
    </row>
    <row r="145" spans="1:8" ht="11.25" customHeight="1" thickBot="1">
      <c r="A145" s="48" t="s">
        <v>500</v>
      </c>
      <c r="B145" s="53" t="s">
        <v>431</v>
      </c>
      <c r="C145" s="339">
        <v>1048.0999999999999</v>
      </c>
      <c r="D145" s="339">
        <v>1048.0999999999999</v>
      </c>
      <c r="E145" s="333">
        <v>524.04999999999995</v>
      </c>
      <c r="F145" s="405">
        <v>342.9</v>
      </c>
      <c r="G145" s="73">
        <f t="shared" si="4"/>
        <v>50</v>
      </c>
      <c r="H145" s="20">
        <f t="shared" si="5"/>
        <v>-524.04999999999995</v>
      </c>
    </row>
    <row r="146" spans="1:8" ht="23.25" customHeight="1" thickBot="1">
      <c r="A146" s="48" t="s">
        <v>501</v>
      </c>
      <c r="B146" s="49" t="s">
        <v>502</v>
      </c>
      <c r="C146" s="474">
        <v>245.6</v>
      </c>
      <c r="D146" s="474">
        <v>245.6</v>
      </c>
      <c r="E146" s="333">
        <v>74.248189999999994</v>
      </c>
      <c r="F146" s="568"/>
      <c r="G146" s="73">
        <f t="shared" si="4"/>
        <v>30.231347719869706</v>
      </c>
      <c r="H146" s="20">
        <f t="shared" si="5"/>
        <v>-171.35181</v>
      </c>
    </row>
    <row r="147" spans="1:8" ht="23.25" customHeight="1" thickBot="1">
      <c r="A147" s="48" t="s">
        <v>503</v>
      </c>
      <c r="B147" s="241" t="s">
        <v>504</v>
      </c>
      <c r="C147" s="474">
        <v>5022.3</v>
      </c>
      <c r="D147" s="474">
        <v>3805.5</v>
      </c>
      <c r="E147" s="333">
        <v>2424.2371400000002</v>
      </c>
      <c r="F147" s="399">
        <v>3583.5</v>
      </c>
      <c r="G147" s="73">
        <f t="shared" si="4"/>
        <v>63.703511759295765</v>
      </c>
      <c r="H147" s="20">
        <f t="shared" si="5"/>
        <v>-1381.2628599999998</v>
      </c>
    </row>
    <row r="148" spans="1:8" ht="45" customHeight="1" thickBot="1">
      <c r="A148" s="48" t="s">
        <v>505</v>
      </c>
      <c r="B148" s="241" t="s">
        <v>506</v>
      </c>
      <c r="C148" s="474">
        <v>1167.8</v>
      </c>
      <c r="D148" s="474">
        <v>1167.8</v>
      </c>
      <c r="E148" s="333"/>
      <c r="F148" s="399">
        <v>119.104</v>
      </c>
      <c r="G148" s="73">
        <f t="shared" si="4"/>
        <v>0</v>
      </c>
      <c r="H148" s="20">
        <f t="shared" si="5"/>
        <v>-1167.8</v>
      </c>
    </row>
    <row r="149" spans="1:8" ht="14.25" customHeight="1" thickBot="1">
      <c r="A149" s="48" t="s">
        <v>507</v>
      </c>
      <c r="B149" s="49" t="s">
        <v>430</v>
      </c>
      <c r="C149" s="474">
        <v>591.6</v>
      </c>
      <c r="D149" s="474">
        <v>591.6</v>
      </c>
      <c r="E149" s="333">
        <v>205.92755</v>
      </c>
      <c r="F149" s="398">
        <v>147.78228999999999</v>
      </c>
      <c r="G149" s="73">
        <f t="shared" si="4"/>
        <v>34.808578431372545</v>
      </c>
      <c r="H149" s="20">
        <f t="shared" si="5"/>
        <v>-385.67245000000003</v>
      </c>
    </row>
    <row r="150" spans="1:8" ht="11.25" customHeight="1" thickBot="1">
      <c r="A150" s="48" t="s">
        <v>508</v>
      </c>
      <c r="B150" s="53" t="s">
        <v>509</v>
      </c>
      <c r="C150" s="339">
        <v>1264.5</v>
      </c>
      <c r="D150" s="339">
        <v>1264.5</v>
      </c>
      <c r="E150" s="333">
        <v>368.85527999999999</v>
      </c>
      <c r="F150" s="393">
        <v>407.60261000000003</v>
      </c>
      <c r="G150" s="73">
        <f t="shared" si="4"/>
        <v>29.170049822064058</v>
      </c>
      <c r="H150" s="20">
        <f t="shared" si="5"/>
        <v>-895.64472000000001</v>
      </c>
    </row>
    <row r="151" spans="1:8" ht="24.75" customHeight="1" thickBot="1">
      <c r="A151" s="48" t="s">
        <v>260</v>
      </c>
      <c r="B151" s="49" t="s">
        <v>510</v>
      </c>
      <c r="C151" s="512"/>
      <c r="D151" s="512"/>
      <c r="E151" s="333"/>
      <c r="F151" s="568"/>
      <c r="G151" s="73" t="e">
        <f t="shared" si="4"/>
        <v>#DIV/0!</v>
      </c>
      <c r="H151" s="20">
        <f t="shared" si="5"/>
        <v>0</v>
      </c>
    </row>
    <row r="152" spans="1:8" ht="11.25" customHeight="1" thickBot="1">
      <c r="A152" s="438" t="s">
        <v>511</v>
      </c>
      <c r="B152" s="184" t="s">
        <v>183</v>
      </c>
      <c r="C152" s="351">
        <f>C153</f>
        <v>31605</v>
      </c>
      <c r="D152" s="351">
        <f>D153</f>
        <v>31605</v>
      </c>
      <c r="E152" s="475">
        <f>E153</f>
        <v>9607</v>
      </c>
      <c r="F152" s="569">
        <f>F153</f>
        <v>10535</v>
      </c>
      <c r="G152" s="73">
        <f t="shared" si="4"/>
        <v>30.397089068185412</v>
      </c>
      <c r="H152" s="20">
        <f t="shared" si="5"/>
        <v>-21998</v>
      </c>
    </row>
    <row r="153" spans="1:8" ht="11.25" customHeight="1" thickBot="1">
      <c r="A153" s="139" t="s">
        <v>512</v>
      </c>
      <c r="B153" s="476" t="s">
        <v>185</v>
      </c>
      <c r="C153" s="513">
        <v>31605</v>
      </c>
      <c r="D153" s="513">
        <v>31605</v>
      </c>
      <c r="E153" s="526">
        <v>9607</v>
      </c>
      <c r="F153" s="400">
        <v>10535</v>
      </c>
      <c r="G153" s="73">
        <f t="shared" si="4"/>
        <v>30.397089068185412</v>
      </c>
      <c r="H153" s="20">
        <f t="shared" si="5"/>
        <v>-21998</v>
      </c>
    </row>
    <row r="154" spans="1:8" ht="11.25" customHeight="1" thickBot="1">
      <c r="A154" s="72" t="s">
        <v>186</v>
      </c>
      <c r="B154" s="437" t="s">
        <v>206</v>
      </c>
      <c r="C154" s="351">
        <f>C165+C166+C156+C160+C158</f>
        <v>0</v>
      </c>
      <c r="D154" s="351">
        <f>D165+D166+D156+D160+D158</f>
        <v>0</v>
      </c>
      <c r="E154" s="351">
        <f>E165+E166+E156+E160+E158+E157+E159+E163+E164+E161+E162</f>
        <v>0</v>
      </c>
      <c r="F154" s="557">
        <f>F165+F166+F156+F160+F158+F157+F159+F163+F164</f>
        <v>5213.7085200000001</v>
      </c>
      <c r="G154" s="73" t="e">
        <f t="shared" si="4"/>
        <v>#DIV/0!</v>
      </c>
      <c r="H154" s="20">
        <f t="shared" si="5"/>
        <v>0</v>
      </c>
    </row>
    <row r="155" spans="1:8" ht="11.25" customHeight="1" thickBot="1">
      <c r="A155" s="72" t="s">
        <v>188</v>
      </c>
      <c r="B155" s="437" t="s">
        <v>206</v>
      </c>
      <c r="C155" s="351"/>
      <c r="D155" s="351"/>
      <c r="E155" s="351">
        <f>E156+E157+E159</f>
        <v>0</v>
      </c>
      <c r="F155" s="570"/>
      <c r="G155" s="73" t="e">
        <f t="shared" si="4"/>
        <v>#DIV/0!</v>
      </c>
      <c r="H155" s="20">
        <f t="shared" si="5"/>
        <v>0</v>
      </c>
    </row>
    <row r="156" spans="1:8" ht="11.25" customHeight="1" thickBot="1">
      <c r="A156" s="13" t="s">
        <v>188</v>
      </c>
      <c r="B156" s="478" t="s">
        <v>513</v>
      </c>
      <c r="C156" s="472"/>
      <c r="D156" s="472"/>
      <c r="E156" s="525"/>
      <c r="F156" s="571"/>
      <c r="G156" s="73" t="e">
        <f t="shared" si="4"/>
        <v>#DIV/0!</v>
      </c>
      <c r="H156" s="20">
        <f t="shared" si="5"/>
        <v>0</v>
      </c>
    </row>
    <row r="157" spans="1:8" ht="11.25" customHeight="1" thickBot="1">
      <c r="A157" s="13" t="s">
        <v>188</v>
      </c>
      <c r="B157" s="479" t="s">
        <v>514</v>
      </c>
      <c r="C157" s="467"/>
      <c r="D157" s="467"/>
      <c r="E157" s="525"/>
      <c r="F157" s="571"/>
      <c r="G157" s="73" t="e">
        <f t="shared" si="4"/>
        <v>#DIV/0!</v>
      </c>
      <c r="H157" s="20">
        <f t="shared" si="5"/>
        <v>0</v>
      </c>
    </row>
    <row r="158" spans="1:8" ht="24" customHeight="1" thickBot="1">
      <c r="A158" s="13" t="s">
        <v>188</v>
      </c>
      <c r="B158" s="461" t="s">
        <v>515</v>
      </c>
      <c r="C158" s="467"/>
      <c r="D158" s="467"/>
      <c r="E158" s="525"/>
      <c r="F158" s="571"/>
      <c r="G158" s="73" t="e">
        <f t="shared" si="4"/>
        <v>#DIV/0!</v>
      </c>
      <c r="H158" s="20">
        <f t="shared" si="5"/>
        <v>0</v>
      </c>
    </row>
    <row r="159" spans="1:8" ht="11.25" customHeight="1" thickBot="1">
      <c r="A159" s="13" t="s">
        <v>357</v>
      </c>
      <c r="B159" s="448" t="s">
        <v>516</v>
      </c>
      <c r="C159" s="467"/>
      <c r="D159" s="467"/>
      <c r="E159" s="525"/>
      <c r="F159" s="571"/>
      <c r="G159" s="73" t="e">
        <f t="shared" si="4"/>
        <v>#DIV/0!</v>
      </c>
      <c r="H159" s="20">
        <f t="shared" si="5"/>
        <v>0</v>
      </c>
    </row>
    <row r="160" spans="1:8" ht="11.25" customHeight="1" thickBot="1">
      <c r="A160" s="58" t="s">
        <v>281</v>
      </c>
      <c r="B160" s="457" t="s">
        <v>432</v>
      </c>
      <c r="C160" s="480"/>
      <c r="D160" s="480"/>
      <c r="E160" s="525"/>
      <c r="F160" s="571"/>
      <c r="G160" s="73" t="e">
        <f t="shared" si="4"/>
        <v>#DIV/0!</v>
      </c>
      <c r="H160" s="20">
        <f t="shared" si="5"/>
        <v>0</v>
      </c>
    </row>
    <row r="161" spans="1:8" ht="24" customHeight="1" thickBot="1">
      <c r="A161" s="58" t="s">
        <v>352</v>
      </c>
      <c r="B161" s="461" t="s">
        <v>517</v>
      </c>
      <c r="C161" s="480"/>
      <c r="D161" s="480"/>
      <c r="E161" s="527"/>
      <c r="F161" s="572"/>
      <c r="G161" s="73" t="e">
        <f t="shared" si="4"/>
        <v>#DIV/0!</v>
      </c>
      <c r="H161" s="20">
        <f t="shared" si="5"/>
        <v>0</v>
      </c>
    </row>
    <row r="162" spans="1:8" ht="25.5" customHeight="1" thickBot="1">
      <c r="A162" s="27" t="s">
        <v>353</v>
      </c>
      <c r="B162" s="461" t="s">
        <v>518</v>
      </c>
      <c r="C162" s="482"/>
      <c r="D162" s="482"/>
      <c r="E162" s="460"/>
      <c r="F162" s="566"/>
      <c r="G162" s="73" t="e">
        <f t="shared" si="4"/>
        <v>#DIV/0!</v>
      </c>
      <c r="H162" s="20">
        <f t="shared" si="5"/>
        <v>0</v>
      </c>
    </row>
    <row r="163" spans="1:8" ht="11.25" customHeight="1" thickBot="1">
      <c r="A163" s="58" t="s">
        <v>416</v>
      </c>
      <c r="B163" s="444" t="s">
        <v>519</v>
      </c>
      <c r="C163" s="483"/>
      <c r="D163" s="483"/>
      <c r="E163" s="526"/>
      <c r="F163" s="573"/>
      <c r="G163" s="73" t="e">
        <f t="shared" si="4"/>
        <v>#DIV/0!</v>
      </c>
      <c r="H163" s="20">
        <f t="shared" si="5"/>
        <v>0</v>
      </c>
    </row>
    <row r="164" spans="1:8" ht="11.25" customHeight="1" thickBot="1">
      <c r="A164" s="58" t="s">
        <v>417</v>
      </c>
      <c r="B164" s="485" t="s">
        <v>520</v>
      </c>
      <c r="C164" s="483"/>
      <c r="D164" s="483"/>
      <c r="E164" s="526"/>
      <c r="F164" s="573"/>
      <c r="G164" s="73" t="e">
        <f t="shared" si="4"/>
        <v>#DIV/0!</v>
      </c>
      <c r="H164" s="20">
        <f t="shared" si="5"/>
        <v>0</v>
      </c>
    </row>
    <row r="165" spans="1:8" ht="11.25" customHeight="1" thickBot="1">
      <c r="A165" s="72" t="s">
        <v>466</v>
      </c>
      <c r="B165" s="486" t="s">
        <v>521</v>
      </c>
      <c r="C165" s="351"/>
      <c r="D165" s="351"/>
      <c r="E165" s="351"/>
      <c r="F165" s="570"/>
      <c r="G165" s="73" t="e">
        <f t="shared" si="4"/>
        <v>#DIV/0!</v>
      </c>
      <c r="H165" s="20">
        <f t="shared" si="5"/>
        <v>0</v>
      </c>
    </row>
    <row r="166" spans="1:8" ht="11.25" customHeight="1" thickBot="1">
      <c r="A166" s="40" t="s">
        <v>189</v>
      </c>
      <c r="B166" s="487" t="s">
        <v>346</v>
      </c>
      <c r="C166" s="488">
        <f>C169+C167+C170</f>
        <v>0</v>
      </c>
      <c r="D166" s="488">
        <f>D169+D167+D170</f>
        <v>0</v>
      </c>
      <c r="E166" s="488">
        <f>E169+E167+E170+E168+E171</f>
        <v>0</v>
      </c>
      <c r="F166" s="633">
        <f>F167+F170</f>
        <v>5213.7085200000001</v>
      </c>
      <c r="G166" s="73" t="e">
        <f t="shared" si="4"/>
        <v>#DIV/0!</v>
      </c>
      <c r="H166" s="20">
        <f t="shared" si="5"/>
        <v>0</v>
      </c>
    </row>
    <row r="167" spans="1:8" ht="24" customHeight="1" thickBot="1">
      <c r="A167" s="13" t="s">
        <v>190</v>
      </c>
      <c r="B167" s="465" t="s">
        <v>522</v>
      </c>
      <c r="C167" s="463"/>
      <c r="D167" s="463"/>
      <c r="E167" s="525"/>
      <c r="F167" s="405">
        <v>5200.4679999999998</v>
      </c>
      <c r="G167" s="73" t="e">
        <f t="shared" si="4"/>
        <v>#DIV/0!</v>
      </c>
      <c r="H167" s="20">
        <f t="shared" si="5"/>
        <v>0</v>
      </c>
    </row>
    <row r="168" spans="1:8" ht="25.5" customHeight="1" thickBot="1">
      <c r="A168" s="13" t="s">
        <v>190</v>
      </c>
      <c r="B168" s="465" t="s">
        <v>523</v>
      </c>
      <c r="C168" s="463"/>
      <c r="D168" s="463"/>
      <c r="E168" s="525"/>
      <c r="F168" s="575"/>
      <c r="G168" s="73" t="e">
        <f t="shared" si="4"/>
        <v>#DIV/0!</v>
      </c>
      <c r="H168" s="20">
        <f t="shared" si="5"/>
        <v>0</v>
      </c>
    </row>
    <row r="169" spans="1:8" ht="11.25" customHeight="1" thickBot="1">
      <c r="A169" s="13" t="s">
        <v>190</v>
      </c>
      <c r="B169" s="440" t="s">
        <v>400</v>
      </c>
      <c r="C169" s="472"/>
      <c r="D169" s="472"/>
      <c r="E169" s="525"/>
      <c r="F169" s="571"/>
      <c r="G169" s="73" t="e">
        <f t="shared" si="4"/>
        <v>#DIV/0!</v>
      </c>
      <c r="H169" s="20">
        <f t="shared" si="5"/>
        <v>0</v>
      </c>
    </row>
    <row r="170" spans="1:8" ht="11.25" customHeight="1" thickBot="1">
      <c r="A170" s="13" t="s">
        <v>190</v>
      </c>
      <c r="B170" s="461" t="s">
        <v>524</v>
      </c>
      <c r="C170" s="492"/>
      <c r="D170" s="492"/>
      <c r="E170" s="525"/>
      <c r="F170" s="405">
        <v>13.24052</v>
      </c>
      <c r="G170" s="73" t="e">
        <f t="shared" si="4"/>
        <v>#DIV/0!</v>
      </c>
      <c r="H170" s="20">
        <f t="shared" si="5"/>
        <v>0</v>
      </c>
    </row>
    <row r="171" spans="1:8" ht="11.25" customHeight="1" thickBot="1">
      <c r="A171" s="13" t="s">
        <v>190</v>
      </c>
      <c r="B171" s="444" t="s">
        <v>525</v>
      </c>
      <c r="C171" s="492"/>
      <c r="D171" s="492"/>
      <c r="E171" s="525"/>
      <c r="F171" s="571"/>
      <c r="G171" s="73" t="e">
        <f t="shared" si="4"/>
        <v>#DIV/0!</v>
      </c>
      <c r="H171" s="20">
        <f t="shared" si="5"/>
        <v>0</v>
      </c>
    </row>
    <row r="172" spans="1:8" ht="11.25" customHeight="1" thickBot="1">
      <c r="A172" s="81" t="s">
        <v>526</v>
      </c>
      <c r="B172" s="173" t="s">
        <v>256</v>
      </c>
      <c r="C172" s="493"/>
      <c r="D172" s="493"/>
      <c r="E172" s="528">
        <v>2.1</v>
      </c>
      <c r="F172" s="403">
        <v>195.85445000000001</v>
      </c>
      <c r="G172" s="73" t="e">
        <f t="shared" si="4"/>
        <v>#DIV/0!</v>
      </c>
      <c r="H172" s="20">
        <f t="shared" si="5"/>
        <v>2.1</v>
      </c>
    </row>
    <row r="173" spans="1:8" ht="11.25" customHeight="1" thickBot="1">
      <c r="A173" s="81" t="s">
        <v>228</v>
      </c>
      <c r="B173" s="495" t="s">
        <v>131</v>
      </c>
      <c r="C173" s="493"/>
      <c r="D173" s="493"/>
      <c r="E173" s="499"/>
      <c r="F173" s="576"/>
      <c r="G173" s="73" t="e">
        <f t="shared" si="4"/>
        <v>#DIV/0!</v>
      </c>
      <c r="H173" s="20">
        <f t="shared" si="5"/>
        <v>0</v>
      </c>
    </row>
    <row r="174" spans="1:8" ht="11.25" customHeight="1" thickBot="1">
      <c r="A174" s="27" t="s">
        <v>527</v>
      </c>
      <c r="B174" s="498" t="s">
        <v>528</v>
      </c>
      <c r="C174" s="460"/>
      <c r="D174" s="460"/>
      <c r="E174" s="527"/>
      <c r="F174" s="572"/>
      <c r="G174" s="73" t="e">
        <f t="shared" si="4"/>
        <v>#DIV/0!</v>
      </c>
      <c r="H174" s="20">
        <f t="shared" si="5"/>
        <v>0</v>
      </c>
    </row>
    <row r="175" spans="1:8" ht="11.25" customHeight="1" thickBot="1">
      <c r="A175" s="81" t="s">
        <v>230</v>
      </c>
      <c r="B175" s="495" t="s">
        <v>132</v>
      </c>
      <c r="C175" s="499"/>
      <c r="D175" s="499"/>
      <c r="E175" s="499">
        <v>-3.9838399999999998</v>
      </c>
      <c r="F175" s="405">
        <v>-12</v>
      </c>
      <c r="G175" s="73" t="e">
        <f t="shared" si="4"/>
        <v>#DIV/0!</v>
      </c>
      <c r="H175" s="20">
        <f t="shared" si="5"/>
        <v>-3.9838399999999998</v>
      </c>
    </row>
    <row r="176" spans="1:8" ht="11.25" customHeight="1" thickBot="1">
      <c r="A176" s="72"/>
      <c r="B176" s="437" t="s">
        <v>191</v>
      </c>
      <c r="C176" s="351">
        <f>C8+C106</f>
        <v>384205.07073000004</v>
      </c>
      <c r="D176" s="351">
        <f>D8+D106</f>
        <v>392682.12409999996</v>
      </c>
      <c r="E176" s="351">
        <f>E8+E106</f>
        <v>126507.68489</v>
      </c>
      <c r="F176" s="426">
        <f>F8+F106</f>
        <v>149667.38806</v>
      </c>
      <c r="G176" s="73">
        <f t="shared" si="4"/>
        <v>32.216308593101047</v>
      </c>
      <c r="H176" s="20">
        <f t="shared" si="5"/>
        <v>-266174.43920999998</v>
      </c>
    </row>
    <row r="177" spans="1:9" ht="11.25" customHeight="1">
      <c r="A177" s="1"/>
      <c r="B177" s="146"/>
      <c r="C177" s="500"/>
      <c r="D177" s="500"/>
      <c r="E177" s="511"/>
      <c r="F177" s="501"/>
      <c r="G177" s="501"/>
      <c r="H177" s="317"/>
      <c r="I177" s="148"/>
    </row>
    <row r="178" spans="1:9" ht="11.25" customHeight="1">
      <c r="A178" s="5" t="s">
        <v>434</v>
      </c>
      <c r="B178" s="5"/>
      <c r="C178" s="502"/>
      <c r="D178" s="502"/>
      <c r="E178" s="366"/>
      <c r="F178" s="577"/>
      <c r="G178" s="503"/>
      <c r="H178" s="5"/>
      <c r="I178" s="1"/>
    </row>
    <row r="179" spans="1:9" ht="11.25" customHeight="1">
      <c r="A179" s="5" t="s">
        <v>397</v>
      </c>
      <c r="B179" s="25"/>
      <c r="C179" s="504"/>
      <c r="D179" s="504"/>
      <c r="E179" s="366" t="s">
        <v>529</v>
      </c>
      <c r="F179" s="506"/>
      <c r="G179" s="506"/>
      <c r="H179" s="5"/>
      <c r="I179" s="1"/>
    </row>
    <row r="180" spans="1:9" ht="11.25" customHeight="1">
      <c r="A180" s="5"/>
      <c r="B180" s="25"/>
      <c r="C180" s="504"/>
      <c r="D180" s="504"/>
      <c r="E180" s="366"/>
      <c r="F180" s="506"/>
      <c r="G180" s="506"/>
      <c r="H180" s="5"/>
      <c r="I180" s="1"/>
    </row>
    <row r="181" spans="1:9" ht="11.25" customHeight="1">
      <c r="A181" s="507" t="s">
        <v>398</v>
      </c>
      <c r="B181" s="5"/>
      <c r="C181" s="508"/>
      <c r="D181" s="508"/>
      <c r="E181" s="370"/>
      <c r="F181" s="510"/>
      <c r="G181" s="509"/>
      <c r="H181" s="1"/>
      <c r="I181" s="1"/>
    </row>
    <row r="182" spans="1:9" ht="11.25" customHeight="1">
      <c r="A182" s="507" t="s">
        <v>399</v>
      </c>
      <c r="C182" s="508"/>
      <c r="D182" s="508"/>
      <c r="E182" s="370"/>
      <c r="F182" s="510"/>
      <c r="G182" s="510"/>
      <c r="H182" s="1"/>
      <c r="I182" s="1"/>
    </row>
    <row r="183" spans="1:9" ht="11.25" customHeight="1">
      <c r="A183" s="1"/>
      <c r="C183" s="469"/>
      <c r="E183" s="511"/>
      <c r="F183" s="470"/>
      <c r="G183" s="471"/>
      <c r="H183" s="1"/>
      <c r="I183" s="1"/>
    </row>
    <row r="184" spans="1:9" customFormat="1" ht="12.75">
      <c r="D184" s="353"/>
      <c r="E184" s="353"/>
      <c r="F184" s="578"/>
    </row>
    <row r="185" spans="1:9" customFormat="1" ht="12.75">
      <c r="D185" s="353"/>
      <c r="E185" s="353"/>
      <c r="F185" s="578"/>
    </row>
    <row r="186" spans="1:9" customFormat="1" ht="12.75">
      <c r="D186" s="353"/>
      <c r="E186" s="353"/>
      <c r="F186" s="578"/>
    </row>
    <row r="187" spans="1:9" customFormat="1" ht="12.75">
      <c r="D187" s="353"/>
      <c r="E187" s="353"/>
      <c r="F187" s="578"/>
    </row>
    <row r="188" spans="1:9" customFormat="1" ht="12.75">
      <c r="D188" s="353"/>
      <c r="E188" s="353"/>
      <c r="F188" s="578"/>
    </row>
    <row r="189" spans="1:9" customFormat="1" ht="12.75">
      <c r="D189" s="353"/>
      <c r="E189" s="353"/>
      <c r="F189" s="578"/>
    </row>
    <row r="190" spans="1:9" customFormat="1" ht="12.75">
      <c r="D190" s="353"/>
      <c r="E190" s="353"/>
      <c r="F190" s="578"/>
    </row>
    <row r="191" spans="1:9" customFormat="1" ht="12.75">
      <c r="D191" s="353"/>
      <c r="E191" s="353"/>
      <c r="F191" s="578"/>
    </row>
    <row r="192" spans="1:9" customFormat="1" ht="12.75">
      <c r="D192" s="353"/>
      <c r="E192" s="353"/>
      <c r="F192" s="578"/>
    </row>
    <row r="193" spans="4:6" customFormat="1" ht="12.75">
      <c r="D193" s="353"/>
      <c r="E193" s="353"/>
      <c r="F193" s="578"/>
    </row>
    <row r="194" spans="4:6" customFormat="1" ht="12.75">
      <c r="D194" s="353"/>
      <c r="E194" s="353"/>
      <c r="F194" s="578"/>
    </row>
    <row r="195" spans="4:6" customFormat="1" ht="12.75">
      <c r="D195" s="353"/>
      <c r="E195" s="353"/>
      <c r="F195" s="578"/>
    </row>
    <row r="196" spans="4:6" customFormat="1" ht="12.75">
      <c r="D196" s="353"/>
      <c r="E196" s="353"/>
      <c r="F196" s="578"/>
    </row>
    <row r="197" spans="4:6" customFormat="1" ht="12.75">
      <c r="D197" s="353"/>
      <c r="E197" s="353"/>
      <c r="F197" s="578"/>
    </row>
    <row r="198" spans="4:6" customFormat="1" ht="12.75">
      <c r="D198" s="353"/>
      <c r="E198" s="353"/>
      <c r="F198" s="578"/>
    </row>
    <row r="199" spans="4:6" customFormat="1" ht="12.75">
      <c r="D199" s="353"/>
      <c r="E199" s="353"/>
      <c r="F199" s="578"/>
    </row>
    <row r="200" spans="4:6" customFormat="1" ht="12.75">
      <c r="D200" s="353"/>
      <c r="E200" s="353"/>
      <c r="F200" s="578"/>
    </row>
    <row r="201" spans="4:6" customFormat="1" ht="12.75">
      <c r="D201" s="353"/>
      <c r="E201" s="353"/>
      <c r="F201" s="578"/>
    </row>
    <row r="202" spans="4:6" customFormat="1" ht="12.75">
      <c r="D202" s="353"/>
      <c r="E202" s="353"/>
      <c r="F202" s="578"/>
    </row>
    <row r="203" spans="4:6" customFormat="1" ht="12.75">
      <c r="D203" s="353"/>
      <c r="E203" s="353"/>
      <c r="F203" s="578"/>
    </row>
    <row r="204" spans="4:6" customFormat="1" ht="12.75">
      <c r="D204" s="353"/>
      <c r="E204" s="353"/>
      <c r="F204" s="578"/>
    </row>
    <row r="205" spans="4:6" customFormat="1" ht="12.75">
      <c r="D205" s="353"/>
      <c r="E205" s="353"/>
      <c r="F205" s="578"/>
    </row>
    <row r="206" spans="4:6" customFormat="1" ht="12.75">
      <c r="D206" s="353"/>
      <c r="E206" s="353"/>
      <c r="F206" s="578"/>
    </row>
    <row r="207" spans="4:6" customFormat="1" ht="12.75">
      <c r="D207" s="353"/>
      <c r="E207" s="353"/>
      <c r="F207" s="578"/>
    </row>
    <row r="208" spans="4:6" customFormat="1" ht="12.75">
      <c r="D208" s="353"/>
      <c r="E208" s="353"/>
      <c r="F208" s="578"/>
    </row>
    <row r="209" spans="4:6" customFormat="1" ht="12.75">
      <c r="D209" s="353"/>
      <c r="E209" s="353"/>
      <c r="F209" s="578"/>
    </row>
    <row r="210" spans="4:6" customFormat="1" ht="12.75">
      <c r="D210" s="353"/>
      <c r="E210" s="353"/>
      <c r="F210" s="578"/>
    </row>
    <row r="211" spans="4:6" customFormat="1" ht="12.75">
      <c r="D211" s="353"/>
      <c r="E211" s="353"/>
      <c r="F211" s="578"/>
    </row>
    <row r="212" spans="4:6" customFormat="1" ht="12.75">
      <c r="D212" s="353"/>
      <c r="E212" s="353"/>
      <c r="F212" s="578"/>
    </row>
    <row r="213" spans="4:6" customFormat="1" ht="12.75">
      <c r="D213" s="353"/>
      <c r="E213" s="353"/>
      <c r="F213" s="578"/>
    </row>
    <row r="214" spans="4:6" customFormat="1" ht="12.75">
      <c r="D214" s="353"/>
      <c r="E214" s="353"/>
      <c r="F214" s="578"/>
    </row>
    <row r="215" spans="4:6" customFormat="1" ht="12.75">
      <c r="D215" s="353"/>
      <c r="E215" s="353"/>
      <c r="F215" s="578"/>
    </row>
    <row r="216" spans="4:6" customFormat="1" ht="12.75">
      <c r="D216" s="353"/>
      <c r="E216" s="353"/>
      <c r="F216" s="578"/>
    </row>
    <row r="217" spans="4:6" customFormat="1" ht="12.75">
      <c r="D217" s="353"/>
      <c r="E217" s="353"/>
      <c r="F217" s="578"/>
    </row>
    <row r="218" spans="4:6" customFormat="1" ht="12.75">
      <c r="D218" s="353"/>
      <c r="E218" s="353"/>
      <c r="F218" s="578"/>
    </row>
    <row r="219" spans="4:6" customFormat="1" ht="12.75">
      <c r="D219" s="353"/>
      <c r="E219" s="353"/>
      <c r="F219" s="578"/>
    </row>
    <row r="220" spans="4:6" customFormat="1" ht="12.75">
      <c r="D220" s="353"/>
      <c r="E220" s="353"/>
      <c r="F220" s="578"/>
    </row>
    <row r="221" spans="4:6" customFormat="1" ht="12.75">
      <c r="D221" s="353"/>
      <c r="E221" s="353"/>
      <c r="F221" s="578"/>
    </row>
    <row r="222" spans="4:6" customFormat="1" ht="12.75">
      <c r="D222" s="353"/>
      <c r="E222" s="353"/>
      <c r="F222" s="578"/>
    </row>
    <row r="223" spans="4:6" customFormat="1" ht="12.75">
      <c r="D223" s="353"/>
      <c r="E223" s="353"/>
      <c r="F223" s="578"/>
    </row>
    <row r="224" spans="4:6" customFormat="1" ht="12.75">
      <c r="D224" s="353"/>
      <c r="E224" s="353"/>
      <c r="F224" s="578"/>
    </row>
    <row r="225" spans="4:6" customFormat="1" ht="12.75">
      <c r="D225" s="353"/>
      <c r="E225" s="353"/>
      <c r="F225" s="578"/>
    </row>
    <row r="226" spans="4:6" customFormat="1" ht="12.75">
      <c r="D226" s="353"/>
      <c r="E226" s="353"/>
      <c r="F226" s="578"/>
    </row>
    <row r="227" spans="4:6" customFormat="1" ht="12.75">
      <c r="D227" s="353"/>
      <c r="E227" s="353"/>
      <c r="F227" s="578"/>
    </row>
    <row r="228" spans="4:6" customFormat="1" ht="12.75">
      <c r="D228" s="353"/>
      <c r="E228" s="353"/>
      <c r="F228" s="578"/>
    </row>
    <row r="229" spans="4:6" customFormat="1" ht="12.75">
      <c r="D229" s="353"/>
      <c r="E229" s="353"/>
      <c r="F229" s="578"/>
    </row>
    <row r="230" spans="4:6" customFormat="1" ht="12.75">
      <c r="D230" s="353"/>
      <c r="E230" s="353"/>
      <c r="F230" s="578"/>
    </row>
    <row r="231" spans="4:6" customFormat="1" ht="12.75">
      <c r="D231" s="353"/>
      <c r="E231" s="353"/>
      <c r="F231" s="578"/>
    </row>
    <row r="232" spans="4:6" customFormat="1" ht="12.75">
      <c r="D232" s="353"/>
      <c r="E232" s="353"/>
      <c r="F232" s="578"/>
    </row>
    <row r="233" spans="4:6" customFormat="1" ht="12.75">
      <c r="D233" s="353"/>
      <c r="E233" s="353"/>
      <c r="F233" s="578"/>
    </row>
    <row r="234" spans="4:6" customFormat="1" ht="12.75">
      <c r="D234" s="353"/>
      <c r="E234" s="353"/>
      <c r="F234" s="578"/>
    </row>
    <row r="235" spans="4:6" customFormat="1" ht="12.75">
      <c r="D235" s="353"/>
      <c r="E235" s="353"/>
      <c r="F235" s="578"/>
    </row>
    <row r="236" spans="4:6" customFormat="1" ht="12.75">
      <c r="D236" s="353"/>
      <c r="E236" s="353"/>
      <c r="F236" s="578"/>
    </row>
    <row r="237" spans="4:6" customFormat="1" ht="12.75">
      <c r="D237" s="353"/>
      <c r="E237" s="353"/>
      <c r="F237" s="578"/>
    </row>
    <row r="238" spans="4:6" customFormat="1" ht="12.75">
      <c r="D238" s="353"/>
      <c r="E238" s="353"/>
      <c r="F238" s="578"/>
    </row>
    <row r="239" spans="4:6" customFormat="1" ht="12.75">
      <c r="D239" s="353"/>
      <c r="E239" s="353"/>
      <c r="F239" s="578"/>
    </row>
    <row r="240" spans="4:6" customFormat="1" ht="12.75">
      <c r="D240" s="353"/>
      <c r="E240" s="353"/>
      <c r="F240" s="578"/>
    </row>
    <row r="241" spans="4:6" customFormat="1" ht="12.75">
      <c r="D241" s="353"/>
      <c r="E241" s="353"/>
      <c r="F241" s="578"/>
    </row>
    <row r="242" spans="4:6" customFormat="1" ht="12.75">
      <c r="D242" s="353"/>
      <c r="E242" s="353"/>
      <c r="F242" s="578"/>
    </row>
    <row r="243" spans="4:6" customFormat="1" ht="12.75">
      <c r="D243" s="353"/>
      <c r="E243" s="353"/>
      <c r="F243" s="578"/>
    </row>
    <row r="244" spans="4:6" customFormat="1" ht="12.75">
      <c r="D244" s="353"/>
      <c r="E244" s="353"/>
      <c r="F244" s="578"/>
    </row>
    <row r="245" spans="4:6" customFormat="1" ht="12.75">
      <c r="D245" s="353"/>
      <c r="E245" s="353"/>
      <c r="F245" s="578"/>
    </row>
    <row r="246" spans="4:6" customFormat="1" ht="12.75">
      <c r="D246" s="353"/>
      <c r="E246" s="353"/>
      <c r="F246" s="578"/>
    </row>
    <row r="247" spans="4:6" customFormat="1" ht="12.75">
      <c r="D247" s="353"/>
      <c r="E247" s="353"/>
      <c r="F247" s="578"/>
    </row>
    <row r="248" spans="4:6" customFormat="1" ht="12.75">
      <c r="D248" s="353"/>
      <c r="E248" s="353"/>
      <c r="F248" s="578"/>
    </row>
    <row r="249" spans="4:6" customFormat="1" ht="12.75">
      <c r="D249" s="353"/>
      <c r="E249" s="353"/>
      <c r="F249" s="578"/>
    </row>
    <row r="250" spans="4:6" customFormat="1" ht="12.75">
      <c r="D250" s="353"/>
      <c r="E250" s="353"/>
      <c r="F250" s="578"/>
    </row>
    <row r="251" spans="4:6" customFormat="1" ht="12.75">
      <c r="D251" s="353"/>
      <c r="E251" s="353"/>
      <c r="F251" s="578"/>
    </row>
    <row r="252" spans="4:6" customFormat="1" ht="12.75">
      <c r="D252" s="353"/>
      <c r="E252" s="353"/>
      <c r="F252" s="578"/>
    </row>
    <row r="253" spans="4:6" customFormat="1" ht="12.75">
      <c r="D253" s="353"/>
      <c r="E253" s="353"/>
      <c r="F253" s="578"/>
    </row>
    <row r="254" spans="4:6" customFormat="1" ht="12.75">
      <c r="D254" s="353"/>
      <c r="E254" s="353"/>
      <c r="F254" s="578"/>
    </row>
    <row r="255" spans="4:6" customFormat="1" ht="12.75">
      <c r="D255" s="353"/>
      <c r="E255" s="353"/>
      <c r="F255" s="578"/>
    </row>
    <row r="256" spans="4:6" customFormat="1" ht="12.75">
      <c r="D256" s="353"/>
      <c r="E256" s="353"/>
      <c r="F256" s="578"/>
    </row>
    <row r="257" spans="4:6" customFormat="1" ht="12.75">
      <c r="D257" s="353"/>
      <c r="E257" s="353"/>
      <c r="F257" s="578"/>
    </row>
    <row r="258" spans="4:6" customFormat="1" ht="12.75">
      <c r="D258" s="353"/>
      <c r="E258" s="353"/>
      <c r="F258" s="578"/>
    </row>
    <row r="259" spans="4:6" customFormat="1" ht="12.75">
      <c r="D259" s="353"/>
      <c r="E259" s="353"/>
      <c r="F259" s="578"/>
    </row>
    <row r="260" spans="4:6" customFormat="1" ht="12.75">
      <c r="D260" s="353"/>
      <c r="E260" s="353"/>
      <c r="F260" s="578"/>
    </row>
    <row r="261" spans="4:6" customFormat="1" ht="12.75">
      <c r="D261" s="353"/>
      <c r="E261" s="353"/>
      <c r="F261" s="578"/>
    </row>
    <row r="262" spans="4:6" customFormat="1" ht="12.75">
      <c r="D262" s="353"/>
      <c r="E262" s="353"/>
      <c r="F262" s="578"/>
    </row>
    <row r="263" spans="4:6" customFormat="1" ht="12.75">
      <c r="D263" s="353"/>
      <c r="E263" s="353"/>
      <c r="F263" s="578"/>
    </row>
    <row r="264" spans="4:6" customFormat="1" ht="12.75">
      <c r="D264" s="353"/>
      <c r="E264" s="353"/>
      <c r="F264" s="578"/>
    </row>
    <row r="265" spans="4:6" customFormat="1" ht="12.75">
      <c r="D265" s="353"/>
      <c r="E265" s="353"/>
      <c r="F265" s="578"/>
    </row>
    <row r="266" spans="4:6" customFormat="1" ht="12.75">
      <c r="D266" s="353"/>
      <c r="E266" s="353"/>
      <c r="F266" s="578"/>
    </row>
    <row r="267" spans="4:6" customFormat="1" ht="12.75">
      <c r="D267" s="353"/>
      <c r="E267" s="353"/>
      <c r="F267" s="578"/>
    </row>
    <row r="268" spans="4:6" customFormat="1" ht="12.75">
      <c r="D268" s="353"/>
      <c r="E268" s="353"/>
      <c r="F268" s="578"/>
    </row>
    <row r="269" spans="4:6" customFormat="1" ht="12.75">
      <c r="D269" s="353"/>
      <c r="E269" s="353"/>
      <c r="F269" s="578"/>
    </row>
    <row r="270" spans="4:6" customFormat="1" ht="12.75">
      <c r="D270" s="353"/>
      <c r="E270" s="353"/>
      <c r="F270" s="578"/>
    </row>
    <row r="271" spans="4:6" customFormat="1" ht="12.75">
      <c r="D271" s="353"/>
      <c r="E271" s="353"/>
      <c r="F271" s="578"/>
    </row>
    <row r="272" spans="4:6" customFormat="1" ht="12.75">
      <c r="D272" s="353"/>
      <c r="E272" s="353"/>
      <c r="F272" s="578"/>
    </row>
    <row r="273" spans="4:6" customFormat="1" ht="12.75">
      <c r="D273" s="353"/>
      <c r="E273" s="353"/>
      <c r="F273" s="578"/>
    </row>
    <row r="274" spans="4:6" customFormat="1" ht="12.75">
      <c r="D274" s="353"/>
      <c r="E274" s="353"/>
      <c r="F274" s="578"/>
    </row>
    <row r="275" spans="4:6" customFormat="1" ht="12.75">
      <c r="D275" s="353"/>
      <c r="E275" s="353"/>
      <c r="F275" s="578"/>
    </row>
    <row r="276" spans="4:6" customFormat="1" ht="12.75">
      <c r="D276" s="353"/>
      <c r="E276" s="353"/>
      <c r="F276" s="578"/>
    </row>
    <row r="277" spans="4:6" customFormat="1" ht="12.75">
      <c r="D277" s="353"/>
      <c r="E277" s="353"/>
      <c r="F277" s="578"/>
    </row>
    <row r="278" spans="4:6" customFormat="1" ht="12.75">
      <c r="D278" s="353"/>
      <c r="E278" s="353"/>
      <c r="F278" s="578"/>
    </row>
    <row r="279" spans="4:6" customFormat="1" ht="12.75">
      <c r="D279" s="353"/>
      <c r="E279" s="353"/>
      <c r="F279" s="578"/>
    </row>
    <row r="280" spans="4:6" customFormat="1" ht="12.75">
      <c r="D280" s="353"/>
      <c r="E280" s="353"/>
      <c r="F280" s="578"/>
    </row>
    <row r="281" spans="4:6" customFormat="1" ht="12.75">
      <c r="D281" s="353"/>
      <c r="E281" s="353"/>
      <c r="F281" s="578"/>
    </row>
    <row r="282" spans="4:6" customFormat="1" ht="12.75">
      <c r="D282" s="353"/>
      <c r="E282" s="353"/>
      <c r="F282" s="578"/>
    </row>
    <row r="283" spans="4:6" customFormat="1" ht="12.75">
      <c r="D283" s="353"/>
      <c r="E283" s="353"/>
      <c r="F283" s="578"/>
    </row>
    <row r="284" spans="4:6" customFormat="1" ht="12.75">
      <c r="D284" s="353"/>
      <c r="E284" s="353"/>
      <c r="F284" s="578"/>
    </row>
    <row r="285" spans="4:6" customFormat="1" ht="12.75">
      <c r="D285" s="353"/>
      <c r="E285" s="353"/>
      <c r="F285" s="578"/>
    </row>
    <row r="286" spans="4:6" customFormat="1" ht="12.75">
      <c r="D286" s="353"/>
      <c r="E286" s="353"/>
      <c r="F286" s="578"/>
    </row>
    <row r="287" spans="4:6" customFormat="1" ht="12.75">
      <c r="D287" s="353"/>
      <c r="E287" s="353"/>
      <c r="F287" s="578"/>
    </row>
    <row r="288" spans="4:6" customFormat="1" ht="12.75">
      <c r="D288" s="353"/>
      <c r="E288" s="353"/>
      <c r="F288" s="578"/>
    </row>
    <row r="289" spans="4:6" customFormat="1" ht="12.75">
      <c r="D289" s="353"/>
      <c r="E289" s="353"/>
      <c r="F289" s="578"/>
    </row>
    <row r="290" spans="4:6" customFormat="1" ht="12.75">
      <c r="D290" s="353"/>
      <c r="E290" s="353"/>
      <c r="F290" s="578"/>
    </row>
    <row r="291" spans="4:6" customFormat="1" ht="12.75">
      <c r="D291" s="353"/>
      <c r="E291" s="353"/>
      <c r="F291" s="578"/>
    </row>
    <row r="292" spans="4:6" customFormat="1" ht="12.75">
      <c r="D292" s="353"/>
      <c r="E292" s="353"/>
      <c r="F292" s="578"/>
    </row>
    <row r="293" spans="4:6" customFormat="1" ht="12.75">
      <c r="D293" s="353"/>
      <c r="E293" s="353"/>
      <c r="F293" s="578"/>
    </row>
    <row r="294" spans="4:6" customFormat="1" ht="12.75">
      <c r="D294" s="353"/>
      <c r="E294" s="353"/>
      <c r="F294" s="578"/>
    </row>
    <row r="295" spans="4:6" customFormat="1" ht="12.75">
      <c r="D295" s="353"/>
      <c r="E295" s="353"/>
      <c r="F295" s="578"/>
    </row>
    <row r="296" spans="4:6" customFormat="1" ht="12.75">
      <c r="D296" s="353"/>
      <c r="E296" s="353"/>
      <c r="F296" s="578"/>
    </row>
    <row r="297" spans="4:6" customFormat="1" ht="12.75">
      <c r="D297" s="353"/>
      <c r="E297" s="353"/>
      <c r="F297" s="578"/>
    </row>
    <row r="298" spans="4:6" customFormat="1" ht="12.75">
      <c r="D298" s="353"/>
      <c r="E298" s="353"/>
      <c r="F298" s="578"/>
    </row>
    <row r="299" spans="4:6" customFormat="1" ht="12.75">
      <c r="D299" s="353"/>
      <c r="E299" s="353"/>
      <c r="F299" s="578"/>
    </row>
    <row r="300" spans="4:6" customFormat="1" ht="12.75">
      <c r="D300" s="353"/>
      <c r="E300" s="353"/>
      <c r="F300" s="578"/>
    </row>
    <row r="301" spans="4:6" customFormat="1" ht="12.75">
      <c r="D301" s="353"/>
      <c r="E301" s="353"/>
      <c r="F301" s="578"/>
    </row>
    <row r="302" spans="4:6" customFormat="1" ht="12.75">
      <c r="D302" s="353"/>
      <c r="E302" s="353"/>
      <c r="F302" s="578"/>
    </row>
    <row r="303" spans="4:6" customFormat="1" ht="12.75">
      <c r="D303" s="353"/>
      <c r="E303" s="353"/>
      <c r="F303" s="578"/>
    </row>
    <row r="304" spans="4:6" customFormat="1" ht="12.75">
      <c r="D304" s="353"/>
      <c r="E304" s="353"/>
      <c r="F304" s="578"/>
    </row>
    <row r="305" spans="4:6" customFormat="1" ht="12.75">
      <c r="D305" s="353"/>
      <c r="E305" s="353"/>
      <c r="F305" s="578"/>
    </row>
    <row r="306" spans="4:6" customFormat="1" ht="12.75">
      <c r="D306" s="353"/>
      <c r="E306" s="353"/>
      <c r="F306" s="578"/>
    </row>
    <row r="307" spans="4:6" customFormat="1" ht="12.75">
      <c r="D307" s="353"/>
      <c r="E307" s="353"/>
      <c r="F307" s="578"/>
    </row>
    <row r="308" spans="4:6" customFormat="1" ht="12.75">
      <c r="D308" s="353"/>
      <c r="E308" s="353"/>
      <c r="F308" s="578"/>
    </row>
    <row r="309" spans="4:6" customFormat="1" ht="12.75">
      <c r="D309" s="353"/>
      <c r="E309" s="353"/>
      <c r="F309" s="578"/>
    </row>
    <row r="310" spans="4:6" customFormat="1" ht="12.75">
      <c r="D310" s="353"/>
      <c r="E310" s="353"/>
      <c r="F310" s="578"/>
    </row>
    <row r="311" spans="4:6" customFormat="1" ht="12.75">
      <c r="D311" s="353"/>
      <c r="E311" s="353"/>
      <c r="F311" s="578"/>
    </row>
    <row r="312" spans="4:6" customFormat="1" ht="12.75">
      <c r="D312" s="353"/>
      <c r="E312" s="353"/>
      <c r="F312" s="578"/>
    </row>
    <row r="313" spans="4:6" customFormat="1" ht="12.75">
      <c r="D313" s="353"/>
      <c r="E313" s="353"/>
      <c r="F313" s="578"/>
    </row>
    <row r="314" spans="4:6" customFormat="1" ht="12.75">
      <c r="D314" s="353"/>
      <c r="E314" s="353"/>
      <c r="F314" s="578"/>
    </row>
    <row r="315" spans="4:6" customFormat="1" ht="12.75">
      <c r="D315" s="353"/>
      <c r="E315" s="353"/>
      <c r="F315" s="578"/>
    </row>
    <row r="316" spans="4:6" customFormat="1" ht="12.75">
      <c r="D316" s="353"/>
      <c r="E316" s="353"/>
      <c r="F316" s="578"/>
    </row>
    <row r="317" spans="4:6" customFormat="1" ht="12.75">
      <c r="D317" s="353"/>
      <c r="E317" s="353"/>
      <c r="F317" s="578"/>
    </row>
    <row r="318" spans="4:6" customFormat="1" ht="12.75">
      <c r="D318" s="353"/>
      <c r="E318" s="353"/>
      <c r="F318" s="578"/>
    </row>
    <row r="319" spans="4:6" customFormat="1" ht="12.75">
      <c r="D319" s="353"/>
      <c r="E319" s="353"/>
      <c r="F319" s="578"/>
    </row>
    <row r="320" spans="4:6" customFormat="1" ht="12.75">
      <c r="D320" s="353"/>
      <c r="E320" s="353"/>
      <c r="F320" s="578"/>
    </row>
    <row r="321" spans="4:6" customFormat="1" ht="12.75">
      <c r="D321" s="353"/>
      <c r="E321" s="353"/>
      <c r="F321" s="578"/>
    </row>
    <row r="322" spans="4:6" customFormat="1" ht="12.75">
      <c r="D322" s="353"/>
      <c r="E322" s="353"/>
      <c r="F322" s="578"/>
    </row>
    <row r="323" spans="4:6" customFormat="1" ht="12.75">
      <c r="D323" s="353"/>
      <c r="E323" s="353"/>
      <c r="F323" s="578"/>
    </row>
    <row r="324" spans="4:6" customFormat="1" ht="12.75">
      <c r="D324" s="353"/>
      <c r="E324" s="353"/>
      <c r="F324" s="578"/>
    </row>
    <row r="325" spans="4:6" customFormat="1" ht="12.75">
      <c r="D325" s="353"/>
      <c r="E325" s="353"/>
      <c r="F325" s="578"/>
    </row>
    <row r="326" spans="4:6" customFormat="1" ht="12.75">
      <c r="D326" s="353"/>
      <c r="E326" s="353"/>
      <c r="F326" s="578"/>
    </row>
    <row r="327" spans="4:6" customFormat="1" ht="12.75">
      <c r="D327" s="353"/>
      <c r="E327" s="353"/>
      <c r="F327" s="578"/>
    </row>
    <row r="328" spans="4:6" customFormat="1" ht="12.75">
      <c r="D328" s="353"/>
      <c r="E328" s="353"/>
      <c r="F328" s="578"/>
    </row>
    <row r="329" spans="4:6" customFormat="1" ht="12.75">
      <c r="D329" s="353"/>
      <c r="E329" s="353"/>
      <c r="F329" s="578"/>
    </row>
    <row r="330" spans="4:6" customFormat="1" ht="12.75">
      <c r="D330" s="353"/>
      <c r="E330" s="353"/>
      <c r="F330" s="578"/>
    </row>
    <row r="331" spans="4:6" customFormat="1" ht="12.75">
      <c r="D331" s="353"/>
      <c r="E331" s="353"/>
      <c r="F331" s="578"/>
    </row>
    <row r="332" spans="4:6" customFormat="1" ht="12.75">
      <c r="D332" s="353"/>
      <c r="E332" s="353"/>
      <c r="F332" s="578"/>
    </row>
    <row r="333" spans="4:6" customFormat="1" ht="12.75">
      <c r="D333" s="353"/>
      <c r="E333" s="353"/>
      <c r="F333" s="578"/>
    </row>
    <row r="334" spans="4:6" customFormat="1" ht="12.75">
      <c r="D334" s="353"/>
      <c r="E334" s="353"/>
      <c r="F334" s="578"/>
    </row>
    <row r="335" spans="4:6" customFormat="1" ht="12.75">
      <c r="D335" s="353"/>
      <c r="E335" s="353"/>
      <c r="F335" s="578"/>
    </row>
    <row r="336" spans="4:6" customFormat="1" ht="12.75">
      <c r="D336" s="353"/>
      <c r="E336" s="353"/>
      <c r="F336" s="578"/>
    </row>
    <row r="337" spans="4:6" customFormat="1" ht="12.75">
      <c r="D337" s="353"/>
      <c r="E337" s="353"/>
      <c r="F337" s="578"/>
    </row>
    <row r="338" spans="4:6" customFormat="1" ht="12.75">
      <c r="D338" s="353"/>
      <c r="E338" s="353"/>
      <c r="F338" s="578"/>
    </row>
    <row r="339" spans="4:6" customFormat="1" ht="12.75">
      <c r="D339" s="353"/>
      <c r="E339" s="353"/>
      <c r="F339" s="578"/>
    </row>
    <row r="340" spans="4:6" customFormat="1" ht="12.75">
      <c r="D340" s="353"/>
      <c r="E340" s="353"/>
      <c r="F340" s="578"/>
    </row>
    <row r="341" spans="4:6" customFormat="1" ht="12.75">
      <c r="D341" s="353"/>
      <c r="E341" s="353"/>
      <c r="F341" s="578"/>
    </row>
    <row r="342" spans="4:6" customFormat="1" ht="12.75">
      <c r="D342" s="353"/>
      <c r="E342" s="353"/>
      <c r="F342" s="578"/>
    </row>
    <row r="343" spans="4:6" customFormat="1" ht="12.75">
      <c r="D343" s="353"/>
      <c r="E343" s="353"/>
      <c r="F343" s="578"/>
    </row>
    <row r="344" spans="4:6" customFormat="1" ht="12.75">
      <c r="D344" s="353"/>
      <c r="E344" s="353"/>
      <c r="F344" s="578"/>
    </row>
    <row r="345" spans="4:6" customFormat="1" ht="12.75">
      <c r="D345" s="353"/>
      <c r="E345" s="353"/>
      <c r="F345" s="578"/>
    </row>
    <row r="346" spans="4:6" customFormat="1" ht="12.75">
      <c r="D346" s="353"/>
      <c r="E346" s="353"/>
      <c r="F346" s="578"/>
    </row>
    <row r="347" spans="4:6" customFormat="1" ht="12.75">
      <c r="D347" s="353"/>
      <c r="E347" s="353"/>
      <c r="F347" s="578"/>
    </row>
    <row r="348" spans="4:6" customFormat="1" ht="12.75">
      <c r="D348" s="353"/>
      <c r="E348" s="353"/>
      <c r="F348" s="578"/>
    </row>
    <row r="349" spans="4:6" customFormat="1" ht="12.75">
      <c r="D349" s="353"/>
      <c r="E349" s="353"/>
      <c r="F349" s="578"/>
    </row>
    <row r="350" spans="4:6" customFormat="1" ht="12.75">
      <c r="D350" s="353"/>
      <c r="E350" s="353"/>
      <c r="F350" s="578"/>
    </row>
    <row r="351" spans="4:6" customFormat="1" ht="12.75">
      <c r="D351" s="353"/>
      <c r="E351" s="353"/>
      <c r="F351" s="578"/>
    </row>
    <row r="352" spans="4:6" customFormat="1" ht="12.75">
      <c r="D352" s="353"/>
      <c r="E352" s="353"/>
      <c r="F352" s="578"/>
    </row>
    <row r="353" spans="4:6" customFormat="1" ht="12.75">
      <c r="D353" s="353"/>
      <c r="E353" s="353"/>
      <c r="F353" s="578"/>
    </row>
    <row r="354" spans="4:6" customFormat="1" ht="12.75">
      <c r="D354" s="353"/>
      <c r="E354" s="353"/>
      <c r="F354" s="578"/>
    </row>
    <row r="355" spans="4:6" customFormat="1" ht="12.75">
      <c r="D355" s="353"/>
      <c r="E355" s="353"/>
      <c r="F355" s="578"/>
    </row>
    <row r="356" spans="4:6" customFormat="1" ht="12.75">
      <c r="D356" s="353"/>
      <c r="E356" s="353"/>
      <c r="F356" s="578"/>
    </row>
    <row r="357" spans="4:6" customFormat="1" ht="12.75">
      <c r="D357" s="353"/>
      <c r="E357" s="353"/>
      <c r="F357" s="578"/>
    </row>
    <row r="358" spans="4:6" customFormat="1" ht="12.75">
      <c r="D358" s="353"/>
      <c r="E358" s="353"/>
      <c r="F358" s="578"/>
    </row>
    <row r="359" spans="4:6" customFormat="1" ht="12.75">
      <c r="D359" s="353"/>
      <c r="E359" s="353"/>
      <c r="F359" s="578"/>
    </row>
    <row r="360" spans="4:6" customFormat="1" ht="12.75">
      <c r="D360" s="353"/>
      <c r="E360" s="353"/>
      <c r="F360" s="578"/>
    </row>
    <row r="361" spans="4:6" customFormat="1" ht="12.75">
      <c r="D361" s="353"/>
      <c r="E361" s="353"/>
      <c r="F361" s="578"/>
    </row>
    <row r="362" spans="4:6" customFormat="1" ht="12.75">
      <c r="D362" s="353"/>
      <c r="E362" s="353"/>
      <c r="F362" s="578"/>
    </row>
    <row r="363" spans="4:6" customFormat="1" ht="12.75">
      <c r="D363" s="353"/>
      <c r="E363" s="353"/>
      <c r="F363" s="578"/>
    </row>
    <row r="364" spans="4:6" customFormat="1" ht="12.75">
      <c r="D364" s="353"/>
      <c r="E364" s="353"/>
      <c r="F364" s="578"/>
    </row>
    <row r="365" spans="4:6" customFormat="1" ht="12.75">
      <c r="D365" s="353"/>
      <c r="E365" s="353"/>
      <c r="F365" s="578"/>
    </row>
    <row r="366" spans="4:6" customFormat="1" ht="12.75">
      <c r="D366" s="353"/>
      <c r="E366" s="353"/>
      <c r="F366" s="578"/>
    </row>
    <row r="367" spans="4:6" customFormat="1" ht="12.75">
      <c r="D367" s="353"/>
      <c r="E367" s="353"/>
      <c r="F367" s="578"/>
    </row>
    <row r="368" spans="4:6" customFormat="1" ht="12.75">
      <c r="D368" s="353"/>
      <c r="E368" s="353"/>
      <c r="F368" s="578"/>
    </row>
    <row r="369" spans="4:6" customFormat="1" ht="12.75">
      <c r="D369" s="353"/>
      <c r="E369" s="353"/>
      <c r="F369" s="578"/>
    </row>
    <row r="370" spans="4:6" customFormat="1" ht="12.75">
      <c r="D370" s="353"/>
      <c r="E370" s="353"/>
      <c r="F370" s="578"/>
    </row>
    <row r="371" spans="4:6" customFormat="1" ht="12.75">
      <c r="D371" s="353"/>
      <c r="E371" s="353"/>
      <c r="F371" s="578"/>
    </row>
    <row r="372" spans="4:6" customFormat="1" ht="12.75">
      <c r="D372" s="353"/>
      <c r="E372" s="353"/>
      <c r="F372" s="578"/>
    </row>
    <row r="373" spans="4:6" customFormat="1" ht="12.75">
      <c r="D373" s="353"/>
      <c r="E373" s="353"/>
      <c r="F373" s="578"/>
    </row>
    <row r="374" spans="4:6" customFormat="1" ht="12.75">
      <c r="D374" s="353"/>
      <c r="E374" s="353"/>
      <c r="F374" s="578"/>
    </row>
    <row r="375" spans="4:6" customFormat="1" ht="12.75">
      <c r="D375" s="353"/>
      <c r="E375" s="353"/>
      <c r="F375" s="578"/>
    </row>
    <row r="376" spans="4:6" customFormat="1" ht="12.75">
      <c r="D376" s="353"/>
      <c r="E376" s="353"/>
      <c r="F376" s="578"/>
    </row>
    <row r="377" spans="4:6" customFormat="1" ht="12.75">
      <c r="D377" s="353"/>
      <c r="E377" s="353"/>
      <c r="F377" s="578"/>
    </row>
    <row r="378" spans="4:6" customFormat="1" ht="12.75">
      <c r="D378" s="353"/>
      <c r="E378" s="353"/>
      <c r="F378" s="578"/>
    </row>
    <row r="379" spans="4:6" customFormat="1" ht="12.75">
      <c r="D379" s="353"/>
      <c r="E379" s="353"/>
      <c r="F379" s="578"/>
    </row>
    <row r="380" spans="4:6" customFormat="1" ht="12.75">
      <c r="D380" s="353"/>
      <c r="E380" s="353"/>
      <c r="F380" s="578"/>
    </row>
    <row r="381" spans="4:6" customFormat="1" ht="12.75">
      <c r="D381" s="353"/>
      <c r="E381" s="353"/>
      <c r="F381" s="578"/>
    </row>
    <row r="382" spans="4:6" customFormat="1" ht="12.75">
      <c r="D382" s="353"/>
      <c r="E382" s="353"/>
      <c r="F382" s="578"/>
    </row>
    <row r="383" spans="4:6" customFormat="1" ht="12.75">
      <c r="D383" s="353"/>
      <c r="E383" s="353"/>
      <c r="F383" s="578"/>
    </row>
    <row r="384" spans="4:6" customFormat="1" ht="12.75">
      <c r="D384" s="353"/>
      <c r="E384" s="353"/>
      <c r="F384" s="578"/>
    </row>
    <row r="385" spans="4:6" customFormat="1" ht="12.75">
      <c r="D385" s="353"/>
      <c r="E385" s="353"/>
      <c r="F385" s="578"/>
    </row>
    <row r="386" spans="4:6" customFormat="1" ht="12.75">
      <c r="D386" s="353"/>
      <c r="E386" s="353"/>
      <c r="F386" s="578"/>
    </row>
    <row r="387" spans="4:6" customFormat="1" ht="12.75">
      <c r="D387" s="353"/>
      <c r="E387" s="353"/>
      <c r="F387" s="578"/>
    </row>
    <row r="388" spans="4:6" customFormat="1" ht="12.75">
      <c r="D388" s="353"/>
      <c r="E388" s="353"/>
      <c r="F388" s="578"/>
    </row>
    <row r="389" spans="4:6" customFormat="1" ht="12.75">
      <c r="D389" s="353"/>
      <c r="E389" s="353"/>
      <c r="F389" s="578"/>
    </row>
    <row r="390" spans="4:6" customFormat="1" ht="12.75">
      <c r="D390" s="353"/>
      <c r="E390" s="353"/>
      <c r="F390" s="578"/>
    </row>
    <row r="391" spans="4:6" customFormat="1" ht="12.75">
      <c r="D391" s="353"/>
      <c r="E391" s="353"/>
      <c r="F391" s="578"/>
    </row>
    <row r="392" spans="4:6" customFormat="1" ht="12.75">
      <c r="D392" s="353"/>
      <c r="E392" s="353"/>
      <c r="F392" s="578"/>
    </row>
    <row r="393" spans="4:6" customFormat="1" ht="12.75">
      <c r="D393" s="353"/>
      <c r="E393" s="353"/>
      <c r="F393" s="578"/>
    </row>
    <row r="394" spans="4:6" customFormat="1" ht="12.75">
      <c r="D394" s="353"/>
      <c r="E394" s="353"/>
      <c r="F394" s="578"/>
    </row>
    <row r="395" spans="4:6" customFormat="1" ht="12.75">
      <c r="D395" s="353"/>
      <c r="E395" s="353"/>
      <c r="F395" s="578"/>
    </row>
    <row r="396" spans="4:6" customFormat="1" ht="12.75">
      <c r="D396" s="353"/>
      <c r="E396" s="353"/>
      <c r="F396" s="578"/>
    </row>
    <row r="397" spans="4:6" customFormat="1" ht="12.75">
      <c r="D397" s="353"/>
      <c r="E397" s="353"/>
      <c r="F397" s="578"/>
    </row>
    <row r="398" spans="4:6" customFormat="1" ht="12.75">
      <c r="D398" s="353"/>
      <c r="E398" s="353"/>
      <c r="F398" s="578"/>
    </row>
    <row r="399" spans="4:6" customFormat="1" ht="12.75">
      <c r="D399" s="353"/>
      <c r="E399" s="353"/>
      <c r="F399" s="578"/>
    </row>
    <row r="400" spans="4:6" customFormat="1" ht="12.75">
      <c r="D400" s="353"/>
      <c r="E400" s="353"/>
      <c r="F400" s="578"/>
    </row>
    <row r="401" spans="4:6" customFormat="1" ht="12.75">
      <c r="D401" s="353"/>
      <c r="E401" s="353"/>
      <c r="F401" s="578"/>
    </row>
    <row r="402" spans="4:6" customFormat="1" ht="12.75">
      <c r="D402" s="353"/>
      <c r="E402" s="353"/>
      <c r="F402" s="578"/>
    </row>
    <row r="403" spans="4:6" customFormat="1" ht="12.75">
      <c r="D403" s="353"/>
      <c r="E403" s="353"/>
      <c r="F403" s="578"/>
    </row>
    <row r="404" spans="4:6" customFormat="1" ht="12.75">
      <c r="D404" s="353"/>
      <c r="E404" s="353"/>
      <c r="F404" s="578"/>
    </row>
    <row r="405" spans="4:6" customFormat="1" ht="12.75">
      <c r="D405" s="353"/>
      <c r="E405" s="353"/>
      <c r="F405" s="578"/>
    </row>
    <row r="406" spans="4:6" customFormat="1" ht="12.75">
      <c r="D406" s="353"/>
      <c r="E406" s="353"/>
      <c r="F406" s="578"/>
    </row>
    <row r="407" spans="4:6" customFormat="1" ht="12.75">
      <c r="D407" s="353"/>
      <c r="E407" s="353"/>
      <c r="F407" s="578"/>
    </row>
    <row r="408" spans="4:6" customFormat="1" ht="12.75">
      <c r="D408" s="353"/>
      <c r="E408" s="353"/>
      <c r="F408" s="578"/>
    </row>
    <row r="409" spans="4:6" customFormat="1" ht="12.75">
      <c r="D409" s="353"/>
      <c r="E409" s="353"/>
      <c r="F409" s="578"/>
    </row>
    <row r="410" spans="4:6" customFormat="1" ht="12.75">
      <c r="D410" s="353"/>
      <c r="E410" s="353"/>
      <c r="F410" s="578"/>
    </row>
    <row r="411" spans="4:6" customFormat="1" ht="12.75">
      <c r="D411" s="353"/>
      <c r="E411" s="353"/>
      <c r="F411" s="578"/>
    </row>
    <row r="412" spans="4:6" customFormat="1" ht="12.75">
      <c r="D412" s="353"/>
      <c r="E412" s="353"/>
      <c r="F412" s="578"/>
    </row>
    <row r="413" spans="4:6" customFormat="1" ht="12.75">
      <c r="D413" s="353"/>
      <c r="E413" s="353"/>
      <c r="F413" s="578"/>
    </row>
    <row r="414" spans="4:6" customFormat="1" ht="12.75">
      <c r="D414" s="353"/>
      <c r="E414" s="353"/>
      <c r="F414" s="578"/>
    </row>
    <row r="415" spans="4:6" customFormat="1" ht="12.75">
      <c r="D415" s="353"/>
      <c r="E415" s="353"/>
      <c r="F415" s="578"/>
    </row>
    <row r="416" spans="4:6" customFormat="1" ht="12.75">
      <c r="D416" s="353"/>
      <c r="E416" s="353"/>
      <c r="F416" s="578"/>
    </row>
    <row r="417" spans="4:6" customFormat="1" ht="12.75">
      <c r="D417" s="353"/>
      <c r="E417" s="353"/>
      <c r="F417" s="578"/>
    </row>
    <row r="418" spans="4:6" customFormat="1" ht="12.75">
      <c r="D418" s="353"/>
      <c r="E418" s="353"/>
      <c r="F418" s="578"/>
    </row>
    <row r="419" spans="4:6" customFormat="1" ht="12.75">
      <c r="D419" s="353"/>
      <c r="E419" s="353"/>
      <c r="F419" s="578"/>
    </row>
    <row r="420" spans="4:6" customFormat="1" ht="12.75">
      <c r="D420" s="353"/>
      <c r="E420" s="353"/>
      <c r="F420" s="578"/>
    </row>
    <row r="421" spans="4:6" customFormat="1" ht="12.75">
      <c r="D421" s="353"/>
      <c r="E421" s="353"/>
      <c r="F421" s="578"/>
    </row>
    <row r="422" spans="4:6" customFormat="1" ht="12.75">
      <c r="D422" s="353"/>
      <c r="E422" s="353"/>
      <c r="F422" s="578"/>
    </row>
    <row r="423" spans="4:6" customFormat="1" ht="12.75">
      <c r="D423" s="353"/>
      <c r="E423" s="353"/>
      <c r="F423" s="578"/>
    </row>
    <row r="424" spans="4:6" customFormat="1" ht="12.75">
      <c r="D424" s="353"/>
      <c r="E424" s="353"/>
      <c r="F424" s="578"/>
    </row>
    <row r="425" spans="4:6" customFormat="1" ht="12.75">
      <c r="D425" s="353"/>
      <c r="E425" s="353"/>
      <c r="F425" s="578"/>
    </row>
    <row r="426" spans="4:6" customFormat="1" ht="12.75">
      <c r="D426" s="353"/>
      <c r="E426" s="353"/>
      <c r="F426" s="578"/>
    </row>
    <row r="427" spans="4:6" customFormat="1" ht="12.75">
      <c r="D427" s="353"/>
      <c r="E427" s="353"/>
      <c r="F427" s="578"/>
    </row>
    <row r="428" spans="4:6" customFormat="1" ht="12.75">
      <c r="D428" s="353"/>
      <c r="E428" s="353"/>
      <c r="F428" s="578"/>
    </row>
    <row r="429" spans="4:6" customFormat="1" ht="12.75">
      <c r="D429" s="353"/>
      <c r="E429" s="353"/>
      <c r="F429" s="578"/>
    </row>
    <row r="430" spans="4:6" customFormat="1" ht="12.75">
      <c r="D430" s="353"/>
      <c r="E430" s="353"/>
      <c r="F430" s="578"/>
    </row>
    <row r="431" spans="4:6" customFormat="1" ht="12.75">
      <c r="D431" s="353"/>
      <c r="E431" s="353"/>
      <c r="F431" s="578"/>
    </row>
    <row r="432" spans="4:6" customFormat="1" ht="12.75">
      <c r="D432" s="353"/>
      <c r="E432" s="353"/>
      <c r="F432" s="578"/>
    </row>
    <row r="433" spans="4:6" customFormat="1" ht="12.75">
      <c r="D433" s="353"/>
      <c r="E433" s="353"/>
      <c r="F433" s="578"/>
    </row>
    <row r="434" spans="4:6" customFormat="1" ht="12.75">
      <c r="D434" s="353"/>
      <c r="E434" s="353"/>
      <c r="F434" s="578"/>
    </row>
    <row r="435" spans="4:6" customFormat="1" ht="12.75">
      <c r="D435" s="353"/>
      <c r="E435" s="353"/>
      <c r="F435" s="578"/>
    </row>
    <row r="436" spans="4:6" customFormat="1" ht="12.75">
      <c r="D436" s="353"/>
      <c r="E436" s="353"/>
      <c r="F436" s="578"/>
    </row>
    <row r="437" spans="4:6" customFormat="1" ht="12.75">
      <c r="D437" s="353"/>
      <c r="E437" s="353"/>
      <c r="F437" s="578"/>
    </row>
    <row r="438" spans="4:6" customFormat="1" ht="12.75">
      <c r="D438" s="353"/>
      <c r="E438" s="353"/>
      <c r="F438" s="578"/>
    </row>
    <row r="439" spans="4:6" customFormat="1" ht="12.75">
      <c r="D439" s="353"/>
      <c r="E439" s="353"/>
      <c r="F439" s="578"/>
    </row>
    <row r="440" spans="4:6" customFormat="1" ht="12.75">
      <c r="D440" s="353"/>
      <c r="E440" s="353"/>
      <c r="F440" s="578"/>
    </row>
    <row r="441" spans="4:6" customFormat="1" ht="12.75">
      <c r="D441" s="353"/>
      <c r="E441" s="353"/>
      <c r="F441" s="578"/>
    </row>
    <row r="442" spans="4:6" customFormat="1" ht="12.75">
      <c r="D442" s="353"/>
      <c r="E442" s="353"/>
      <c r="F442" s="578"/>
    </row>
    <row r="443" spans="4:6" customFormat="1" ht="12.75">
      <c r="D443" s="353"/>
      <c r="E443" s="353"/>
      <c r="F443" s="578"/>
    </row>
    <row r="444" spans="4:6" customFormat="1" ht="12.75">
      <c r="D444" s="353"/>
      <c r="E444" s="353"/>
      <c r="F444" s="578"/>
    </row>
    <row r="445" spans="4:6" customFormat="1" ht="12.75">
      <c r="D445" s="353"/>
      <c r="E445" s="353"/>
      <c r="F445" s="578"/>
    </row>
    <row r="446" spans="4:6" customFormat="1" ht="12.75">
      <c r="D446" s="353"/>
      <c r="E446" s="353"/>
      <c r="F446" s="578"/>
    </row>
    <row r="447" spans="4:6" customFormat="1" ht="12.75">
      <c r="D447" s="353"/>
      <c r="E447" s="353"/>
      <c r="F447" s="578"/>
    </row>
    <row r="448" spans="4:6" customFormat="1" ht="12.75">
      <c r="D448" s="353"/>
      <c r="E448" s="353"/>
      <c r="F448" s="578"/>
    </row>
    <row r="449" spans="4:6" customFormat="1" ht="12.75">
      <c r="D449" s="353"/>
      <c r="E449" s="353"/>
      <c r="F449" s="578"/>
    </row>
    <row r="450" spans="4:6" customFormat="1" ht="12.75">
      <c r="D450" s="353"/>
      <c r="E450" s="353"/>
      <c r="F450" s="578"/>
    </row>
    <row r="451" spans="4:6" customFormat="1" ht="12.75">
      <c r="D451" s="353"/>
      <c r="E451" s="353"/>
      <c r="F451" s="578"/>
    </row>
    <row r="452" spans="4:6" customFormat="1" ht="12.75">
      <c r="D452" s="353"/>
      <c r="E452" s="353"/>
      <c r="F452" s="578"/>
    </row>
    <row r="453" spans="4:6" customFormat="1" ht="12.75">
      <c r="D453" s="353"/>
      <c r="E453" s="353"/>
      <c r="F453" s="578"/>
    </row>
    <row r="454" spans="4:6" customFormat="1" ht="12.75">
      <c r="D454" s="353"/>
      <c r="E454" s="353"/>
      <c r="F454" s="578"/>
    </row>
    <row r="455" spans="4:6" customFormat="1" ht="12.75">
      <c r="D455" s="353"/>
      <c r="E455" s="353"/>
      <c r="F455" s="578"/>
    </row>
    <row r="456" spans="4:6" customFormat="1" ht="12.75">
      <c r="D456" s="353"/>
      <c r="E456" s="353"/>
      <c r="F456" s="578"/>
    </row>
    <row r="457" spans="4:6" customFormat="1" ht="12.75">
      <c r="D457" s="353"/>
      <c r="E457" s="353"/>
      <c r="F457" s="578"/>
    </row>
    <row r="458" spans="4:6" customFormat="1" ht="12.75">
      <c r="D458" s="353"/>
      <c r="E458" s="353"/>
      <c r="F458" s="578"/>
    </row>
    <row r="459" spans="4:6" customFormat="1" ht="12.75">
      <c r="D459" s="353"/>
      <c r="E459" s="353"/>
      <c r="F459" s="578"/>
    </row>
    <row r="460" spans="4:6" customFormat="1" ht="12.75">
      <c r="D460" s="353"/>
      <c r="E460" s="353"/>
      <c r="F460" s="578"/>
    </row>
    <row r="461" spans="4:6" customFormat="1" ht="12.75">
      <c r="D461" s="353"/>
      <c r="E461" s="353"/>
      <c r="F461" s="578"/>
    </row>
    <row r="462" spans="4:6" customFormat="1" ht="12.75">
      <c r="D462" s="353"/>
      <c r="E462" s="353"/>
      <c r="F462" s="578"/>
    </row>
    <row r="463" spans="4:6" customFormat="1" ht="12.75">
      <c r="D463" s="353"/>
      <c r="E463" s="353"/>
      <c r="F463" s="578"/>
    </row>
    <row r="464" spans="4:6" customFormat="1" ht="12.75">
      <c r="D464" s="353"/>
      <c r="E464" s="353"/>
      <c r="F464" s="578"/>
    </row>
    <row r="465" spans="4:6" customFormat="1" ht="12.75">
      <c r="D465" s="353"/>
      <c r="E465" s="353"/>
      <c r="F465" s="578"/>
    </row>
    <row r="466" spans="4:6" customFormat="1" ht="12.75">
      <c r="D466" s="353"/>
      <c r="E466" s="353"/>
      <c r="F466" s="578"/>
    </row>
    <row r="467" spans="4:6" customFormat="1" ht="12.75">
      <c r="D467" s="353"/>
      <c r="E467" s="353"/>
      <c r="F467" s="578"/>
    </row>
    <row r="468" spans="4:6" customFormat="1" ht="12.75">
      <c r="D468" s="353"/>
      <c r="E468" s="353"/>
      <c r="F468" s="578"/>
    </row>
    <row r="469" spans="4:6" customFormat="1" ht="12.75">
      <c r="D469" s="353"/>
      <c r="E469" s="353"/>
      <c r="F469" s="578"/>
    </row>
    <row r="470" spans="4:6" customFormat="1" ht="12.75">
      <c r="D470" s="353"/>
      <c r="E470" s="353"/>
      <c r="F470" s="578"/>
    </row>
    <row r="471" spans="4:6" customFormat="1" ht="12.75">
      <c r="D471" s="353"/>
      <c r="E471" s="353"/>
      <c r="F471" s="578"/>
    </row>
    <row r="472" spans="4:6" customFormat="1" ht="12.75">
      <c r="D472" s="353"/>
      <c r="E472" s="353"/>
      <c r="F472" s="578"/>
    </row>
    <row r="473" spans="4:6" customFormat="1" ht="12.75">
      <c r="D473" s="353"/>
      <c r="E473" s="353"/>
      <c r="F473" s="578"/>
    </row>
    <row r="474" spans="4:6" customFormat="1" ht="12.75">
      <c r="D474" s="353"/>
      <c r="E474" s="353"/>
      <c r="F474" s="578"/>
    </row>
    <row r="475" spans="4:6" customFormat="1" ht="12.75">
      <c r="D475" s="353"/>
      <c r="E475" s="353"/>
      <c r="F475" s="578"/>
    </row>
    <row r="476" spans="4:6" customFormat="1" ht="12.75">
      <c r="D476" s="353"/>
      <c r="E476" s="353"/>
      <c r="F476" s="578"/>
    </row>
    <row r="477" spans="4:6" customFormat="1" ht="12.75">
      <c r="D477" s="353"/>
      <c r="E477" s="353"/>
      <c r="F477" s="578"/>
    </row>
    <row r="478" spans="4:6" customFormat="1" ht="12.75">
      <c r="D478" s="353"/>
      <c r="E478" s="353"/>
      <c r="F478" s="578"/>
    </row>
    <row r="479" spans="4:6" customFormat="1" ht="12.75">
      <c r="D479" s="353"/>
      <c r="E479" s="353"/>
      <c r="F479" s="578"/>
    </row>
    <row r="480" spans="4:6" customFormat="1" ht="12.75">
      <c r="D480" s="353"/>
      <c r="E480" s="353"/>
      <c r="F480" s="578"/>
    </row>
    <row r="481" spans="4:6" customFormat="1" ht="12.75">
      <c r="D481" s="353"/>
      <c r="E481" s="353"/>
      <c r="F481" s="578"/>
    </row>
    <row r="482" spans="4:6" customFormat="1" ht="12.75">
      <c r="D482" s="353"/>
      <c r="E482" s="353"/>
      <c r="F482" s="578"/>
    </row>
    <row r="483" spans="4:6" customFormat="1" ht="12.75">
      <c r="D483" s="353"/>
      <c r="E483" s="353"/>
      <c r="F483" s="578"/>
    </row>
    <row r="484" spans="4:6" customFormat="1" ht="12.75">
      <c r="D484" s="353"/>
      <c r="E484" s="353"/>
      <c r="F484" s="578"/>
    </row>
    <row r="485" spans="4:6" customFormat="1" ht="12.75">
      <c r="D485" s="353"/>
      <c r="E485" s="353"/>
      <c r="F485" s="578"/>
    </row>
    <row r="486" spans="4:6" customFormat="1" ht="12.75">
      <c r="D486" s="353"/>
      <c r="E486" s="353"/>
      <c r="F486" s="578"/>
    </row>
    <row r="487" spans="4:6" customFormat="1" ht="12.75">
      <c r="D487" s="353"/>
      <c r="E487" s="353"/>
      <c r="F487" s="578"/>
    </row>
    <row r="488" spans="4:6" customFormat="1" ht="12.75">
      <c r="D488" s="353"/>
      <c r="E488" s="353"/>
      <c r="F488" s="578"/>
    </row>
    <row r="489" spans="4:6" customFormat="1" ht="12.75">
      <c r="D489" s="353"/>
      <c r="E489" s="353"/>
      <c r="F489" s="578"/>
    </row>
    <row r="490" spans="4:6" customFormat="1" ht="12.75">
      <c r="D490" s="353"/>
      <c r="E490" s="353"/>
      <c r="F490" s="578"/>
    </row>
    <row r="491" spans="4:6" customFormat="1" ht="12.75">
      <c r="D491" s="353"/>
      <c r="E491" s="353"/>
      <c r="F491" s="578"/>
    </row>
    <row r="492" spans="4:6" customFormat="1" ht="12.75">
      <c r="D492" s="353"/>
      <c r="E492" s="353"/>
      <c r="F492" s="578"/>
    </row>
    <row r="493" spans="4:6" customFormat="1" ht="12.75">
      <c r="D493" s="353"/>
      <c r="E493" s="353"/>
      <c r="F493" s="578"/>
    </row>
    <row r="494" spans="4:6" customFormat="1" ht="12.75">
      <c r="D494" s="353"/>
      <c r="E494" s="353"/>
      <c r="F494" s="578"/>
    </row>
    <row r="495" spans="4:6" customFormat="1" ht="12.75">
      <c r="D495" s="353"/>
      <c r="E495" s="353"/>
      <c r="F495" s="578"/>
    </row>
    <row r="496" spans="4:6" customFormat="1" ht="12.75">
      <c r="D496" s="353"/>
      <c r="E496" s="353"/>
      <c r="F496" s="578"/>
    </row>
    <row r="497" spans="4:6" customFormat="1" ht="12.75">
      <c r="D497" s="353"/>
      <c r="E497" s="353"/>
      <c r="F497" s="578"/>
    </row>
    <row r="498" spans="4:6" customFormat="1" ht="12.75">
      <c r="D498" s="353"/>
      <c r="E498" s="353"/>
      <c r="F498" s="578"/>
    </row>
    <row r="499" spans="4:6" customFormat="1" ht="12.75">
      <c r="D499" s="353"/>
      <c r="E499" s="353"/>
      <c r="F499" s="578"/>
    </row>
    <row r="500" spans="4:6" customFormat="1" ht="12.75">
      <c r="D500" s="353"/>
      <c r="E500" s="353"/>
      <c r="F500" s="578"/>
    </row>
    <row r="501" spans="4:6" customFormat="1" ht="12.75">
      <c r="D501" s="353"/>
      <c r="E501" s="353"/>
      <c r="F501" s="578"/>
    </row>
    <row r="502" spans="4:6" customFormat="1" ht="12.75">
      <c r="D502" s="353"/>
      <c r="E502" s="353"/>
      <c r="F502" s="578"/>
    </row>
    <row r="503" spans="4:6" customFormat="1" ht="12.75">
      <c r="D503" s="353"/>
      <c r="E503" s="353"/>
      <c r="F503" s="578"/>
    </row>
    <row r="504" spans="4:6" customFormat="1" ht="12.75">
      <c r="D504" s="353"/>
      <c r="E504" s="353"/>
      <c r="F504" s="578"/>
    </row>
    <row r="505" spans="4:6" customFormat="1" ht="12.75">
      <c r="D505" s="353"/>
      <c r="E505" s="353"/>
      <c r="F505" s="578"/>
    </row>
    <row r="506" spans="4:6" customFormat="1" ht="12.75">
      <c r="D506" s="353"/>
      <c r="E506" s="353"/>
      <c r="F506" s="578"/>
    </row>
    <row r="507" spans="4:6" customFormat="1" ht="12.75">
      <c r="D507" s="353"/>
      <c r="E507" s="353"/>
      <c r="F507" s="578"/>
    </row>
    <row r="508" spans="4:6" customFormat="1" ht="12.75">
      <c r="D508" s="353"/>
      <c r="E508" s="353"/>
      <c r="F508" s="578"/>
    </row>
    <row r="509" spans="4:6" customFormat="1" ht="12.75">
      <c r="D509" s="353"/>
      <c r="E509" s="353"/>
      <c r="F509" s="578"/>
    </row>
    <row r="510" spans="4:6" customFormat="1" ht="12.75">
      <c r="D510" s="353"/>
      <c r="E510" s="353"/>
      <c r="F510" s="578"/>
    </row>
    <row r="511" spans="4:6" customFormat="1" ht="12.75">
      <c r="D511" s="353"/>
      <c r="E511" s="353"/>
      <c r="F511" s="578"/>
    </row>
    <row r="512" spans="4:6" customFormat="1" ht="12.75">
      <c r="D512" s="353"/>
      <c r="E512" s="353"/>
      <c r="F512" s="578"/>
    </row>
    <row r="513" spans="4:6" customFormat="1" ht="12.75">
      <c r="D513" s="353"/>
      <c r="E513" s="353"/>
      <c r="F513" s="578"/>
    </row>
    <row r="514" spans="4:6" customFormat="1" ht="12.75">
      <c r="D514" s="353"/>
      <c r="E514" s="353"/>
      <c r="F514" s="578"/>
    </row>
    <row r="515" spans="4:6" customFormat="1" ht="12.75">
      <c r="D515" s="353"/>
      <c r="E515" s="353"/>
      <c r="F515" s="578"/>
    </row>
    <row r="516" spans="4:6" customFormat="1" ht="12.75">
      <c r="D516" s="353"/>
      <c r="E516" s="353"/>
      <c r="F516" s="578"/>
    </row>
    <row r="517" spans="4:6" customFormat="1" ht="12.75">
      <c r="D517" s="353"/>
      <c r="E517" s="353"/>
      <c r="F517" s="578"/>
    </row>
    <row r="518" spans="4:6" customFormat="1" ht="12.75">
      <c r="D518" s="353"/>
      <c r="E518" s="353"/>
      <c r="F518" s="578"/>
    </row>
    <row r="519" spans="4:6" customFormat="1" ht="12.75">
      <c r="D519" s="353"/>
      <c r="E519" s="353"/>
      <c r="F519" s="578"/>
    </row>
    <row r="520" spans="4:6" customFormat="1" ht="12.75">
      <c r="D520" s="353"/>
      <c r="E520" s="353"/>
      <c r="F520" s="578"/>
    </row>
    <row r="521" spans="4:6" customFormat="1" ht="12.75">
      <c r="D521" s="353"/>
      <c r="E521" s="353"/>
      <c r="F521" s="578"/>
    </row>
    <row r="522" spans="4:6" customFormat="1" ht="12.75">
      <c r="D522" s="353"/>
      <c r="E522" s="353"/>
      <c r="F522" s="578"/>
    </row>
    <row r="523" spans="4:6" customFormat="1" ht="12.75">
      <c r="D523" s="353"/>
      <c r="E523" s="353"/>
      <c r="F523" s="578"/>
    </row>
    <row r="524" spans="4:6" customFormat="1" ht="12.75">
      <c r="D524" s="353"/>
      <c r="E524" s="353"/>
      <c r="F524" s="578"/>
    </row>
    <row r="525" spans="4:6" customFormat="1" ht="12.75">
      <c r="D525" s="353"/>
      <c r="E525" s="353"/>
      <c r="F525" s="578"/>
    </row>
    <row r="526" spans="4:6" customFormat="1" ht="12.75">
      <c r="D526" s="353"/>
      <c r="E526" s="353"/>
      <c r="F526" s="578"/>
    </row>
    <row r="527" spans="4:6" customFormat="1" ht="12.75">
      <c r="D527" s="353"/>
      <c r="E527" s="353"/>
      <c r="F527" s="578"/>
    </row>
    <row r="528" spans="4:6" customFormat="1" ht="12.75">
      <c r="D528" s="353"/>
      <c r="E528" s="353"/>
      <c r="F528" s="578"/>
    </row>
    <row r="529" spans="4:6" customFormat="1" ht="12.75">
      <c r="D529" s="353"/>
      <c r="E529" s="353"/>
      <c r="F529" s="578"/>
    </row>
    <row r="530" spans="4:6" customFormat="1" ht="12.75">
      <c r="D530" s="353"/>
      <c r="E530" s="353"/>
      <c r="F530" s="578"/>
    </row>
    <row r="531" spans="4:6" customFormat="1" ht="12.75">
      <c r="D531" s="353"/>
      <c r="E531" s="353"/>
      <c r="F531" s="578"/>
    </row>
    <row r="532" spans="4:6" customFormat="1" ht="12.75">
      <c r="D532" s="353"/>
      <c r="E532" s="353"/>
      <c r="F532" s="578"/>
    </row>
    <row r="533" spans="4:6" customFormat="1" ht="12.75">
      <c r="D533" s="353"/>
      <c r="E533" s="353"/>
      <c r="F533" s="578"/>
    </row>
    <row r="534" spans="4:6" customFormat="1" ht="12.75">
      <c r="D534" s="353"/>
      <c r="E534" s="353"/>
      <c r="F534" s="578"/>
    </row>
    <row r="535" spans="4:6" customFormat="1" ht="12.75">
      <c r="D535" s="353"/>
      <c r="E535" s="353"/>
      <c r="F535" s="578"/>
    </row>
    <row r="536" spans="4:6" customFormat="1" ht="12.75">
      <c r="D536" s="353"/>
      <c r="E536" s="353"/>
      <c r="F536" s="578"/>
    </row>
    <row r="537" spans="4:6" customFormat="1" ht="12.75">
      <c r="D537" s="353"/>
      <c r="E537" s="353"/>
      <c r="F537" s="578"/>
    </row>
    <row r="538" spans="4:6" customFormat="1" ht="12.75">
      <c r="D538" s="353"/>
      <c r="E538" s="353"/>
      <c r="F538" s="578"/>
    </row>
    <row r="539" spans="4:6" customFormat="1" ht="12.75">
      <c r="D539" s="353"/>
      <c r="E539" s="353"/>
      <c r="F539" s="578"/>
    </row>
    <row r="540" spans="4:6" customFormat="1" ht="12.75">
      <c r="D540" s="353"/>
      <c r="E540" s="353"/>
      <c r="F540" s="578"/>
    </row>
    <row r="541" spans="4:6" customFormat="1" ht="12.75">
      <c r="D541" s="353"/>
      <c r="E541" s="353"/>
      <c r="F541" s="578"/>
    </row>
    <row r="542" spans="4:6" customFormat="1" ht="12.75">
      <c r="D542" s="353"/>
      <c r="E542" s="353"/>
      <c r="F542" s="578"/>
    </row>
    <row r="543" spans="4:6" customFormat="1" ht="12.75">
      <c r="D543" s="353"/>
      <c r="E543" s="353"/>
      <c r="F543" s="578"/>
    </row>
    <row r="544" spans="4:6" customFormat="1" ht="12.75">
      <c r="D544" s="353"/>
      <c r="E544" s="353"/>
      <c r="F544" s="578"/>
    </row>
    <row r="545" spans="4:6" customFormat="1" ht="12.75">
      <c r="D545" s="353"/>
      <c r="E545" s="353"/>
      <c r="F545" s="578"/>
    </row>
    <row r="546" spans="4:6" customFormat="1" ht="12.75">
      <c r="D546" s="353"/>
      <c r="E546" s="353"/>
      <c r="F546" s="578"/>
    </row>
    <row r="547" spans="4:6" customFormat="1" ht="12.75">
      <c r="D547" s="353"/>
      <c r="E547" s="353"/>
      <c r="F547" s="578"/>
    </row>
    <row r="548" spans="4:6" customFormat="1" ht="12.75">
      <c r="D548" s="353"/>
      <c r="E548" s="353"/>
      <c r="F548" s="578"/>
    </row>
    <row r="549" spans="4:6" customFormat="1" ht="12.75">
      <c r="D549" s="353"/>
      <c r="E549" s="353"/>
      <c r="F549" s="578"/>
    </row>
    <row r="550" spans="4:6" customFormat="1" ht="12.75">
      <c r="D550" s="353"/>
      <c r="E550" s="353"/>
      <c r="F550" s="578"/>
    </row>
    <row r="551" spans="4:6" customFormat="1" ht="12.75">
      <c r="D551" s="353"/>
      <c r="E551" s="353"/>
      <c r="F551" s="578"/>
    </row>
    <row r="552" spans="4:6" customFormat="1" ht="12.75">
      <c r="D552" s="353"/>
      <c r="E552" s="353"/>
      <c r="F552" s="578"/>
    </row>
    <row r="553" spans="4:6" customFormat="1" ht="12.75">
      <c r="D553" s="353"/>
      <c r="E553" s="353"/>
      <c r="F553" s="578"/>
    </row>
    <row r="554" spans="4:6" customFormat="1" ht="12.75">
      <c r="D554" s="353"/>
      <c r="E554" s="353"/>
      <c r="F554" s="578"/>
    </row>
    <row r="555" spans="4:6" customFormat="1" ht="12.75">
      <c r="D555" s="353"/>
      <c r="E555" s="353"/>
      <c r="F555" s="578"/>
    </row>
    <row r="556" spans="4:6" customFormat="1" ht="12.75">
      <c r="D556" s="353"/>
      <c r="E556" s="353"/>
      <c r="F556" s="578"/>
    </row>
    <row r="557" spans="4:6" customFormat="1" ht="12.75">
      <c r="D557" s="353"/>
      <c r="E557" s="353"/>
      <c r="F557" s="578"/>
    </row>
    <row r="558" spans="4:6" customFormat="1" ht="12.75">
      <c r="D558" s="353"/>
      <c r="E558" s="353"/>
      <c r="F558" s="578"/>
    </row>
    <row r="559" spans="4:6" customFormat="1" ht="12.75">
      <c r="D559" s="353"/>
      <c r="E559" s="353"/>
      <c r="F559" s="578"/>
    </row>
    <row r="560" spans="4:6" customFormat="1" ht="12.75">
      <c r="D560" s="353"/>
      <c r="E560" s="353"/>
      <c r="F560" s="578"/>
    </row>
    <row r="561" spans="4:6" customFormat="1" ht="12.75">
      <c r="D561" s="353"/>
      <c r="E561" s="353"/>
      <c r="F561" s="578"/>
    </row>
    <row r="562" spans="4:6" customFormat="1" ht="12.75">
      <c r="D562" s="353"/>
      <c r="E562" s="353"/>
      <c r="F562" s="578"/>
    </row>
    <row r="563" spans="4:6" customFormat="1" ht="12.75">
      <c r="D563" s="353"/>
      <c r="E563" s="353"/>
      <c r="F563" s="578"/>
    </row>
    <row r="564" spans="4:6" customFormat="1" ht="12.75">
      <c r="D564" s="353"/>
      <c r="E564" s="353"/>
      <c r="F564" s="578"/>
    </row>
    <row r="565" spans="4:6" customFormat="1" ht="12.75">
      <c r="D565" s="353"/>
      <c r="E565" s="353"/>
      <c r="F565" s="578"/>
    </row>
    <row r="566" spans="4:6" customFormat="1" ht="12.75">
      <c r="D566" s="353"/>
      <c r="E566" s="353"/>
      <c r="F566" s="578"/>
    </row>
    <row r="567" spans="4:6" customFormat="1" ht="12.75">
      <c r="D567" s="353"/>
      <c r="E567" s="353"/>
      <c r="F567" s="578"/>
    </row>
    <row r="568" spans="4:6" customFormat="1" ht="12.75">
      <c r="D568" s="353"/>
      <c r="E568" s="353"/>
      <c r="F568" s="578"/>
    </row>
    <row r="569" spans="4:6" customFormat="1" ht="12.75">
      <c r="D569" s="353"/>
      <c r="E569" s="353"/>
      <c r="F569" s="578"/>
    </row>
    <row r="570" spans="4:6" customFormat="1" ht="12.75">
      <c r="D570" s="353"/>
      <c r="E570" s="353"/>
      <c r="F570" s="578"/>
    </row>
    <row r="571" spans="4:6" customFormat="1" ht="12.75">
      <c r="D571" s="353"/>
      <c r="E571" s="353"/>
      <c r="F571" s="578"/>
    </row>
    <row r="572" spans="4:6" customFormat="1" ht="12.75">
      <c r="D572" s="353"/>
      <c r="E572" s="353"/>
      <c r="F572" s="578"/>
    </row>
    <row r="573" spans="4:6" customFormat="1" ht="12.75">
      <c r="D573" s="353"/>
      <c r="E573" s="353"/>
      <c r="F573" s="578"/>
    </row>
    <row r="574" spans="4:6" customFormat="1" ht="12.75">
      <c r="D574" s="353"/>
      <c r="E574" s="353"/>
      <c r="F574" s="578"/>
    </row>
    <row r="575" spans="4:6" customFormat="1" ht="12.75">
      <c r="D575" s="353"/>
      <c r="E575" s="353"/>
      <c r="F575" s="578"/>
    </row>
    <row r="576" spans="4:6" customFormat="1" ht="12.75">
      <c r="D576" s="353"/>
      <c r="E576" s="353"/>
      <c r="F576" s="578"/>
    </row>
    <row r="577" spans="4:6" customFormat="1" ht="12.75">
      <c r="D577" s="353"/>
      <c r="E577" s="353"/>
      <c r="F577" s="578"/>
    </row>
    <row r="578" spans="4:6" customFormat="1" ht="12.75">
      <c r="D578" s="353"/>
      <c r="E578" s="353"/>
      <c r="F578" s="578"/>
    </row>
    <row r="579" spans="4:6" customFormat="1" ht="12.75">
      <c r="D579" s="353"/>
      <c r="E579" s="353"/>
      <c r="F579" s="578"/>
    </row>
    <row r="580" spans="4:6" customFormat="1" ht="12.75">
      <c r="D580" s="353"/>
      <c r="E580" s="353"/>
      <c r="F580" s="578"/>
    </row>
    <row r="581" spans="4:6" customFormat="1" ht="12.75">
      <c r="D581" s="353"/>
      <c r="E581" s="353"/>
      <c r="F581" s="578"/>
    </row>
    <row r="582" spans="4:6" customFormat="1" ht="12.75">
      <c r="D582" s="353"/>
      <c r="E582" s="353"/>
      <c r="F582" s="578"/>
    </row>
    <row r="583" spans="4:6" customFormat="1" ht="12.75">
      <c r="D583" s="353"/>
      <c r="E583" s="353"/>
      <c r="F583" s="578"/>
    </row>
    <row r="584" spans="4:6" customFormat="1" ht="12.75">
      <c r="D584" s="353"/>
      <c r="E584" s="353"/>
      <c r="F584" s="578"/>
    </row>
    <row r="585" spans="4:6" customFormat="1" ht="12.75">
      <c r="D585" s="353"/>
      <c r="E585" s="353"/>
      <c r="F585" s="578"/>
    </row>
    <row r="586" spans="4:6" customFormat="1" ht="12.75">
      <c r="D586" s="353"/>
      <c r="E586" s="353"/>
      <c r="F586" s="578"/>
    </row>
    <row r="587" spans="4:6" customFormat="1" ht="12.75">
      <c r="D587" s="353"/>
      <c r="E587" s="353"/>
      <c r="F587" s="578"/>
    </row>
    <row r="588" spans="4:6" customFormat="1" ht="12.75">
      <c r="D588" s="353"/>
      <c r="E588" s="353"/>
      <c r="F588" s="578"/>
    </row>
    <row r="589" spans="4:6" customFormat="1" ht="12.75">
      <c r="D589" s="353"/>
      <c r="E589" s="353"/>
      <c r="F589" s="578"/>
    </row>
    <row r="590" spans="4:6" customFormat="1" ht="12.75">
      <c r="D590" s="353"/>
      <c r="E590" s="353"/>
      <c r="F590" s="578"/>
    </row>
    <row r="591" spans="4:6" customFormat="1" ht="12.75">
      <c r="D591" s="353"/>
      <c r="E591" s="353"/>
      <c r="F591" s="578"/>
    </row>
    <row r="592" spans="4:6" customFormat="1" ht="12.75">
      <c r="D592" s="353"/>
      <c r="E592" s="353"/>
      <c r="F592" s="578"/>
    </row>
    <row r="593" spans="4:6" customFormat="1" ht="12.75">
      <c r="D593" s="353"/>
      <c r="E593" s="353"/>
      <c r="F593" s="578"/>
    </row>
    <row r="594" spans="4:6" customFormat="1" ht="12.75">
      <c r="D594" s="353"/>
      <c r="E594" s="353"/>
      <c r="F594" s="578"/>
    </row>
    <row r="595" spans="4:6" customFormat="1" ht="12.75">
      <c r="D595" s="353"/>
      <c r="E595" s="353"/>
      <c r="F595" s="578"/>
    </row>
    <row r="596" spans="4:6" customFormat="1" ht="12.75">
      <c r="D596" s="353"/>
      <c r="E596" s="353"/>
      <c r="F596" s="578"/>
    </row>
    <row r="597" spans="4:6" customFormat="1" ht="12.75">
      <c r="D597" s="353"/>
      <c r="E597" s="353"/>
      <c r="F597" s="578"/>
    </row>
    <row r="598" spans="4:6" customFormat="1" ht="12.75">
      <c r="D598" s="353"/>
      <c r="E598" s="353"/>
      <c r="F598" s="578"/>
    </row>
    <row r="599" spans="4:6" customFormat="1" ht="12.75">
      <c r="D599" s="353"/>
      <c r="E599" s="353"/>
      <c r="F599" s="578"/>
    </row>
    <row r="600" spans="4:6" customFormat="1" ht="12.75">
      <c r="D600" s="353"/>
      <c r="E600" s="353"/>
      <c r="F600" s="578"/>
    </row>
    <row r="601" spans="4:6" customFormat="1" ht="12.75">
      <c r="D601" s="353"/>
      <c r="E601" s="353"/>
      <c r="F601" s="578"/>
    </row>
    <row r="602" spans="4:6" customFormat="1" ht="12.75">
      <c r="D602" s="353"/>
      <c r="E602" s="353"/>
      <c r="F602" s="578"/>
    </row>
    <row r="603" spans="4:6" customFormat="1" ht="12.75">
      <c r="D603" s="353"/>
      <c r="E603" s="353"/>
      <c r="F603" s="578"/>
    </row>
    <row r="604" spans="4:6" customFormat="1" ht="12.75">
      <c r="D604" s="353"/>
      <c r="E604" s="353"/>
      <c r="F604" s="578"/>
    </row>
    <row r="605" spans="4:6" customFormat="1" ht="12.75">
      <c r="D605" s="353"/>
      <c r="E605" s="353"/>
      <c r="F605" s="578"/>
    </row>
    <row r="606" spans="4:6" customFormat="1" ht="12.75">
      <c r="D606" s="353"/>
      <c r="E606" s="353"/>
      <c r="F606" s="578"/>
    </row>
    <row r="607" spans="4:6" customFormat="1" ht="12.75">
      <c r="D607" s="353"/>
      <c r="E607" s="353"/>
      <c r="F607" s="578"/>
    </row>
    <row r="608" spans="4:6" customFormat="1" ht="12.75">
      <c r="D608" s="353"/>
      <c r="E608" s="353"/>
      <c r="F608" s="578"/>
    </row>
    <row r="609" spans="4:6" customFormat="1" ht="12.75">
      <c r="D609" s="353"/>
      <c r="E609" s="353"/>
      <c r="F609" s="578"/>
    </row>
    <row r="610" spans="4:6" customFormat="1" ht="12.75">
      <c r="D610" s="353"/>
      <c r="E610" s="353"/>
      <c r="F610" s="578"/>
    </row>
    <row r="611" spans="4:6" customFormat="1" ht="12.75">
      <c r="D611" s="353"/>
      <c r="E611" s="353"/>
      <c r="F611" s="578"/>
    </row>
    <row r="612" spans="4:6" customFormat="1" ht="12.75">
      <c r="D612" s="353"/>
      <c r="E612" s="353"/>
      <c r="F612" s="578"/>
    </row>
    <row r="613" spans="4:6" customFormat="1" ht="12.75">
      <c r="D613" s="353"/>
      <c r="E613" s="353"/>
      <c r="F613" s="578"/>
    </row>
    <row r="614" spans="4:6" customFormat="1" ht="12.75">
      <c r="D614" s="353"/>
      <c r="E614" s="353"/>
      <c r="F614" s="578"/>
    </row>
    <row r="615" spans="4:6" customFormat="1" ht="12.75">
      <c r="D615" s="353"/>
      <c r="E615" s="353"/>
      <c r="F615" s="578"/>
    </row>
    <row r="616" spans="4:6" customFormat="1" ht="12.75">
      <c r="D616" s="353"/>
      <c r="E616" s="353"/>
      <c r="F616" s="578"/>
    </row>
    <row r="617" spans="4:6" customFormat="1" ht="12.75">
      <c r="D617" s="353"/>
      <c r="E617" s="353"/>
      <c r="F617" s="578"/>
    </row>
    <row r="618" spans="4:6" customFormat="1" ht="12.75">
      <c r="D618" s="353"/>
      <c r="E618" s="353"/>
      <c r="F618" s="578"/>
    </row>
    <row r="619" spans="4:6" customFormat="1" ht="12.75">
      <c r="D619" s="353"/>
      <c r="E619" s="353"/>
      <c r="F619" s="578"/>
    </row>
    <row r="620" spans="4:6" customFormat="1" ht="12.75">
      <c r="D620" s="353"/>
      <c r="E620" s="353"/>
      <c r="F620" s="578"/>
    </row>
    <row r="621" spans="4:6" customFormat="1" ht="12.75">
      <c r="D621" s="353"/>
      <c r="E621" s="353"/>
      <c r="F621" s="578"/>
    </row>
    <row r="622" spans="4:6" customFormat="1" ht="12.75">
      <c r="D622" s="353"/>
      <c r="E622" s="353"/>
      <c r="F622" s="578"/>
    </row>
    <row r="623" spans="4:6" customFormat="1" ht="12.75">
      <c r="D623" s="353"/>
      <c r="E623" s="353"/>
      <c r="F623" s="578"/>
    </row>
    <row r="624" spans="4:6" customFormat="1" ht="12.75">
      <c r="D624" s="353"/>
      <c r="E624" s="353"/>
      <c r="F624" s="578"/>
    </row>
    <row r="625" spans="4:6" customFormat="1" ht="12.75">
      <c r="D625" s="353"/>
      <c r="E625" s="353"/>
      <c r="F625" s="578"/>
    </row>
    <row r="626" spans="4:6" customFormat="1" ht="12.75">
      <c r="D626" s="353"/>
      <c r="E626" s="353"/>
      <c r="F626" s="578"/>
    </row>
    <row r="627" spans="4:6" customFormat="1" ht="12.75">
      <c r="D627" s="353"/>
      <c r="E627" s="353"/>
      <c r="F627" s="578"/>
    </row>
    <row r="628" spans="4:6" customFormat="1" ht="12.75">
      <c r="D628" s="353"/>
      <c r="E628" s="353"/>
      <c r="F628" s="578"/>
    </row>
    <row r="629" spans="4:6" customFormat="1" ht="12.75">
      <c r="D629" s="353"/>
      <c r="E629" s="353"/>
      <c r="F629" s="578"/>
    </row>
    <row r="630" spans="4:6" customFormat="1" ht="12.75">
      <c r="D630" s="353"/>
      <c r="E630" s="353"/>
      <c r="F630" s="578"/>
    </row>
    <row r="631" spans="4:6" customFormat="1" ht="12.75">
      <c r="D631" s="353"/>
      <c r="E631" s="353"/>
      <c r="F631" s="578"/>
    </row>
    <row r="632" spans="4:6" customFormat="1" ht="12.75">
      <c r="D632" s="353"/>
      <c r="E632" s="353"/>
      <c r="F632" s="578"/>
    </row>
    <row r="633" spans="4:6" customFormat="1" ht="12.75">
      <c r="D633" s="353"/>
      <c r="E633" s="353"/>
      <c r="F633" s="578"/>
    </row>
    <row r="634" spans="4:6" customFormat="1" ht="12.75">
      <c r="D634" s="353"/>
      <c r="E634" s="353"/>
      <c r="F634" s="578"/>
    </row>
    <row r="635" spans="4:6" customFormat="1" ht="12.75">
      <c r="D635" s="353"/>
      <c r="E635" s="353"/>
      <c r="F635" s="578"/>
    </row>
    <row r="636" spans="4:6" customFormat="1" ht="12.75">
      <c r="D636" s="353"/>
      <c r="E636" s="353"/>
      <c r="F636" s="578"/>
    </row>
    <row r="637" spans="4:6" customFormat="1" ht="12.75">
      <c r="D637" s="353"/>
      <c r="E637" s="353"/>
      <c r="F637" s="578"/>
    </row>
    <row r="638" spans="4:6" customFormat="1" ht="12.75">
      <c r="D638" s="353"/>
      <c r="E638" s="353"/>
      <c r="F638" s="578"/>
    </row>
    <row r="639" spans="4:6" customFormat="1" ht="12.75">
      <c r="D639" s="353"/>
      <c r="E639" s="353"/>
      <c r="F639" s="578"/>
    </row>
    <row r="640" spans="4:6" customFormat="1" ht="12.75">
      <c r="D640" s="353"/>
      <c r="E640" s="353"/>
      <c r="F640" s="578"/>
    </row>
    <row r="641" spans="4:6" customFormat="1" ht="12.75">
      <c r="D641" s="353"/>
      <c r="E641" s="353"/>
      <c r="F641" s="578"/>
    </row>
    <row r="642" spans="4:6" customFormat="1" ht="12.75">
      <c r="D642" s="353"/>
      <c r="E642" s="353"/>
      <c r="F642" s="578"/>
    </row>
    <row r="643" spans="4:6" customFormat="1" ht="12.75">
      <c r="D643" s="353"/>
      <c r="E643" s="353"/>
      <c r="F643" s="578"/>
    </row>
    <row r="644" spans="4:6" customFormat="1" ht="12.75">
      <c r="D644" s="353"/>
      <c r="E644" s="353"/>
      <c r="F644" s="578"/>
    </row>
    <row r="645" spans="4:6" customFormat="1" ht="12.75">
      <c r="D645" s="353"/>
      <c r="E645" s="353"/>
      <c r="F645" s="578"/>
    </row>
    <row r="646" spans="4:6" customFormat="1" ht="12.75">
      <c r="D646" s="353"/>
      <c r="E646" s="353"/>
      <c r="F646" s="578"/>
    </row>
    <row r="647" spans="4:6" customFormat="1" ht="12.75">
      <c r="D647" s="353"/>
      <c r="E647" s="353"/>
      <c r="F647" s="578"/>
    </row>
    <row r="648" spans="4:6" customFormat="1" ht="12.75">
      <c r="D648" s="353"/>
      <c r="E648" s="353"/>
      <c r="F648" s="578"/>
    </row>
    <row r="649" spans="4:6" customFormat="1" ht="12.75">
      <c r="D649" s="353"/>
      <c r="E649" s="353"/>
      <c r="F649" s="578"/>
    </row>
    <row r="650" spans="4:6" customFormat="1" ht="12.75">
      <c r="D650" s="353"/>
      <c r="E650" s="353"/>
      <c r="F650" s="578"/>
    </row>
    <row r="651" spans="4:6" customFormat="1" ht="12.75">
      <c r="D651" s="353"/>
      <c r="E651" s="353"/>
      <c r="F651" s="578"/>
    </row>
    <row r="652" spans="4:6" customFormat="1" ht="12.75">
      <c r="D652" s="353"/>
      <c r="E652" s="353"/>
      <c r="F652" s="578"/>
    </row>
    <row r="653" spans="4:6" customFormat="1" ht="12.75">
      <c r="D653" s="353"/>
      <c r="E653" s="353"/>
      <c r="F653" s="578"/>
    </row>
    <row r="654" spans="4:6" customFormat="1" ht="12.75">
      <c r="D654" s="353"/>
      <c r="E654" s="353"/>
      <c r="F654" s="578"/>
    </row>
    <row r="655" spans="4:6" customFormat="1" ht="12.75">
      <c r="D655" s="353"/>
      <c r="E655" s="353"/>
      <c r="F655" s="578"/>
    </row>
    <row r="656" spans="4:6" customFormat="1" ht="12.75">
      <c r="D656" s="353"/>
      <c r="E656" s="353"/>
      <c r="F656" s="578"/>
    </row>
    <row r="657" spans="4:6" customFormat="1" ht="12.75">
      <c r="D657" s="353"/>
      <c r="E657" s="353"/>
      <c r="F657" s="578"/>
    </row>
    <row r="658" spans="4:6" customFormat="1" ht="12.75">
      <c r="D658" s="353"/>
      <c r="E658" s="353"/>
      <c r="F658" s="578"/>
    </row>
    <row r="659" spans="4:6" customFormat="1" ht="12.75">
      <c r="D659" s="353"/>
      <c r="E659" s="353"/>
      <c r="F659" s="578"/>
    </row>
    <row r="660" spans="4:6" customFormat="1" ht="12.75">
      <c r="D660" s="353"/>
      <c r="E660" s="353"/>
      <c r="F660" s="578"/>
    </row>
    <row r="661" spans="4:6" customFormat="1" ht="12.75">
      <c r="D661" s="353"/>
      <c r="E661" s="353"/>
      <c r="F661" s="578"/>
    </row>
    <row r="662" spans="4:6" customFormat="1" ht="12.75">
      <c r="D662" s="353"/>
      <c r="E662" s="353"/>
      <c r="F662" s="578"/>
    </row>
    <row r="663" spans="4:6" customFormat="1" ht="12.75">
      <c r="D663" s="353"/>
      <c r="E663" s="353"/>
      <c r="F663" s="578"/>
    </row>
    <row r="664" spans="4:6" customFormat="1" ht="12.75">
      <c r="D664" s="353"/>
      <c r="E664" s="353"/>
      <c r="F664" s="578"/>
    </row>
    <row r="665" spans="4:6" customFormat="1" ht="12.75">
      <c r="D665" s="353"/>
      <c r="E665" s="353"/>
      <c r="F665" s="578"/>
    </row>
    <row r="666" spans="4:6" customFormat="1" ht="12.75">
      <c r="D666" s="353"/>
      <c r="E666" s="353"/>
      <c r="F666" s="578"/>
    </row>
    <row r="667" spans="4:6" customFormat="1" ht="12.75">
      <c r="D667" s="353"/>
      <c r="E667" s="353"/>
      <c r="F667" s="578"/>
    </row>
    <row r="668" spans="4:6" customFormat="1" ht="12.75">
      <c r="D668" s="353"/>
      <c r="E668" s="353"/>
      <c r="F668" s="578"/>
    </row>
    <row r="669" spans="4:6" customFormat="1" ht="12.75">
      <c r="D669" s="353"/>
      <c r="E669" s="353"/>
      <c r="F669" s="578"/>
    </row>
    <row r="670" spans="4:6" customFormat="1" ht="12.75">
      <c r="D670" s="353"/>
      <c r="E670" s="353"/>
      <c r="F670" s="578"/>
    </row>
    <row r="671" spans="4:6" customFormat="1" ht="12.75">
      <c r="D671" s="353"/>
      <c r="E671" s="353"/>
      <c r="F671" s="578"/>
    </row>
    <row r="672" spans="4:6" customFormat="1" ht="12.75">
      <c r="D672" s="353"/>
      <c r="E672" s="353"/>
      <c r="F672" s="578"/>
    </row>
    <row r="673" spans="4:6" customFormat="1" ht="12.75">
      <c r="D673" s="353"/>
      <c r="E673" s="353"/>
      <c r="F673" s="578"/>
    </row>
    <row r="674" spans="4:6" customFormat="1" ht="12.75">
      <c r="D674" s="353"/>
      <c r="E674" s="353"/>
      <c r="F674" s="578"/>
    </row>
    <row r="675" spans="4:6" customFormat="1" ht="12.75">
      <c r="D675" s="353"/>
      <c r="E675" s="353"/>
      <c r="F675" s="578"/>
    </row>
    <row r="676" spans="4:6" customFormat="1" ht="12.75">
      <c r="D676" s="353"/>
      <c r="E676" s="353"/>
      <c r="F676" s="578"/>
    </row>
    <row r="677" spans="4:6" customFormat="1" ht="12.75">
      <c r="D677" s="353"/>
      <c r="E677" s="353"/>
      <c r="F677" s="578"/>
    </row>
    <row r="678" spans="4:6" customFormat="1" ht="12.75">
      <c r="D678" s="353"/>
      <c r="E678" s="353"/>
      <c r="F678" s="578"/>
    </row>
    <row r="679" spans="4:6" customFormat="1" ht="12.75">
      <c r="D679" s="353"/>
      <c r="E679" s="353"/>
      <c r="F679" s="578"/>
    </row>
    <row r="680" spans="4:6" customFormat="1" ht="12.75">
      <c r="D680" s="353"/>
      <c r="E680" s="353"/>
      <c r="F680" s="578"/>
    </row>
    <row r="681" spans="4:6" customFormat="1" ht="12.75">
      <c r="D681" s="353"/>
      <c r="E681" s="353"/>
      <c r="F681" s="578"/>
    </row>
    <row r="682" spans="4:6" customFormat="1" ht="12.75">
      <c r="D682" s="353"/>
      <c r="E682" s="353"/>
      <c r="F682" s="578"/>
    </row>
    <row r="683" spans="4:6" customFormat="1" ht="12.75">
      <c r="D683" s="353"/>
      <c r="E683" s="353"/>
      <c r="F683" s="578"/>
    </row>
    <row r="684" spans="4:6" customFormat="1" ht="12.75">
      <c r="D684" s="353"/>
      <c r="E684" s="353"/>
      <c r="F684" s="578"/>
    </row>
    <row r="685" spans="4:6" customFormat="1" ht="12.75">
      <c r="D685" s="353"/>
      <c r="E685" s="353"/>
      <c r="F685" s="578"/>
    </row>
    <row r="686" spans="4:6" customFormat="1" ht="12.75">
      <c r="D686" s="353"/>
      <c r="E686" s="353"/>
      <c r="F686" s="578"/>
    </row>
    <row r="687" spans="4:6" customFormat="1" ht="12.75">
      <c r="D687" s="353"/>
      <c r="E687" s="353"/>
      <c r="F687" s="578"/>
    </row>
    <row r="688" spans="4:6" customFormat="1" ht="12.75">
      <c r="D688" s="353"/>
      <c r="E688" s="353"/>
      <c r="F688" s="578"/>
    </row>
    <row r="689" spans="4:6" customFormat="1" ht="12.75">
      <c r="D689" s="353"/>
      <c r="E689" s="353"/>
      <c r="F689" s="578"/>
    </row>
    <row r="690" spans="4:6" customFormat="1" ht="12.75">
      <c r="D690" s="353"/>
      <c r="E690" s="353"/>
      <c r="F690" s="578"/>
    </row>
    <row r="691" spans="4:6" customFormat="1" ht="12.75">
      <c r="D691" s="353"/>
      <c r="E691" s="353"/>
      <c r="F691" s="578"/>
    </row>
    <row r="692" spans="4:6" customFormat="1" ht="12.75">
      <c r="D692" s="353"/>
      <c r="E692" s="353"/>
      <c r="F692" s="578"/>
    </row>
    <row r="693" spans="4:6" customFormat="1" ht="12.75">
      <c r="D693" s="353"/>
      <c r="E693" s="353"/>
      <c r="F693" s="578"/>
    </row>
    <row r="694" spans="4:6" customFormat="1" ht="12.75">
      <c r="D694" s="353"/>
      <c r="E694" s="353"/>
      <c r="F694" s="578"/>
    </row>
    <row r="695" spans="4:6" customFormat="1" ht="12.75">
      <c r="D695" s="353"/>
      <c r="E695" s="353"/>
      <c r="F695" s="578"/>
    </row>
    <row r="696" spans="4:6" customFormat="1" ht="12.75">
      <c r="D696" s="353"/>
      <c r="E696" s="353"/>
      <c r="F696" s="578"/>
    </row>
    <row r="697" spans="4:6" customFormat="1" ht="12.75">
      <c r="D697" s="353"/>
      <c r="E697" s="353"/>
      <c r="F697" s="578"/>
    </row>
    <row r="698" spans="4:6" customFormat="1" ht="12.75">
      <c r="D698" s="353"/>
      <c r="E698" s="353"/>
      <c r="F698" s="578"/>
    </row>
    <row r="699" spans="4:6" customFormat="1" ht="12.75">
      <c r="D699" s="353"/>
      <c r="E699" s="353"/>
      <c r="F699" s="578"/>
    </row>
    <row r="700" spans="4:6" customFormat="1" ht="12.75">
      <c r="D700" s="353"/>
      <c r="E700" s="353"/>
      <c r="F700" s="578"/>
    </row>
    <row r="701" spans="4:6" customFormat="1" ht="12.75">
      <c r="D701" s="353"/>
      <c r="E701" s="353"/>
      <c r="F701" s="578"/>
    </row>
    <row r="702" spans="4:6" customFormat="1" ht="12.75">
      <c r="D702" s="353"/>
      <c r="E702" s="353"/>
      <c r="F702" s="578"/>
    </row>
    <row r="703" spans="4:6" customFormat="1" ht="12.75">
      <c r="D703" s="353"/>
      <c r="E703" s="353"/>
      <c r="F703" s="578"/>
    </row>
    <row r="704" spans="4:6" customFormat="1" ht="12.75">
      <c r="D704" s="353"/>
      <c r="E704" s="353"/>
      <c r="F704" s="578"/>
    </row>
    <row r="705" spans="4:6" customFormat="1" ht="12.75">
      <c r="D705" s="353"/>
      <c r="E705" s="353"/>
      <c r="F705" s="578"/>
    </row>
    <row r="706" spans="4:6" customFormat="1" ht="12.75">
      <c r="D706" s="353"/>
      <c r="E706" s="353"/>
      <c r="F706" s="578"/>
    </row>
    <row r="707" spans="4:6" customFormat="1" ht="12.75">
      <c r="D707" s="353"/>
      <c r="E707" s="353"/>
      <c r="F707" s="578"/>
    </row>
    <row r="708" spans="4:6" customFormat="1" ht="12.75">
      <c r="D708" s="353"/>
      <c r="E708" s="353"/>
      <c r="F708" s="578"/>
    </row>
    <row r="709" spans="4:6" customFormat="1" ht="12.75">
      <c r="D709" s="353"/>
      <c r="E709" s="353"/>
      <c r="F709" s="578"/>
    </row>
    <row r="710" spans="4:6" customFormat="1" ht="12.75">
      <c r="D710" s="353"/>
      <c r="E710" s="353"/>
      <c r="F710" s="578"/>
    </row>
    <row r="711" spans="4:6" customFormat="1" ht="12.75">
      <c r="D711" s="353"/>
      <c r="E711" s="353"/>
      <c r="F711" s="578"/>
    </row>
    <row r="712" spans="4:6" customFormat="1" ht="12.75">
      <c r="D712" s="353"/>
      <c r="E712" s="353"/>
      <c r="F712" s="578"/>
    </row>
    <row r="713" spans="4:6" customFormat="1" ht="12.75">
      <c r="D713" s="353"/>
      <c r="E713" s="353"/>
      <c r="F713" s="578"/>
    </row>
    <row r="714" spans="4:6" customFormat="1" ht="12.75">
      <c r="D714" s="353"/>
      <c r="E714" s="353"/>
      <c r="F714" s="578"/>
    </row>
    <row r="715" spans="4:6" customFormat="1" ht="12.75">
      <c r="D715" s="353"/>
      <c r="E715" s="353"/>
      <c r="F715" s="578"/>
    </row>
    <row r="716" spans="4:6" customFormat="1" ht="12.75">
      <c r="D716" s="353"/>
      <c r="E716" s="353"/>
      <c r="F716" s="578"/>
    </row>
    <row r="717" spans="4:6" customFormat="1" ht="12.75">
      <c r="D717" s="353"/>
      <c r="E717" s="353"/>
      <c r="F717" s="578"/>
    </row>
    <row r="718" spans="4:6" customFormat="1" ht="12.75">
      <c r="D718" s="353"/>
      <c r="E718" s="353"/>
      <c r="F718" s="578"/>
    </row>
    <row r="719" spans="4:6" customFormat="1" ht="12.75">
      <c r="D719" s="353"/>
      <c r="E719" s="353"/>
      <c r="F719" s="578"/>
    </row>
    <row r="720" spans="4:6" customFormat="1" ht="12.75">
      <c r="D720" s="353"/>
      <c r="E720" s="353"/>
      <c r="F720" s="578"/>
    </row>
    <row r="721" spans="4:6" customFormat="1" ht="12.75">
      <c r="D721" s="353"/>
      <c r="E721" s="353"/>
      <c r="F721" s="578"/>
    </row>
    <row r="722" spans="4:6" customFormat="1" ht="12.75">
      <c r="D722" s="353"/>
      <c r="E722" s="353"/>
      <c r="F722" s="578"/>
    </row>
    <row r="723" spans="4:6" customFormat="1" ht="12.75">
      <c r="D723" s="353"/>
      <c r="E723" s="353"/>
      <c r="F723" s="578"/>
    </row>
    <row r="724" spans="4:6" customFormat="1" ht="12.75">
      <c r="D724" s="353"/>
      <c r="E724" s="353"/>
      <c r="F724" s="578"/>
    </row>
    <row r="725" spans="4:6" customFormat="1" ht="12.75">
      <c r="D725" s="353"/>
      <c r="E725" s="353"/>
      <c r="F725" s="578"/>
    </row>
    <row r="726" spans="4:6" customFormat="1" ht="12.75">
      <c r="D726" s="353"/>
      <c r="E726" s="353"/>
      <c r="F726" s="578"/>
    </row>
    <row r="727" spans="4:6" customFormat="1" ht="12.75">
      <c r="D727" s="353"/>
      <c r="E727" s="353"/>
      <c r="F727" s="578"/>
    </row>
    <row r="728" spans="4:6" customFormat="1" ht="12.75">
      <c r="D728" s="353"/>
      <c r="E728" s="353"/>
      <c r="F728" s="578"/>
    </row>
    <row r="729" spans="4:6" customFormat="1" ht="12.75">
      <c r="D729" s="353"/>
      <c r="E729" s="353"/>
      <c r="F729" s="578"/>
    </row>
    <row r="730" spans="4:6" customFormat="1" ht="12.75">
      <c r="D730" s="353"/>
      <c r="E730" s="353"/>
      <c r="F730" s="578"/>
    </row>
    <row r="731" spans="4:6" customFormat="1" ht="12.75">
      <c r="D731" s="353"/>
      <c r="E731" s="353"/>
      <c r="F731" s="578"/>
    </row>
    <row r="732" spans="4:6" customFormat="1" ht="12.75">
      <c r="D732" s="353"/>
      <c r="E732" s="353"/>
      <c r="F732" s="578"/>
    </row>
    <row r="733" spans="4:6" customFormat="1" ht="12.75">
      <c r="D733" s="353"/>
      <c r="E733" s="353"/>
      <c r="F733" s="578"/>
    </row>
    <row r="734" spans="4:6" customFormat="1" ht="12.75">
      <c r="D734" s="353"/>
      <c r="E734" s="353"/>
      <c r="F734" s="578"/>
    </row>
    <row r="735" spans="4:6" customFormat="1" ht="12.75">
      <c r="D735" s="353"/>
      <c r="E735" s="353"/>
      <c r="F735" s="578"/>
    </row>
    <row r="736" spans="4:6" customFormat="1" ht="12.75">
      <c r="D736" s="353"/>
      <c r="E736" s="353"/>
      <c r="F736" s="578"/>
    </row>
    <row r="737" spans="4:6" customFormat="1" ht="12.75">
      <c r="D737" s="353"/>
      <c r="E737" s="353"/>
      <c r="F737" s="578"/>
    </row>
    <row r="738" spans="4:6" customFormat="1" ht="12.75">
      <c r="D738" s="353"/>
      <c r="E738" s="353"/>
      <c r="F738" s="578"/>
    </row>
    <row r="739" spans="4:6" customFormat="1" ht="12.75">
      <c r="D739" s="353"/>
      <c r="E739" s="353"/>
      <c r="F739" s="578"/>
    </row>
    <row r="740" spans="4:6" customFormat="1" ht="12.75">
      <c r="D740" s="353"/>
      <c r="E740" s="353"/>
      <c r="F740" s="578"/>
    </row>
    <row r="741" spans="4:6" customFormat="1" ht="12.75">
      <c r="D741" s="353"/>
      <c r="E741" s="353"/>
      <c r="F741" s="578"/>
    </row>
    <row r="742" spans="4:6" customFormat="1" ht="12.75">
      <c r="D742" s="353"/>
      <c r="E742" s="353"/>
      <c r="F742" s="578"/>
    </row>
    <row r="743" spans="4:6" customFormat="1" ht="12.75">
      <c r="D743" s="353"/>
      <c r="E743" s="353"/>
      <c r="F743" s="578"/>
    </row>
    <row r="744" spans="4:6" customFormat="1" ht="12.75">
      <c r="D744" s="353"/>
      <c r="E744" s="353"/>
      <c r="F744" s="578"/>
    </row>
    <row r="745" spans="4:6" customFormat="1" ht="12.75">
      <c r="D745" s="353"/>
      <c r="E745" s="353"/>
      <c r="F745" s="578"/>
    </row>
    <row r="746" spans="4:6" customFormat="1" ht="12.75">
      <c r="D746" s="353"/>
      <c r="E746" s="353"/>
      <c r="F746" s="578"/>
    </row>
    <row r="747" spans="4:6" customFormat="1" ht="12.75">
      <c r="D747" s="353"/>
      <c r="E747" s="353"/>
      <c r="F747" s="578"/>
    </row>
    <row r="748" spans="4:6" customFormat="1" ht="12.75">
      <c r="D748" s="353"/>
      <c r="E748" s="353"/>
      <c r="F748" s="578"/>
    </row>
    <row r="749" spans="4:6" customFormat="1" ht="12.75">
      <c r="D749" s="353"/>
      <c r="E749" s="353"/>
      <c r="F749" s="578"/>
    </row>
    <row r="750" spans="4:6" customFormat="1" ht="12.75">
      <c r="D750" s="353"/>
      <c r="E750" s="353"/>
      <c r="F750" s="578"/>
    </row>
    <row r="751" spans="4:6" customFormat="1" ht="12.75">
      <c r="D751" s="353"/>
      <c r="E751" s="353"/>
      <c r="F751" s="578"/>
    </row>
    <row r="752" spans="4:6" customFormat="1" ht="12.75">
      <c r="D752" s="353"/>
      <c r="E752" s="353"/>
      <c r="F752" s="578"/>
    </row>
    <row r="753" spans="4:6" customFormat="1" ht="12.75">
      <c r="D753" s="353"/>
      <c r="E753" s="353"/>
      <c r="F753" s="578"/>
    </row>
    <row r="754" spans="4:6" customFormat="1" ht="12.75">
      <c r="D754" s="353"/>
      <c r="E754" s="353"/>
      <c r="F754" s="578"/>
    </row>
    <row r="755" spans="4:6" customFormat="1" ht="12.75">
      <c r="D755" s="353"/>
      <c r="E755" s="353"/>
      <c r="F755" s="578"/>
    </row>
    <row r="756" spans="4:6" customFormat="1" ht="12.75">
      <c r="D756" s="353"/>
      <c r="E756" s="353"/>
      <c r="F756" s="578"/>
    </row>
    <row r="757" spans="4:6" customFormat="1" ht="12.75">
      <c r="D757" s="353"/>
      <c r="E757" s="353"/>
      <c r="F757" s="578"/>
    </row>
    <row r="758" spans="4:6" customFormat="1" ht="12.75">
      <c r="D758" s="353"/>
      <c r="E758" s="353"/>
      <c r="F758" s="578"/>
    </row>
    <row r="759" spans="4:6" customFormat="1" ht="12.75">
      <c r="D759" s="353"/>
      <c r="E759" s="353"/>
      <c r="F759" s="578"/>
    </row>
    <row r="760" spans="4:6" customFormat="1" ht="12.75">
      <c r="D760" s="353"/>
      <c r="E760" s="353"/>
      <c r="F760" s="578"/>
    </row>
    <row r="761" spans="4:6" customFormat="1" ht="12.75">
      <c r="D761" s="353"/>
      <c r="E761" s="353"/>
      <c r="F761" s="578"/>
    </row>
    <row r="762" spans="4:6" customFormat="1" ht="12.75">
      <c r="D762" s="353"/>
      <c r="E762" s="353"/>
      <c r="F762" s="578"/>
    </row>
    <row r="763" spans="4:6" customFormat="1" ht="12.75">
      <c r="D763" s="353"/>
      <c r="E763" s="353"/>
      <c r="F763" s="578"/>
    </row>
    <row r="764" spans="4:6" customFormat="1" ht="12.75">
      <c r="D764" s="353"/>
      <c r="E764" s="353"/>
      <c r="F764" s="578"/>
    </row>
    <row r="765" spans="4:6" customFormat="1" ht="12.75">
      <c r="D765" s="353"/>
      <c r="E765" s="353"/>
      <c r="F765" s="578"/>
    </row>
    <row r="766" spans="4:6" customFormat="1" ht="12.75">
      <c r="D766" s="353"/>
      <c r="E766" s="353"/>
      <c r="F766" s="578"/>
    </row>
    <row r="767" spans="4:6" customFormat="1" ht="12.75">
      <c r="D767" s="353"/>
      <c r="E767" s="353"/>
      <c r="F767" s="578"/>
    </row>
    <row r="768" spans="4:6" customFormat="1" ht="12.75">
      <c r="D768" s="353"/>
      <c r="E768" s="353"/>
      <c r="F768" s="578"/>
    </row>
    <row r="769" spans="4:6" customFormat="1" ht="12.75">
      <c r="D769" s="353"/>
      <c r="E769" s="353"/>
      <c r="F769" s="578"/>
    </row>
    <row r="770" spans="4:6" customFormat="1" ht="12.75">
      <c r="D770" s="353"/>
      <c r="E770" s="353"/>
      <c r="F770" s="578"/>
    </row>
    <row r="771" spans="4:6" customFormat="1" ht="12.75">
      <c r="D771" s="353"/>
      <c r="E771" s="353"/>
      <c r="F771" s="578"/>
    </row>
    <row r="772" spans="4:6" customFormat="1" ht="12.75">
      <c r="D772" s="353"/>
      <c r="E772" s="353"/>
      <c r="F772" s="578"/>
    </row>
    <row r="773" spans="4:6" customFormat="1" ht="12.75">
      <c r="D773" s="353"/>
      <c r="E773" s="353"/>
      <c r="F773" s="578"/>
    </row>
    <row r="774" spans="4:6" customFormat="1" ht="12.75">
      <c r="D774" s="353"/>
      <c r="E774" s="353"/>
      <c r="F774" s="578"/>
    </row>
    <row r="775" spans="4:6" customFormat="1" ht="12.75">
      <c r="D775" s="353"/>
      <c r="E775" s="353"/>
      <c r="F775" s="578"/>
    </row>
    <row r="776" spans="4:6" customFormat="1" ht="12.75">
      <c r="D776" s="353"/>
      <c r="E776" s="353"/>
      <c r="F776" s="578"/>
    </row>
    <row r="777" spans="4:6" customFormat="1" ht="12.75">
      <c r="D777" s="353"/>
      <c r="E777" s="353"/>
      <c r="F777" s="578"/>
    </row>
    <row r="778" spans="4:6" customFormat="1" ht="12.75">
      <c r="D778" s="353"/>
      <c r="E778" s="353"/>
      <c r="F778" s="578"/>
    </row>
    <row r="779" spans="4:6" customFormat="1" ht="12.75">
      <c r="D779" s="353"/>
      <c r="E779" s="353"/>
      <c r="F779" s="578"/>
    </row>
    <row r="780" spans="4:6" customFormat="1" ht="12.75">
      <c r="D780" s="353"/>
      <c r="E780" s="353"/>
      <c r="F780" s="578"/>
    </row>
    <row r="781" spans="4:6" customFormat="1" ht="12.75">
      <c r="D781" s="353"/>
      <c r="E781" s="353"/>
      <c r="F781" s="578"/>
    </row>
    <row r="782" spans="4:6" customFormat="1" ht="12.75">
      <c r="D782" s="353"/>
      <c r="E782" s="353"/>
      <c r="F782" s="578"/>
    </row>
    <row r="783" spans="4:6" customFormat="1" ht="12.75">
      <c r="D783" s="353"/>
      <c r="E783" s="353"/>
      <c r="F783" s="578"/>
    </row>
    <row r="784" spans="4:6" customFormat="1" ht="12.75">
      <c r="D784" s="353"/>
      <c r="E784" s="353"/>
      <c r="F784" s="578"/>
    </row>
    <row r="785" spans="4:6" customFormat="1" ht="12.75">
      <c r="D785" s="353"/>
      <c r="E785" s="353"/>
      <c r="F785" s="578"/>
    </row>
    <row r="786" spans="4:6" customFormat="1" ht="12.75">
      <c r="D786" s="353"/>
      <c r="E786" s="353"/>
      <c r="F786" s="578"/>
    </row>
    <row r="787" spans="4:6" customFormat="1" ht="12.75">
      <c r="D787" s="353"/>
      <c r="E787" s="353"/>
      <c r="F787" s="578"/>
    </row>
    <row r="788" spans="4:6" customFormat="1" ht="12.75">
      <c r="D788" s="353"/>
      <c r="E788" s="353"/>
      <c r="F788" s="578"/>
    </row>
    <row r="789" spans="4:6" customFormat="1" ht="12.75">
      <c r="D789" s="353"/>
      <c r="E789" s="353"/>
      <c r="F789" s="578"/>
    </row>
    <row r="790" spans="4:6" customFormat="1" ht="12.75">
      <c r="D790" s="353"/>
      <c r="E790" s="353"/>
      <c r="F790" s="578"/>
    </row>
    <row r="791" spans="4:6" customFormat="1" ht="12.75">
      <c r="D791" s="353"/>
      <c r="E791" s="353"/>
      <c r="F791" s="578"/>
    </row>
    <row r="792" spans="4:6" customFormat="1" ht="12.75">
      <c r="D792" s="353"/>
      <c r="E792" s="353"/>
      <c r="F792" s="578"/>
    </row>
    <row r="793" spans="4:6" customFormat="1" ht="12.75">
      <c r="D793" s="353"/>
      <c r="E793" s="353"/>
      <c r="F793" s="578"/>
    </row>
    <row r="794" spans="4:6" customFormat="1" ht="12.75">
      <c r="D794" s="353"/>
      <c r="E794" s="353"/>
      <c r="F794" s="578"/>
    </row>
    <row r="795" spans="4:6" customFormat="1" ht="12.75">
      <c r="D795" s="353"/>
      <c r="E795" s="353"/>
      <c r="F795" s="578"/>
    </row>
    <row r="796" spans="4:6" customFormat="1" ht="12.75">
      <c r="D796" s="353"/>
      <c r="E796" s="353"/>
      <c r="F796" s="578"/>
    </row>
    <row r="797" spans="4:6" customFormat="1" ht="12.75">
      <c r="D797" s="353"/>
      <c r="E797" s="353"/>
      <c r="F797" s="578"/>
    </row>
    <row r="798" spans="4:6" customFormat="1" ht="12.75">
      <c r="D798" s="353"/>
      <c r="E798" s="353"/>
      <c r="F798" s="578"/>
    </row>
    <row r="799" spans="4:6" customFormat="1" ht="12.75">
      <c r="D799" s="353"/>
      <c r="E799" s="353"/>
      <c r="F799" s="578"/>
    </row>
    <row r="800" spans="4:6" customFormat="1" ht="12.75">
      <c r="D800" s="353"/>
      <c r="E800" s="353"/>
      <c r="F800" s="578"/>
    </row>
    <row r="801" spans="4:6" customFormat="1" ht="12.75">
      <c r="D801" s="353"/>
      <c r="E801" s="353"/>
      <c r="F801" s="578"/>
    </row>
    <row r="802" spans="4:6" customFormat="1" ht="12.75">
      <c r="D802" s="353"/>
      <c r="E802" s="353"/>
      <c r="F802" s="578"/>
    </row>
    <row r="803" spans="4:6" customFormat="1" ht="12.75">
      <c r="D803" s="353"/>
      <c r="E803" s="353"/>
      <c r="F803" s="578"/>
    </row>
    <row r="804" spans="4:6" customFormat="1" ht="12.75">
      <c r="D804" s="353"/>
      <c r="E804" s="353"/>
      <c r="F804" s="578"/>
    </row>
    <row r="805" spans="4:6" customFormat="1" ht="12.75">
      <c r="D805" s="353"/>
      <c r="E805" s="353"/>
      <c r="F805" s="578"/>
    </row>
    <row r="806" spans="4:6" customFormat="1" ht="12.75">
      <c r="D806" s="353"/>
      <c r="E806" s="353"/>
      <c r="F806" s="578"/>
    </row>
    <row r="807" spans="4:6" customFormat="1" ht="12.75">
      <c r="D807" s="353"/>
      <c r="E807" s="353"/>
      <c r="F807" s="578"/>
    </row>
    <row r="808" spans="4:6" customFormat="1" ht="12.75">
      <c r="D808" s="353"/>
      <c r="E808" s="353"/>
      <c r="F808" s="578"/>
    </row>
    <row r="809" spans="4:6" customFormat="1" ht="12.75">
      <c r="D809" s="353"/>
      <c r="E809" s="353"/>
      <c r="F809" s="578"/>
    </row>
    <row r="810" spans="4:6" customFormat="1" ht="12.75">
      <c r="D810" s="353"/>
      <c r="E810" s="353"/>
      <c r="F810" s="578"/>
    </row>
    <row r="811" spans="4:6" customFormat="1" ht="12.75">
      <c r="D811" s="353"/>
      <c r="E811" s="353"/>
      <c r="F811" s="578"/>
    </row>
    <row r="812" spans="4:6" customFormat="1" ht="12.75">
      <c r="D812" s="353"/>
      <c r="E812" s="353"/>
      <c r="F812" s="578"/>
    </row>
    <row r="813" spans="4:6" customFormat="1" ht="12.75">
      <c r="D813" s="353"/>
      <c r="E813" s="353"/>
      <c r="F813" s="578"/>
    </row>
    <row r="814" spans="4:6" customFormat="1" ht="12.75">
      <c r="D814" s="353"/>
      <c r="E814" s="353"/>
      <c r="F814" s="578"/>
    </row>
    <row r="815" spans="4:6" customFormat="1" ht="12.75">
      <c r="D815" s="353"/>
      <c r="E815" s="353"/>
      <c r="F815" s="578"/>
    </row>
    <row r="816" spans="4:6" customFormat="1" ht="12.75">
      <c r="D816" s="353"/>
      <c r="E816" s="353"/>
      <c r="F816" s="578"/>
    </row>
    <row r="817" spans="4:6" customFormat="1" ht="12.75">
      <c r="D817" s="353"/>
      <c r="E817" s="353"/>
      <c r="F817" s="578"/>
    </row>
    <row r="818" spans="4:6" customFormat="1" ht="12.75">
      <c r="D818" s="353"/>
      <c r="E818" s="353"/>
      <c r="F818" s="578"/>
    </row>
    <row r="819" spans="4:6" customFormat="1" ht="12.75">
      <c r="D819" s="353"/>
      <c r="E819" s="353"/>
      <c r="F819" s="578"/>
    </row>
    <row r="820" spans="4:6" customFormat="1" ht="12.75">
      <c r="D820" s="353"/>
      <c r="E820" s="353"/>
      <c r="F820" s="578"/>
    </row>
    <row r="821" spans="4:6" customFormat="1" ht="12.75">
      <c r="D821" s="353"/>
      <c r="E821" s="353"/>
      <c r="F821" s="578"/>
    </row>
    <row r="822" spans="4:6" customFormat="1" ht="12.75">
      <c r="D822" s="353"/>
      <c r="E822" s="353"/>
      <c r="F822" s="578"/>
    </row>
    <row r="823" spans="4:6" customFormat="1" ht="12.75">
      <c r="D823" s="353"/>
      <c r="E823" s="353"/>
      <c r="F823" s="578"/>
    </row>
    <row r="824" spans="4:6" customFormat="1" ht="12.75">
      <c r="D824" s="353"/>
      <c r="E824" s="353"/>
      <c r="F824" s="578"/>
    </row>
    <row r="825" spans="4:6" customFormat="1" ht="12.75">
      <c r="D825" s="353"/>
      <c r="E825" s="353"/>
      <c r="F825" s="578"/>
    </row>
    <row r="826" spans="4:6" customFormat="1" ht="12.75">
      <c r="D826" s="353"/>
      <c r="E826" s="353"/>
      <c r="F826" s="578"/>
    </row>
    <row r="827" spans="4:6" customFormat="1" ht="12.75">
      <c r="D827" s="353"/>
      <c r="E827" s="353"/>
      <c r="F827" s="578"/>
    </row>
    <row r="828" spans="4:6" customFormat="1" ht="12.75">
      <c r="D828" s="353"/>
      <c r="E828" s="353"/>
      <c r="F828" s="578"/>
    </row>
    <row r="829" spans="4:6" customFormat="1" ht="12.75">
      <c r="D829" s="353"/>
      <c r="E829" s="353"/>
      <c r="F829" s="578"/>
    </row>
    <row r="830" spans="4:6" customFormat="1" ht="12.75">
      <c r="D830" s="353"/>
      <c r="E830" s="353"/>
      <c r="F830" s="578"/>
    </row>
    <row r="831" spans="4:6" customFormat="1" ht="12.75">
      <c r="D831" s="353"/>
      <c r="E831" s="353"/>
      <c r="F831" s="578"/>
    </row>
    <row r="832" spans="4:6" customFormat="1" ht="12.75">
      <c r="D832" s="353"/>
      <c r="E832" s="353"/>
      <c r="F832" s="578"/>
    </row>
    <row r="833" spans="4:6" customFormat="1" ht="12.75">
      <c r="D833" s="353"/>
      <c r="E833" s="353"/>
      <c r="F833" s="578"/>
    </row>
    <row r="834" spans="4:6" customFormat="1" ht="12.75">
      <c r="D834" s="353"/>
      <c r="E834" s="353"/>
      <c r="F834" s="578"/>
    </row>
    <row r="835" spans="4:6" customFormat="1" ht="12.75">
      <c r="D835" s="353"/>
      <c r="E835" s="353"/>
      <c r="F835" s="578"/>
    </row>
    <row r="836" spans="4:6" customFormat="1" ht="12.75">
      <c r="D836" s="353"/>
      <c r="E836" s="353"/>
      <c r="F836" s="578"/>
    </row>
    <row r="837" spans="4:6" customFormat="1" ht="12.75">
      <c r="D837" s="353"/>
      <c r="E837" s="353"/>
      <c r="F837" s="578"/>
    </row>
    <row r="838" spans="4:6" customFormat="1" ht="12.75">
      <c r="D838" s="353"/>
      <c r="E838" s="353"/>
      <c r="F838" s="578"/>
    </row>
    <row r="839" spans="4:6" customFormat="1" ht="12.75">
      <c r="D839" s="353"/>
      <c r="E839" s="353"/>
      <c r="F839" s="578"/>
    </row>
    <row r="840" spans="4:6" customFormat="1" ht="12.75">
      <c r="D840" s="353"/>
      <c r="E840" s="353"/>
      <c r="F840" s="578"/>
    </row>
    <row r="841" spans="4:6" customFormat="1" ht="12.75">
      <c r="D841" s="353"/>
      <c r="E841" s="353"/>
      <c r="F841" s="578"/>
    </row>
    <row r="842" spans="4:6" customFormat="1" ht="12.75">
      <c r="D842" s="353"/>
      <c r="E842" s="353"/>
      <c r="F842" s="578"/>
    </row>
    <row r="843" spans="4:6" customFormat="1" ht="12.75">
      <c r="D843" s="353"/>
      <c r="E843" s="353"/>
      <c r="F843" s="578"/>
    </row>
    <row r="844" spans="4:6" customFormat="1" ht="12.75">
      <c r="D844" s="353"/>
      <c r="E844" s="353"/>
      <c r="F844" s="578"/>
    </row>
    <row r="845" spans="4:6" customFormat="1" ht="12.75">
      <c r="D845" s="353"/>
      <c r="E845" s="353"/>
      <c r="F845" s="578"/>
    </row>
    <row r="846" spans="4:6" customFormat="1" ht="12.75">
      <c r="D846" s="353"/>
      <c r="E846" s="353"/>
      <c r="F846" s="578"/>
    </row>
    <row r="847" spans="4:6" customFormat="1" ht="12.75">
      <c r="D847" s="353"/>
      <c r="E847" s="353"/>
      <c r="F847" s="578"/>
    </row>
    <row r="848" spans="4:6" customFormat="1" ht="12.75">
      <c r="D848" s="353"/>
      <c r="E848" s="353"/>
      <c r="F848" s="578"/>
    </row>
    <row r="849" spans="4:6" customFormat="1" ht="12.75">
      <c r="D849" s="353"/>
      <c r="E849" s="353"/>
      <c r="F849" s="578"/>
    </row>
    <row r="850" spans="4:6" customFormat="1" ht="12.75">
      <c r="D850" s="353"/>
      <c r="E850" s="353"/>
      <c r="F850" s="578"/>
    </row>
    <row r="851" spans="4:6" customFormat="1" ht="12.75">
      <c r="D851" s="353"/>
      <c r="E851" s="353"/>
      <c r="F851" s="578"/>
    </row>
    <row r="852" spans="4:6" customFormat="1" ht="12.75">
      <c r="D852" s="353"/>
      <c r="E852" s="353"/>
      <c r="F852" s="578"/>
    </row>
    <row r="853" spans="4:6" customFormat="1" ht="12.75">
      <c r="D853" s="353"/>
      <c r="E853" s="353"/>
      <c r="F853" s="578"/>
    </row>
    <row r="854" spans="4:6" customFormat="1" ht="12.75">
      <c r="D854" s="353"/>
      <c r="E854" s="353"/>
      <c r="F854" s="578"/>
    </row>
    <row r="855" spans="4:6" customFormat="1" ht="12.75">
      <c r="D855" s="353"/>
      <c r="E855" s="353"/>
      <c r="F855" s="578"/>
    </row>
    <row r="856" spans="4:6" customFormat="1" ht="12.75">
      <c r="D856" s="353"/>
      <c r="E856" s="353"/>
      <c r="F856" s="578"/>
    </row>
    <row r="857" spans="4:6" customFormat="1" ht="12.75">
      <c r="D857" s="353"/>
      <c r="E857" s="353"/>
      <c r="F857" s="578"/>
    </row>
    <row r="858" spans="4:6" customFormat="1" ht="12.75">
      <c r="D858" s="353"/>
      <c r="E858" s="353"/>
      <c r="F858" s="578"/>
    </row>
    <row r="859" spans="4:6" customFormat="1" ht="12.75">
      <c r="D859" s="353"/>
      <c r="E859" s="353"/>
      <c r="F859" s="578"/>
    </row>
    <row r="860" spans="4:6" customFormat="1" ht="12.75">
      <c r="D860" s="353"/>
      <c r="E860" s="353"/>
      <c r="F860" s="578"/>
    </row>
    <row r="861" spans="4:6" customFormat="1" ht="12.75">
      <c r="D861" s="353"/>
      <c r="E861" s="353"/>
      <c r="F861" s="578"/>
    </row>
    <row r="862" spans="4:6" customFormat="1" ht="12.75">
      <c r="D862" s="353"/>
      <c r="E862" s="353"/>
      <c r="F862" s="578"/>
    </row>
    <row r="863" spans="4:6" customFormat="1" ht="12.75">
      <c r="D863" s="353"/>
      <c r="E863" s="353"/>
      <c r="F863" s="578"/>
    </row>
    <row r="864" spans="4:6" customFormat="1" ht="12.75">
      <c r="D864" s="353"/>
      <c r="E864" s="353"/>
      <c r="F864" s="578"/>
    </row>
    <row r="865" spans="4:6" customFormat="1" ht="12.75">
      <c r="D865" s="353"/>
      <c r="E865" s="353"/>
      <c r="F865" s="578"/>
    </row>
    <row r="866" spans="4:6" customFormat="1" ht="12.75">
      <c r="D866" s="353"/>
      <c r="E866" s="353"/>
      <c r="F866" s="578"/>
    </row>
    <row r="867" spans="4:6" customFormat="1" ht="12.75">
      <c r="D867" s="353"/>
      <c r="E867" s="353"/>
      <c r="F867" s="578"/>
    </row>
    <row r="868" spans="4:6" customFormat="1" ht="12.75">
      <c r="D868" s="353"/>
      <c r="E868" s="353"/>
      <c r="F868" s="578"/>
    </row>
    <row r="869" spans="4:6" customFormat="1" ht="12.75">
      <c r="D869" s="353"/>
      <c r="E869" s="353"/>
      <c r="F869" s="578"/>
    </row>
    <row r="870" spans="4:6" customFormat="1" ht="12.75">
      <c r="D870" s="353"/>
      <c r="E870" s="353"/>
      <c r="F870" s="578"/>
    </row>
    <row r="871" spans="4:6" customFormat="1" ht="12.75">
      <c r="D871" s="353"/>
      <c r="E871" s="353"/>
      <c r="F871" s="578"/>
    </row>
    <row r="872" spans="4:6" customFormat="1" ht="12.75">
      <c r="D872" s="353"/>
      <c r="E872" s="353"/>
      <c r="F872" s="578"/>
    </row>
    <row r="873" spans="4:6" customFormat="1" ht="12.75">
      <c r="D873" s="353"/>
      <c r="E873" s="353"/>
      <c r="F873" s="578"/>
    </row>
    <row r="874" spans="4:6" customFormat="1" ht="12.75">
      <c r="D874" s="353"/>
      <c r="E874" s="353"/>
      <c r="F874" s="578"/>
    </row>
    <row r="875" spans="4:6" customFormat="1" ht="12.75">
      <c r="D875" s="353"/>
      <c r="E875" s="353"/>
      <c r="F875" s="578"/>
    </row>
    <row r="876" spans="4:6" customFormat="1" ht="12.75">
      <c r="D876" s="353"/>
      <c r="E876" s="353"/>
      <c r="F876" s="578"/>
    </row>
    <row r="877" spans="4:6" customFormat="1" ht="12.75">
      <c r="D877" s="353"/>
      <c r="E877" s="353"/>
      <c r="F877" s="578"/>
    </row>
    <row r="878" spans="4:6" customFormat="1" ht="12.75">
      <c r="D878" s="353"/>
      <c r="E878" s="353"/>
      <c r="F878" s="578"/>
    </row>
    <row r="879" spans="4:6" customFormat="1" ht="12.75">
      <c r="D879" s="353"/>
      <c r="E879" s="353"/>
      <c r="F879" s="578"/>
    </row>
    <row r="880" spans="4:6" customFormat="1" ht="12.75">
      <c r="D880" s="353"/>
      <c r="E880" s="353"/>
      <c r="F880" s="578"/>
    </row>
    <row r="881" spans="4:6" customFormat="1" ht="12.75">
      <c r="D881" s="353"/>
      <c r="E881" s="353"/>
      <c r="F881" s="578"/>
    </row>
    <row r="882" spans="4:6" customFormat="1" ht="12.75">
      <c r="D882" s="353"/>
      <c r="E882" s="353"/>
      <c r="F882" s="578"/>
    </row>
    <row r="883" spans="4:6" customFormat="1" ht="12.75">
      <c r="D883" s="353"/>
      <c r="E883" s="353"/>
      <c r="F883" s="578"/>
    </row>
    <row r="884" spans="4:6" customFormat="1" ht="12.75">
      <c r="D884" s="353"/>
      <c r="E884" s="353"/>
      <c r="F884" s="578"/>
    </row>
    <row r="885" spans="4:6" customFormat="1" ht="12.75">
      <c r="D885" s="353"/>
      <c r="E885" s="353"/>
      <c r="F885" s="578"/>
    </row>
    <row r="886" spans="4:6" customFormat="1" ht="12.75">
      <c r="D886" s="353"/>
      <c r="E886" s="353"/>
      <c r="F886" s="578"/>
    </row>
    <row r="887" spans="4:6" customFormat="1" ht="12.75">
      <c r="D887" s="353"/>
      <c r="E887" s="353"/>
      <c r="F887" s="578"/>
    </row>
    <row r="888" spans="4:6" customFormat="1" ht="12.75">
      <c r="D888" s="353"/>
      <c r="E888" s="353"/>
      <c r="F888" s="578"/>
    </row>
    <row r="889" spans="4:6" customFormat="1" ht="12.75">
      <c r="D889" s="353"/>
      <c r="E889" s="353"/>
      <c r="F889" s="578"/>
    </row>
    <row r="890" spans="4:6" customFormat="1" ht="12.75">
      <c r="D890" s="353"/>
      <c r="E890" s="353"/>
      <c r="F890" s="578"/>
    </row>
    <row r="891" spans="4:6" customFormat="1" ht="12.75">
      <c r="D891" s="353"/>
      <c r="E891" s="353"/>
      <c r="F891" s="578"/>
    </row>
    <row r="892" spans="4:6" customFormat="1" ht="12.75">
      <c r="D892" s="353"/>
      <c r="E892" s="353"/>
      <c r="F892" s="578"/>
    </row>
    <row r="893" spans="4:6" customFormat="1" ht="12.75">
      <c r="D893" s="353"/>
      <c r="E893" s="353"/>
      <c r="F893" s="578"/>
    </row>
    <row r="894" spans="4:6" customFormat="1" ht="12.75">
      <c r="D894" s="353"/>
      <c r="E894" s="353"/>
      <c r="F894" s="578"/>
    </row>
    <row r="895" spans="4:6" customFormat="1" ht="12.75">
      <c r="D895" s="353"/>
      <c r="E895" s="353"/>
      <c r="F895" s="578"/>
    </row>
    <row r="896" spans="4:6" customFormat="1" ht="12.75">
      <c r="D896" s="353"/>
      <c r="E896" s="353"/>
      <c r="F896" s="578"/>
    </row>
    <row r="897" spans="4:6" customFormat="1" ht="12.75">
      <c r="D897" s="353"/>
      <c r="E897" s="353"/>
      <c r="F897" s="578"/>
    </row>
    <row r="898" spans="4:6" customFormat="1" ht="12.75">
      <c r="D898" s="353"/>
      <c r="E898" s="353"/>
      <c r="F898" s="578"/>
    </row>
    <row r="899" spans="4:6" customFormat="1" ht="12.75">
      <c r="D899" s="353"/>
      <c r="E899" s="353"/>
      <c r="F899" s="578"/>
    </row>
    <row r="900" spans="4:6" customFormat="1" ht="12.75">
      <c r="D900" s="353"/>
      <c r="E900" s="353"/>
      <c r="F900" s="578"/>
    </row>
    <row r="901" spans="4:6" customFormat="1" ht="12.75">
      <c r="D901" s="353"/>
      <c r="E901" s="353"/>
      <c r="F901" s="578"/>
    </row>
    <row r="902" spans="4:6" customFormat="1" ht="12.75">
      <c r="D902" s="353"/>
      <c r="E902" s="353"/>
      <c r="F902" s="578"/>
    </row>
    <row r="903" spans="4:6" customFormat="1" ht="12.75">
      <c r="D903" s="353"/>
      <c r="E903" s="353"/>
      <c r="F903" s="578"/>
    </row>
    <row r="904" spans="4:6" customFormat="1" ht="12.75">
      <c r="D904" s="353"/>
      <c r="E904" s="353"/>
      <c r="F904" s="578"/>
    </row>
    <row r="905" spans="4:6" customFormat="1" ht="12.75">
      <c r="D905" s="353"/>
      <c r="E905" s="353"/>
      <c r="F905" s="578"/>
    </row>
    <row r="906" spans="4:6" customFormat="1" ht="12.75">
      <c r="D906" s="353"/>
      <c r="E906" s="353"/>
      <c r="F906" s="578"/>
    </row>
    <row r="907" spans="4:6" customFormat="1" ht="12.75">
      <c r="D907" s="353"/>
      <c r="E907" s="353"/>
      <c r="F907" s="578"/>
    </row>
    <row r="908" spans="4:6" customFormat="1" ht="12.75">
      <c r="D908" s="353"/>
      <c r="E908" s="353"/>
      <c r="F908" s="578"/>
    </row>
    <row r="909" spans="4:6" customFormat="1" ht="12.75">
      <c r="D909" s="353"/>
      <c r="E909" s="353"/>
      <c r="F909" s="578"/>
    </row>
    <row r="910" spans="4:6" customFormat="1" ht="12.75">
      <c r="D910" s="353"/>
      <c r="E910" s="353"/>
      <c r="F910" s="578"/>
    </row>
    <row r="911" spans="4:6" customFormat="1" ht="12.75">
      <c r="D911" s="353"/>
      <c r="E911" s="353"/>
      <c r="F911" s="578"/>
    </row>
    <row r="912" spans="4:6" customFormat="1" ht="12.75">
      <c r="D912" s="353"/>
      <c r="E912" s="353"/>
      <c r="F912" s="578"/>
    </row>
    <row r="913" spans="4:6" customFormat="1" ht="12.75">
      <c r="D913" s="353"/>
      <c r="E913" s="353"/>
      <c r="F913" s="578"/>
    </row>
    <row r="914" spans="4:6" customFormat="1" ht="12.75">
      <c r="D914" s="353"/>
      <c r="E914" s="353"/>
      <c r="F914" s="578"/>
    </row>
    <row r="915" spans="4:6" customFormat="1" ht="12.75">
      <c r="D915" s="353"/>
      <c r="E915" s="353"/>
      <c r="F915" s="578"/>
    </row>
    <row r="916" spans="4:6" customFormat="1" ht="12.75">
      <c r="D916" s="353"/>
      <c r="E916" s="353"/>
      <c r="F916" s="578"/>
    </row>
    <row r="917" spans="4:6" customFormat="1" ht="12.75">
      <c r="D917" s="353"/>
      <c r="E917" s="353"/>
      <c r="F917" s="578"/>
    </row>
    <row r="918" spans="4:6" customFormat="1" ht="12.75">
      <c r="D918" s="353"/>
      <c r="E918" s="353"/>
      <c r="F918" s="578"/>
    </row>
    <row r="919" spans="4:6" customFormat="1" ht="12.75">
      <c r="D919" s="353"/>
      <c r="E919" s="353"/>
      <c r="F919" s="578"/>
    </row>
    <row r="920" spans="4:6" customFormat="1" ht="12.75">
      <c r="D920" s="353"/>
      <c r="E920" s="353"/>
      <c r="F920" s="578"/>
    </row>
    <row r="921" spans="4:6" customFormat="1" ht="12.75">
      <c r="D921" s="353"/>
      <c r="E921" s="353"/>
      <c r="F921" s="578"/>
    </row>
    <row r="922" spans="4:6" customFormat="1" ht="12.75">
      <c r="D922" s="353"/>
      <c r="E922" s="353"/>
      <c r="F922" s="578"/>
    </row>
    <row r="923" spans="4:6" customFormat="1" ht="12.75">
      <c r="D923" s="353"/>
      <c r="E923" s="353"/>
      <c r="F923" s="578"/>
    </row>
    <row r="924" spans="4:6" customFormat="1" ht="12.75">
      <c r="D924" s="353"/>
      <c r="E924" s="353"/>
      <c r="F924" s="578"/>
    </row>
    <row r="925" spans="4:6" customFormat="1" ht="12.75">
      <c r="D925" s="353"/>
      <c r="E925" s="353"/>
      <c r="F925" s="578"/>
    </row>
    <row r="926" spans="4:6" customFormat="1" ht="12.75">
      <c r="D926" s="353"/>
      <c r="E926" s="353"/>
      <c r="F926" s="578"/>
    </row>
    <row r="927" spans="4:6" customFormat="1" ht="12.75">
      <c r="D927" s="353"/>
      <c r="E927" s="353"/>
      <c r="F927" s="578"/>
    </row>
    <row r="928" spans="4:6" customFormat="1" ht="12.75">
      <c r="D928" s="353"/>
      <c r="E928" s="353"/>
      <c r="F928" s="578"/>
    </row>
    <row r="929" spans="4:6" customFormat="1" ht="12.75">
      <c r="D929" s="353"/>
      <c r="E929" s="353"/>
      <c r="F929" s="578"/>
    </row>
    <row r="930" spans="4:6" customFormat="1" ht="12.75">
      <c r="D930" s="353"/>
      <c r="E930" s="353"/>
      <c r="F930" s="578"/>
    </row>
    <row r="931" spans="4:6" customFormat="1" ht="12.75">
      <c r="D931" s="353"/>
      <c r="E931" s="353"/>
      <c r="F931" s="578"/>
    </row>
    <row r="932" spans="4:6" customFormat="1" ht="12.75">
      <c r="D932" s="353"/>
      <c r="E932" s="353"/>
      <c r="F932" s="578"/>
    </row>
    <row r="933" spans="4:6" customFormat="1" ht="12.75">
      <c r="D933" s="353"/>
      <c r="E933" s="353"/>
      <c r="F933" s="578"/>
    </row>
    <row r="934" spans="4:6" customFormat="1" ht="12.75">
      <c r="D934" s="353"/>
      <c r="E934" s="353"/>
      <c r="F934" s="578"/>
    </row>
    <row r="935" spans="4:6" customFormat="1" ht="12.75">
      <c r="D935" s="353"/>
      <c r="E935" s="353"/>
      <c r="F935" s="578"/>
    </row>
    <row r="936" spans="4:6" customFormat="1" ht="12.75">
      <c r="D936" s="353"/>
      <c r="E936" s="353"/>
      <c r="F936" s="578"/>
    </row>
    <row r="937" spans="4:6" customFormat="1" ht="12.75">
      <c r="D937" s="353"/>
      <c r="E937" s="353"/>
      <c r="F937" s="578"/>
    </row>
    <row r="938" spans="4:6" customFormat="1" ht="12.75">
      <c r="D938" s="353"/>
      <c r="E938" s="353"/>
      <c r="F938" s="578"/>
    </row>
    <row r="939" spans="4:6" customFormat="1" ht="12.75">
      <c r="D939" s="353"/>
      <c r="E939" s="353"/>
      <c r="F939" s="578"/>
    </row>
    <row r="940" spans="4:6" customFormat="1" ht="12.75">
      <c r="D940" s="353"/>
      <c r="E940" s="353"/>
      <c r="F940" s="578"/>
    </row>
    <row r="941" spans="4:6" customFormat="1" ht="12.75">
      <c r="D941" s="353"/>
      <c r="E941" s="353"/>
      <c r="F941" s="578"/>
    </row>
    <row r="942" spans="4:6" customFormat="1" ht="12.75">
      <c r="D942" s="353"/>
      <c r="E942" s="353"/>
      <c r="F942" s="578"/>
    </row>
    <row r="943" spans="4:6" customFormat="1" ht="12.75">
      <c r="D943" s="353"/>
      <c r="E943" s="353"/>
      <c r="F943" s="578"/>
    </row>
    <row r="944" spans="4:6" customFormat="1" ht="12.75">
      <c r="D944" s="353"/>
      <c r="E944" s="353"/>
      <c r="F944" s="578"/>
    </row>
    <row r="945" spans="4:6" customFormat="1" ht="12.75">
      <c r="D945" s="353"/>
      <c r="E945" s="353"/>
      <c r="F945" s="578"/>
    </row>
    <row r="946" spans="4:6" customFormat="1" ht="12.75">
      <c r="D946" s="353"/>
      <c r="E946" s="353"/>
      <c r="F946" s="578"/>
    </row>
    <row r="947" spans="4:6" customFormat="1" ht="12.75">
      <c r="D947" s="353"/>
      <c r="E947" s="353"/>
      <c r="F947" s="578"/>
    </row>
    <row r="948" spans="4:6" customFormat="1" ht="12.75">
      <c r="D948" s="353"/>
      <c r="E948" s="353"/>
      <c r="F948" s="578"/>
    </row>
    <row r="949" spans="4:6" customFormat="1" ht="12.75">
      <c r="D949" s="353"/>
      <c r="E949" s="353"/>
      <c r="F949" s="578"/>
    </row>
    <row r="950" spans="4:6" customFormat="1" ht="12.75">
      <c r="D950" s="353"/>
      <c r="E950" s="353"/>
      <c r="F950" s="578"/>
    </row>
    <row r="951" spans="4:6" customFormat="1" ht="12.75">
      <c r="D951" s="353"/>
      <c r="E951" s="353"/>
      <c r="F951" s="578"/>
    </row>
    <row r="952" spans="4:6" customFormat="1" ht="12.75">
      <c r="D952" s="353"/>
      <c r="E952" s="353"/>
      <c r="F952" s="578"/>
    </row>
    <row r="953" spans="4:6" customFormat="1" ht="12.75">
      <c r="D953" s="353"/>
      <c r="E953" s="353"/>
      <c r="F953" s="578"/>
    </row>
    <row r="954" spans="4:6" customFormat="1" ht="12.75">
      <c r="D954" s="353"/>
      <c r="E954" s="353"/>
      <c r="F954" s="578"/>
    </row>
    <row r="955" spans="4:6" customFormat="1" ht="12.75">
      <c r="D955" s="353"/>
      <c r="E955" s="353"/>
      <c r="F955" s="578"/>
    </row>
    <row r="956" spans="4:6" customFormat="1" ht="12.75">
      <c r="D956" s="353"/>
      <c r="E956" s="353"/>
      <c r="F956" s="578"/>
    </row>
    <row r="957" spans="4:6" customFormat="1" ht="12.75">
      <c r="D957" s="353"/>
      <c r="E957" s="353"/>
      <c r="F957" s="578"/>
    </row>
    <row r="958" spans="4:6" customFormat="1" ht="12.75">
      <c r="D958" s="353"/>
      <c r="E958" s="353"/>
      <c r="F958" s="578"/>
    </row>
    <row r="959" spans="4:6" customFormat="1" ht="12.75">
      <c r="D959" s="353"/>
      <c r="E959" s="353"/>
      <c r="F959" s="578"/>
    </row>
    <row r="960" spans="4:6" customFormat="1" ht="12.75">
      <c r="D960" s="353"/>
      <c r="E960" s="353"/>
      <c r="F960" s="578"/>
    </row>
    <row r="961" spans="4:6" customFormat="1" ht="12.75">
      <c r="D961" s="353"/>
      <c r="E961" s="353"/>
      <c r="F961" s="578"/>
    </row>
    <row r="962" spans="4:6" customFormat="1" ht="12.75">
      <c r="D962" s="353"/>
      <c r="E962" s="353"/>
      <c r="F962" s="578"/>
    </row>
    <row r="963" spans="4:6" customFormat="1" ht="12.75">
      <c r="D963" s="353"/>
      <c r="E963" s="353"/>
      <c r="F963" s="578"/>
    </row>
    <row r="964" spans="4:6" customFormat="1" ht="12.75">
      <c r="D964" s="353"/>
      <c r="E964" s="353"/>
      <c r="F964" s="578"/>
    </row>
    <row r="965" spans="4:6" customFormat="1" ht="12.75">
      <c r="D965" s="353"/>
      <c r="E965" s="353"/>
      <c r="F965" s="578"/>
    </row>
    <row r="966" spans="4:6" customFormat="1" ht="12.75">
      <c r="D966" s="353"/>
      <c r="E966" s="353"/>
      <c r="F966" s="578"/>
    </row>
    <row r="967" spans="4:6" customFormat="1" ht="12.75">
      <c r="D967" s="353"/>
      <c r="E967" s="353"/>
      <c r="F967" s="578"/>
    </row>
    <row r="968" spans="4:6" customFormat="1" ht="12.75">
      <c r="D968" s="353"/>
      <c r="E968" s="353"/>
      <c r="F968" s="578"/>
    </row>
    <row r="969" spans="4:6" customFormat="1" ht="12.75">
      <c r="D969" s="353"/>
      <c r="E969" s="353"/>
      <c r="F969" s="578"/>
    </row>
    <row r="970" spans="4:6" customFormat="1" ht="12.75">
      <c r="D970" s="353"/>
      <c r="E970" s="353"/>
      <c r="F970" s="578"/>
    </row>
    <row r="971" spans="4:6" customFormat="1" ht="12.75">
      <c r="D971" s="353"/>
      <c r="E971" s="353"/>
      <c r="F971" s="578"/>
    </row>
    <row r="972" spans="4:6" customFormat="1" ht="12.75">
      <c r="D972" s="353"/>
      <c r="E972" s="353"/>
      <c r="F972" s="578"/>
    </row>
    <row r="973" spans="4:6" customFormat="1" ht="12.75">
      <c r="D973" s="353"/>
      <c r="E973" s="353"/>
      <c r="F973" s="578"/>
    </row>
    <row r="974" spans="4:6" customFormat="1" ht="12.75">
      <c r="D974" s="353"/>
      <c r="E974" s="353"/>
      <c r="F974" s="578"/>
    </row>
    <row r="975" spans="4:6" customFormat="1" ht="12.75">
      <c r="D975" s="353"/>
      <c r="E975" s="353"/>
      <c r="F975" s="578"/>
    </row>
    <row r="976" spans="4:6" customFormat="1" ht="12.75">
      <c r="D976" s="353"/>
      <c r="E976" s="353"/>
      <c r="F976" s="578"/>
    </row>
    <row r="977" spans="4:6" customFormat="1" ht="12.75">
      <c r="D977" s="353"/>
      <c r="E977" s="353"/>
      <c r="F977" s="578"/>
    </row>
    <row r="978" spans="4:6" customFormat="1" ht="12.75">
      <c r="D978" s="353"/>
      <c r="E978" s="353"/>
      <c r="F978" s="578"/>
    </row>
    <row r="979" spans="4:6" customFormat="1" ht="12.75">
      <c r="D979" s="353"/>
      <c r="E979" s="353"/>
      <c r="F979" s="578"/>
    </row>
    <row r="980" spans="4:6" customFormat="1" ht="12.75">
      <c r="D980" s="353"/>
      <c r="E980" s="353"/>
      <c r="F980" s="578"/>
    </row>
    <row r="981" spans="4:6" customFormat="1" ht="12.75">
      <c r="D981" s="353"/>
      <c r="E981" s="353"/>
      <c r="F981" s="578"/>
    </row>
    <row r="982" spans="4:6" customFormat="1" ht="12.75">
      <c r="D982" s="353"/>
      <c r="E982" s="353"/>
      <c r="F982" s="578"/>
    </row>
    <row r="983" spans="4:6" customFormat="1" ht="12.75">
      <c r="D983" s="353"/>
      <c r="E983" s="353"/>
      <c r="F983" s="578"/>
    </row>
    <row r="984" spans="4:6" customFormat="1" ht="12.75">
      <c r="D984" s="353"/>
      <c r="E984" s="353"/>
      <c r="F984" s="578"/>
    </row>
    <row r="985" spans="4:6" customFormat="1" ht="12.75">
      <c r="D985" s="353"/>
      <c r="E985" s="353"/>
      <c r="F985" s="578"/>
    </row>
    <row r="986" spans="4:6" customFormat="1" ht="12.75">
      <c r="D986" s="353"/>
      <c r="E986" s="353"/>
      <c r="F986" s="578"/>
    </row>
    <row r="987" spans="4:6" customFormat="1" ht="12.75">
      <c r="D987" s="353"/>
      <c r="E987" s="353"/>
      <c r="F987" s="578"/>
    </row>
    <row r="988" spans="4:6" customFormat="1" ht="12.75">
      <c r="D988" s="353"/>
      <c r="E988" s="353"/>
      <c r="F988" s="578"/>
    </row>
    <row r="989" spans="4:6" customFormat="1" ht="12.75">
      <c r="D989" s="353"/>
      <c r="E989" s="353"/>
      <c r="F989" s="578"/>
    </row>
    <row r="990" spans="4:6" customFormat="1" ht="12.75">
      <c r="D990" s="353"/>
      <c r="E990" s="353"/>
      <c r="F990" s="578"/>
    </row>
    <row r="991" spans="4:6" customFormat="1" ht="12.75">
      <c r="D991" s="353"/>
      <c r="E991" s="353"/>
      <c r="F991" s="578"/>
    </row>
    <row r="992" spans="4:6" customFormat="1" ht="12.75">
      <c r="D992" s="353"/>
      <c r="E992" s="353"/>
      <c r="F992" s="578"/>
    </row>
    <row r="993" spans="4:6" customFormat="1" ht="12.75">
      <c r="D993" s="353"/>
      <c r="E993" s="353"/>
      <c r="F993" s="578"/>
    </row>
    <row r="994" spans="4:6" customFormat="1" ht="12.75">
      <c r="D994" s="353"/>
      <c r="E994" s="353"/>
      <c r="F994" s="578"/>
    </row>
    <row r="995" spans="4:6" customFormat="1" ht="12.75">
      <c r="D995" s="353"/>
      <c r="E995" s="353"/>
      <c r="F995" s="578"/>
    </row>
    <row r="996" spans="4:6" customFormat="1" ht="12.75">
      <c r="D996" s="353"/>
      <c r="E996" s="353"/>
      <c r="F996" s="578"/>
    </row>
    <row r="997" spans="4:6" customFormat="1" ht="12.75">
      <c r="D997" s="353"/>
      <c r="E997" s="353"/>
      <c r="F997" s="578"/>
    </row>
    <row r="998" spans="4:6" customFormat="1" ht="12.75">
      <c r="D998" s="353"/>
      <c r="E998" s="353"/>
      <c r="F998" s="578"/>
    </row>
    <row r="999" spans="4:6" customFormat="1" ht="12.75">
      <c r="D999" s="353"/>
      <c r="E999" s="353"/>
      <c r="F999" s="578"/>
    </row>
    <row r="1000" spans="4:6" customFormat="1" ht="12.75">
      <c r="D1000" s="353"/>
      <c r="E1000" s="353"/>
      <c r="F1000" s="578"/>
    </row>
    <row r="1001" spans="4:6" customFormat="1" ht="12.75">
      <c r="D1001" s="353"/>
      <c r="E1001" s="353"/>
      <c r="F1001" s="578"/>
    </row>
    <row r="1002" spans="4:6" customFormat="1" ht="12.75">
      <c r="D1002" s="353"/>
      <c r="E1002" s="353"/>
      <c r="F1002" s="578"/>
    </row>
    <row r="1003" spans="4:6" customFormat="1" ht="12.75">
      <c r="D1003" s="353"/>
      <c r="E1003" s="353"/>
      <c r="F1003" s="578"/>
    </row>
    <row r="1004" spans="4:6" customFormat="1" ht="12.75">
      <c r="D1004" s="353"/>
      <c r="E1004" s="353"/>
      <c r="F1004" s="578"/>
    </row>
    <row r="1005" spans="4:6" customFormat="1" ht="12.75">
      <c r="D1005" s="353"/>
      <c r="E1005" s="353"/>
      <c r="F1005" s="578"/>
    </row>
    <row r="1006" spans="4:6" customFormat="1" ht="12.75">
      <c r="D1006" s="353"/>
      <c r="E1006" s="353"/>
      <c r="F1006" s="578"/>
    </row>
    <row r="1007" spans="4:6" customFormat="1" ht="12.75">
      <c r="D1007" s="353"/>
      <c r="E1007" s="353"/>
      <c r="F1007" s="578"/>
    </row>
    <row r="1008" spans="4:6" customFormat="1" ht="12.75">
      <c r="D1008" s="353"/>
      <c r="E1008" s="353"/>
      <c r="F1008" s="578"/>
    </row>
    <row r="1009" spans="4:6" customFormat="1" ht="12.75">
      <c r="D1009" s="353"/>
      <c r="E1009" s="353"/>
      <c r="F1009" s="578"/>
    </row>
    <row r="1010" spans="4:6" customFormat="1" ht="12.75">
      <c r="D1010" s="353"/>
      <c r="E1010" s="353"/>
      <c r="F1010" s="578"/>
    </row>
    <row r="1011" spans="4:6" customFormat="1" ht="12.75">
      <c r="D1011" s="353"/>
      <c r="E1011" s="353"/>
      <c r="F1011" s="578"/>
    </row>
    <row r="1012" spans="4:6" customFormat="1" ht="12.75">
      <c r="D1012" s="353"/>
      <c r="E1012" s="353"/>
      <c r="F1012" s="578"/>
    </row>
    <row r="1013" spans="4:6" customFormat="1" ht="12.75">
      <c r="D1013" s="353"/>
      <c r="E1013" s="353"/>
      <c r="F1013" s="578"/>
    </row>
    <row r="1014" spans="4:6" customFormat="1" ht="12.75">
      <c r="D1014" s="353"/>
      <c r="E1014" s="353"/>
      <c r="F1014" s="578"/>
    </row>
    <row r="1015" spans="4:6" customFormat="1" ht="12.75">
      <c r="D1015" s="353"/>
      <c r="E1015" s="353"/>
      <c r="F1015" s="578"/>
    </row>
    <row r="1016" spans="4:6" customFormat="1" ht="12.75">
      <c r="D1016" s="353"/>
      <c r="E1016" s="353"/>
      <c r="F1016" s="578"/>
    </row>
    <row r="1017" spans="4:6" customFormat="1" ht="12.75">
      <c r="D1017" s="353"/>
      <c r="E1017" s="353"/>
      <c r="F1017" s="578"/>
    </row>
    <row r="1018" spans="4:6" customFormat="1" ht="12.75">
      <c r="D1018" s="353"/>
      <c r="E1018" s="353"/>
      <c r="F1018" s="578"/>
    </row>
    <row r="1019" spans="4:6" customFormat="1" ht="12.75">
      <c r="D1019" s="353"/>
      <c r="E1019" s="353"/>
      <c r="F1019" s="578"/>
    </row>
    <row r="1020" spans="4:6" customFormat="1" ht="12.75">
      <c r="D1020" s="353"/>
      <c r="E1020" s="353"/>
      <c r="F1020" s="578"/>
    </row>
    <row r="1021" spans="4:6" customFormat="1" ht="12.75">
      <c r="D1021" s="353"/>
      <c r="E1021" s="353"/>
      <c r="F1021" s="578"/>
    </row>
    <row r="1022" spans="4:6" customFormat="1" ht="12.75">
      <c r="D1022" s="353"/>
      <c r="E1022" s="353"/>
      <c r="F1022" s="578"/>
    </row>
    <row r="1023" spans="4:6" customFormat="1" ht="12.75">
      <c r="D1023" s="353"/>
      <c r="E1023" s="353"/>
      <c r="F1023" s="578"/>
    </row>
    <row r="1024" spans="4:6" customFormat="1" ht="12.75">
      <c r="D1024" s="353"/>
      <c r="E1024" s="353"/>
      <c r="F1024" s="578"/>
    </row>
    <row r="1025" spans="4:6" customFormat="1" ht="12.75">
      <c r="D1025" s="353"/>
      <c r="E1025" s="353"/>
      <c r="F1025" s="578"/>
    </row>
    <row r="1026" spans="4:6" customFormat="1" ht="12.75">
      <c r="D1026" s="353"/>
      <c r="E1026" s="353"/>
      <c r="F1026" s="578"/>
    </row>
    <row r="1027" spans="4:6" customFormat="1" ht="12.75">
      <c r="D1027" s="353"/>
      <c r="E1027" s="353"/>
      <c r="F1027" s="578"/>
    </row>
    <row r="1028" spans="4:6" customFormat="1" ht="12.75">
      <c r="D1028" s="353"/>
      <c r="E1028" s="353"/>
      <c r="F1028" s="578"/>
    </row>
    <row r="1029" spans="4:6" customFormat="1" ht="12.75">
      <c r="D1029" s="353"/>
      <c r="E1029" s="353"/>
      <c r="F1029" s="578"/>
    </row>
    <row r="1030" spans="4:6" customFormat="1" ht="12.75">
      <c r="D1030" s="353"/>
      <c r="E1030" s="353"/>
      <c r="F1030" s="578"/>
    </row>
    <row r="1031" spans="4:6" customFormat="1" ht="12.75">
      <c r="D1031" s="353"/>
      <c r="E1031" s="353"/>
      <c r="F1031" s="578"/>
    </row>
    <row r="1032" spans="4:6" customFormat="1" ht="12.75">
      <c r="D1032" s="353"/>
      <c r="E1032" s="353"/>
      <c r="F1032" s="578"/>
    </row>
    <row r="1033" spans="4:6" customFormat="1" ht="12.75">
      <c r="D1033" s="353"/>
      <c r="E1033" s="353"/>
      <c r="F1033" s="578"/>
    </row>
    <row r="1034" spans="4:6" customFormat="1" ht="12.75">
      <c r="D1034" s="353"/>
      <c r="E1034" s="353"/>
      <c r="F1034" s="578"/>
    </row>
    <row r="1035" spans="4:6" customFormat="1" ht="12.75">
      <c r="D1035" s="353"/>
      <c r="E1035" s="353"/>
      <c r="F1035" s="578"/>
    </row>
    <row r="1036" spans="4:6" customFormat="1" ht="12.75">
      <c r="D1036" s="353"/>
      <c r="E1036" s="353"/>
      <c r="F1036" s="578"/>
    </row>
    <row r="1037" spans="4:6" customFormat="1" ht="12.75">
      <c r="D1037" s="353"/>
      <c r="E1037" s="353"/>
      <c r="F1037" s="578"/>
    </row>
    <row r="1038" spans="4:6" customFormat="1" ht="12.75">
      <c r="D1038" s="353"/>
      <c r="E1038" s="353"/>
      <c r="F1038" s="578"/>
    </row>
    <row r="1039" spans="4:6" customFormat="1" ht="12.75">
      <c r="D1039" s="353"/>
      <c r="E1039" s="353"/>
      <c r="F1039" s="578"/>
    </row>
    <row r="1040" spans="4:6" customFormat="1" ht="12.75">
      <c r="D1040" s="353"/>
      <c r="E1040" s="353"/>
      <c r="F1040" s="578"/>
    </row>
    <row r="1041" spans="4:6" customFormat="1" ht="12.75">
      <c r="D1041" s="353"/>
      <c r="E1041" s="353"/>
      <c r="F1041" s="578"/>
    </row>
    <row r="1042" spans="4:6" customFormat="1" ht="12.75">
      <c r="D1042" s="353"/>
      <c r="E1042" s="353"/>
      <c r="F1042" s="578"/>
    </row>
    <row r="1043" spans="4:6" customFormat="1" ht="12.75">
      <c r="D1043" s="353"/>
      <c r="E1043" s="353"/>
      <c r="F1043" s="578"/>
    </row>
    <row r="1044" spans="4:6" customFormat="1" ht="12.75">
      <c r="D1044" s="353"/>
      <c r="E1044" s="353"/>
      <c r="F1044" s="578"/>
    </row>
    <row r="1045" spans="4:6" customFormat="1" ht="12.75">
      <c r="D1045" s="353"/>
      <c r="E1045" s="353"/>
      <c r="F1045" s="578"/>
    </row>
    <row r="1046" spans="4:6" customFormat="1" ht="12.75">
      <c r="D1046" s="353"/>
      <c r="E1046" s="353"/>
      <c r="F1046" s="578"/>
    </row>
    <row r="1047" spans="4:6" customFormat="1" ht="12.75">
      <c r="D1047" s="353"/>
      <c r="E1047" s="353"/>
      <c r="F1047" s="578"/>
    </row>
    <row r="1048" spans="4:6" customFormat="1" ht="12.75">
      <c r="D1048" s="353"/>
      <c r="E1048" s="353"/>
      <c r="F1048" s="578"/>
    </row>
    <row r="1049" spans="4:6" customFormat="1" ht="12.75">
      <c r="D1049" s="353"/>
      <c r="E1049" s="353"/>
      <c r="F1049" s="578"/>
    </row>
    <row r="1050" spans="4:6" customFormat="1" ht="12.75">
      <c r="D1050" s="353"/>
      <c r="E1050" s="353"/>
      <c r="F1050" s="578"/>
    </row>
    <row r="1051" spans="4:6" customFormat="1" ht="12.75">
      <c r="D1051" s="353"/>
      <c r="E1051" s="353"/>
      <c r="F1051" s="578"/>
    </row>
    <row r="1052" spans="4:6" customFormat="1" ht="12.75">
      <c r="D1052" s="353"/>
      <c r="E1052" s="353"/>
      <c r="F1052" s="578"/>
    </row>
    <row r="1053" spans="4:6" customFormat="1" ht="12.75">
      <c r="D1053" s="353"/>
      <c r="E1053" s="353"/>
      <c r="F1053" s="578"/>
    </row>
    <row r="1054" spans="4:6" customFormat="1" ht="12.75">
      <c r="D1054" s="353"/>
      <c r="E1054" s="353"/>
      <c r="F1054" s="578"/>
    </row>
    <row r="1055" spans="4:6" customFormat="1" ht="12.75">
      <c r="D1055" s="353"/>
      <c r="E1055" s="353"/>
      <c r="F1055" s="578"/>
    </row>
    <row r="1056" spans="4:6" customFormat="1" ht="12.75">
      <c r="D1056" s="353"/>
      <c r="E1056" s="353"/>
      <c r="F1056" s="578"/>
    </row>
    <row r="1057" spans="4:6" customFormat="1" ht="12.75">
      <c r="D1057" s="353"/>
      <c r="E1057" s="353"/>
      <c r="F1057" s="578"/>
    </row>
    <row r="1058" spans="4:6" customFormat="1" ht="12.75">
      <c r="D1058" s="353"/>
      <c r="E1058" s="353"/>
      <c r="F1058" s="578"/>
    </row>
    <row r="1059" spans="4:6" customFormat="1" ht="12.75">
      <c r="D1059" s="353"/>
      <c r="E1059" s="353"/>
      <c r="F1059" s="578"/>
    </row>
    <row r="1060" spans="4:6" customFormat="1" ht="12.75">
      <c r="D1060" s="353"/>
      <c r="E1060" s="353"/>
      <c r="F1060" s="578"/>
    </row>
    <row r="1061" spans="4:6" customFormat="1" ht="12.75">
      <c r="D1061" s="353"/>
      <c r="E1061" s="353"/>
      <c r="F1061" s="578"/>
    </row>
    <row r="1062" spans="4:6" customFormat="1" ht="12.75">
      <c r="D1062" s="353"/>
      <c r="E1062" s="353"/>
      <c r="F1062" s="578"/>
    </row>
    <row r="1063" spans="4:6" customFormat="1" ht="12.75">
      <c r="D1063" s="353"/>
      <c r="E1063" s="353"/>
      <c r="F1063" s="578"/>
    </row>
    <row r="1064" spans="4:6" customFormat="1" ht="12.75">
      <c r="D1064" s="353"/>
      <c r="E1064" s="353"/>
      <c r="F1064" s="578"/>
    </row>
    <row r="1065" spans="4:6" customFormat="1" ht="12.75">
      <c r="D1065" s="353"/>
      <c r="E1065" s="353"/>
      <c r="F1065" s="578"/>
    </row>
    <row r="1066" spans="4:6" customFormat="1" ht="12.75">
      <c r="D1066" s="353"/>
      <c r="E1066" s="353"/>
      <c r="F1066" s="578"/>
    </row>
    <row r="1067" spans="4:6" customFormat="1" ht="12.75">
      <c r="D1067" s="353"/>
      <c r="E1067" s="353"/>
      <c r="F1067" s="578"/>
    </row>
    <row r="1068" spans="4:6" customFormat="1" ht="12.75">
      <c r="D1068" s="353"/>
      <c r="E1068" s="353"/>
      <c r="F1068" s="578"/>
    </row>
    <row r="1069" spans="4:6" customFormat="1" ht="12.75">
      <c r="D1069" s="353"/>
      <c r="E1069" s="353"/>
      <c r="F1069" s="578"/>
    </row>
    <row r="1070" spans="4:6" customFormat="1" ht="12.75">
      <c r="D1070" s="353"/>
      <c r="E1070" s="353"/>
      <c r="F1070" s="578"/>
    </row>
    <row r="1071" spans="4:6" customFormat="1" ht="12.75">
      <c r="D1071" s="353"/>
      <c r="E1071" s="353"/>
      <c r="F1071" s="578"/>
    </row>
    <row r="1072" spans="4:6" customFormat="1" ht="12.75">
      <c r="D1072" s="353"/>
      <c r="E1072" s="353"/>
      <c r="F1072" s="578"/>
    </row>
    <row r="1073" spans="4:6" customFormat="1" ht="12.75">
      <c r="D1073" s="353"/>
      <c r="E1073" s="353"/>
      <c r="F1073" s="578"/>
    </row>
    <row r="1074" spans="4:6" customFormat="1" ht="12.75">
      <c r="D1074" s="353"/>
      <c r="E1074" s="353"/>
      <c r="F1074" s="578"/>
    </row>
    <row r="1075" spans="4:6" customFormat="1" ht="12.75">
      <c r="D1075" s="353"/>
      <c r="E1075" s="353"/>
      <c r="F1075" s="578"/>
    </row>
    <row r="1076" spans="4:6" customFormat="1" ht="12.75">
      <c r="D1076" s="353"/>
      <c r="E1076" s="353"/>
      <c r="F1076" s="578"/>
    </row>
    <row r="1077" spans="4:6" customFormat="1" ht="12.75">
      <c r="D1077" s="353"/>
      <c r="E1077" s="353"/>
      <c r="F1077" s="578"/>
    </row>
    <row r="1078" spans="4:6" customFormat="1" ht="12.75">
      <c r="D1078" s="353"/>
      <c r="E1078" s="353"/>
      <c r="F1078" s="578"/>
    </row>
    <row r="1079" spans="4:6" customFormat="1" ht="12.75">
      <c r="D1079" s="353"/>
      <c r="E1079" s="353"/>
      <c r="F1079" s="578"/>
    </row>
    <row r="1080" spans="4:6" customFormat="1" ht="12.75">
      <c r="D1080" s="353"/>
      <c r="E1080" s="353"/>
      <c r="F1080" s="578"/>
    </row>
    <row r="1081" spans="4:6" customFormat="1" ht="12.75">
      <c r="D1081" s="353"/>
      <c r="E1081" s="353"/>
      <c r="F1081" s="578"/>
    </row>
    <row r="1082" spans="4:6" customFormat="1" ht="12.75">
      <c r="D1082" s="353"/>
      <c r="E1082" s="353"/>
      <c r="F1082" s="578"/>
    </row>
    <row r="1083" spans="4:6" customFormat="1" ht="12.75">
      <c r="D1083" s="353"/>
      <c r="E1083" s="353"/>
      <c r="F1083" s="578"/>
    </row>
    <row r="1084" spans="4:6" customFormat="1" ht="12.75">
      <c r="D1084" s="353"/>
      <c r="E1084" s="353"/>
      <c r="F1084" s="578"/>
    </row>
    <row r="1085" spans="4:6" customFormat="1" ht="12.75">
      <c r="D1085" s="353"/>
      <c r="E1085" s="353"/>
      <c r="F1085" s="578"/>
    </row>
    <row r="1086" spans="4:6" customFormat="1" ht="12.75">
      <c r="D1086" s="353"/>
      <c r="E1086" s="353"/>
      <c r="F1086" s="578"/>
    </row>
    <row r="1087" spans="4:6" customFormat="1" ht="12.75">
      <c r="D1087" s="353"/>
      <c r="E1087" s="353"/>
      <c r="F1087" s="578"/>
    </row>
    <row r="1088" spans="4:6" customFormat="1" ht="12.75">
      <c r="D1088" s="353"/>
      <c r="E1088" s="353"/>
      <c r="F1088" s="578"/>
    </row>
    <row r="1089" spans="4:6" customFormat="1" ht="12.75">
      <c r="D1089" s="353"/>
      <c r="E1089" s="353"/>
      <c r="F1089" s="578"/>
    </row>
    <row r="1090" spans="4:6" customFormat="1" ht="12.75">
      <c r="D1090" s="353"/>
      <c r="E1090" s="353"/>
      <c r="F1090" s="578"/>
    </row>
    <row r="1091" spans="4:6" customFormat="1" ht="12.75">
      <c r="D1091" s="353"/>
      <c r="E1091" s="353"/>
      <c r="F1091" s="578"/>
    </row>
    <row r="1092" spans="4:6" customFormat="1" ht="12.75">
      <c r="D1092" s="353"/>
      <c r="E1092" s="353"/>
      <c r="F1092" s="578"/>
    </row>
    <row r="1093" spans="4:6" customFormat="1" ht="12.75">
      <c r="D1093" s="353"/>
      <c r="E1093" s="353"/>
      <c r="F1093" s="578"/>
    </row>
    <row r="1094" spans="4:6" customFormat="1" ht="12.75">
      <c r="D1094" s="353"/>
      <c r="E1094" s="353"/>
      <c r="F1094" s="578"/>
    </row>
    <row r="1095" spans="4:6" customFormat="1" ht="12.75">
      <c r="D1095" s="353"/>
      <c r="E1095" s="353"/>
      <c r="F1095" s="578"/>
    </row>
    <row r="1096" spans="4:6" customFormat="1" ht="12.75">
      <c r="D1096" s="353"/>
      <c r="E1096" s="353"/>
      <c r="F1096" s="578"/>
    </row>
    <row r="1097" spans="4:6" customFormat="1" ht="12.75">
      <c r="D1097" s="353"/>
      <c r="E1097" s="353"/>
      <c r="F1097" s="578"/>
    </row>
    <row r="1098" spans="4:6" customFormat="1" ht="12.75">
      <c r="D1098" s="353"/>
      <c r="E1098" s="353"/>
      <c r="F1098" s="578"/>
    </row>
    <row r="1099" spans="4:6" customFormat="1" ht="12.75">
      <c r="D1099" s="353"/>
      <c r="E1099" s="353"/>
      <c r="F1099" s="578"/>
    </row>
    <row r="1100" spans="4:6" customFormat="1" ht="12.75">
      <c r="D1100" s="353"/>
      <c r="E1100" s="353"/>
      <c r="F1100" s="578"/>
    </row>
    <row r="1101" spans="4:6" customFormat="1" ht="12.75">
      <c r="D1101" s="353"/>
      <c r="E1101" s="353"/>
      <c r="F1101" s="578"/>
    </row>
    <row r="1102" spans="4:6" customFormat="1" ht="12.75">
      <c r="D1102" s="353"/>
      <c r="E1102" s="353"/>
      <c r="F1102" s="578"/>
    </row>
    <row r="1103" spans="4:6" customFormat="1" ht="12.75">
      <c r="D1103" s="353"/>
      <c r="E1103" s="353"/>
      <c r="F1103" s="578"/>
    </row>
    <row r="1104" spans="4:6" customFormat="1" ht="12.75">
      <c r="D1104" s="353"/>
      <c r="E1104" s="353"/>
      <c r="F1104" s="578"/>
    </row>
    <row r="1105" spans="4:6" customFormat="1" ht="12.75">
      <c r="D1105" s="353"/>
      <c r="E1105" s="353"/>
      <c r="F1105" s="578"/>
    </row>
    <row r="1106" spans="4:6" customFormat="1" ht="12.75">
      <c r="D1106" s="353"/>
      <c r="E1106" s="353"/>
      <c r="F1106" s="578"/>
    </row>
    <row r="1107" spans="4:6" customFormat="1" ht="12.75">
      <c r="D1107" s="353"/>
      <c r="E1107" s="353"/>
      <c r="F1107" s="578"/>
    </row>
    <row r="1108" spans="4:6" customFormat="1" ht="12.75">
      <c r="D1108" s="353"/>
      <c r="E1108" s="353"/>
      <c r="F1108" s="578"/>
    </row>
    <row r="1109" spans="4:6" customFormat="1" ht="12.75">
      <c r="D1109" s="353"/>
      <c r="E1109" s="353"/>
      <c r="F1109" s="578"/>
    </row>
    <row r="1110" spans="4:6" customFormat="1" ht="12.75">
      <c r="D1110" s="353"/>
      <c r="E1110" s="353"/>
      <c r="F1110" s="578"/>
    </row>
    <row r="1111" spans="4:6" customFormat="1" ht="12.75">
      <c r="D1111" s="353"/>
      <c r="E1111" s="353"/>
      <c r="F1111" s="578"/>
    </row>
    <row r="1112" spans="4:6" customFormat="1" ht="12.75">
      <c r="D1112" s="353"/>
      <c r="E1112" s="353"/>
      <c r="F1112" s="578"/>
    </row>
    <row r="1113" spans="4:6" customFormat="1" ht="12.75">
      <c r="D1113" s="353"/>
      <c r="E1113" s="353"/>
      <c r="F1113" s="578"/>
    </row>
    <row r="1114" spans="4:6" customFormat="1" ht="12.75">
      <c r="D1114" s="353"/>
      <c r="E1114" s="353"/>
      <c r="F1114" s="578"/>
    </row>
    <row r="1115" spans="4:6" customFormat="1" ht="12.75">
      <c r="D1115" s="353"/>
      <c r="E1115" s="353"/>
      <c r="F1115" s="578"/>
    </row>
    <row r="1116" spans="4:6" customFormat="1" ht="12.75">
      <c r="D1116" s="353"/>
      <c r="E1116" s="353"/>
      <c r="F1116" s="578"/>
    </row>
    <row r="1117" spans="4:6" customFormat="1" ht="12.75">
      <c r="D1117" s="353"/>
      <c r="E1117" s="353"/>
      <c r="F1117" s="578"/>
    </row>
    <row r="1118" spans="4:6" customFormat="1" ht="12.75">
      <c r="D1118" s="353"/>
      <c r="E1118" s="353"/>
      <c r="F1118" s="578"/>
    </row>
    <row r="1119" spans="4:6" customFormat="1" ht="12.75">
      <c r="D1119" s="353"/>
      <c r="E1119" s="353"/>
      <c r="F1119" s="578"/>
    </row>
    <row r="1120" spans="4:6" customFormat="1" ht="12.75">
      <c r="D1120" s="353"/>
      <c r="E1120" s="353"/>
      <c r="F1120" s="578"/>
    </row>
    <row r="1121" spans="4:6" customFormat="1" ht="12.75">
      <c r="D1121" s="353"/>
      <c r="E1121" s="353"/>
      <c r="F1121" s="578"/>
    </row>
    <row r="1122" spans="4:6" customFormat="1" ht="12.75">
      <c r="D1122" s="353"/>
      <c r="E1122" s="353"/>
      <c r="F1122" s="578"/>
    </row>
    <row r="1123" spans="4:6" customFormat="1" ht="12.75">
      <c r="D1123" s="353"/>
      <c r="E1123" s="353"/>
      <c r="F1123" s="578"/>
    </row>
    <row r="1124" spans="4:6" customFormat="1" ht="12.75">
      <c r="D1124" s="353"/>
      <c r="E1124" s="353"/>
      <c r="F1124" s="578"/>
    </row>
    <row r="1125" spans="4:6" customFormat="1" ht="12.75">
      <c r="D1125" s="353"/>
      <c r="E1125" s="353"/>
      <c r="F1125" s="578"/>
    </row>
    <row r="1126" spans="4:6" customFormat="1" ht="12.75">
      <c r="D1126" s="353"/>
      <c r="E1126" s="353"/>
      <c r="F1126" s="578"/>
    </row>
    <row r="1127" spans="4:6" customFormat="1" ht="12.75">
      <c r="D1127" s="353"/>
      <c r="E1127" s="353"/>
      <c r="F1127" s="578"/>
    </row>
    <row r="1128" spans="4:6" customFormat="1" ht="12.75">
      <c r="D1128" s="353"/>
      <c r="E1128" s="353"/>
      <c r="F1128" s="578"/>
    </row>
    <row r="1129" spans="4:6" customFormat="1" ht="12.75">
      <c r="D1129" s="353"/>
      <c r="E1129" s="353"/>
      <c r="F1129" s="578"/>
    </row>
    <row r="1130" spans="4:6" customFormat="1" ht="12.75">
      <c r="D1130" s="353"/>
      <c r="E1130" s="353"/>
      <c r="F1130" s="578"/>
    </row>
    <row r="1131" spans="4:6" customFormat="1" ht="12.75">
      <c r="D1131" s="353"/>
      <c r="E1131" s="353"/>
      <c r="F1131" s="578"/>
    </row>
    <row r="1132" spans="4:6" customFormat="1" ht="12.75">
      <c r="D1132" s="353"/>
      <c r="E1132" s="353"/>
      <c r="F1132" s="578"/>
    </row>
    <row r="1133" spans="4:6" customFormat="1" ht="12.75">
      <c r="D1133" s="353"/>
      <c r="E1133" s="353"/>
      <c r="F1133" s="578"/>
    </row>
    <row r="1134" spans="4:6" customFormat="1" ht="12.75">
      <c r="D1134" s="353"/>
      <c r="E1134" s="353"/>
      <c r="F1134" s="578"/>
    </row>
    <row r="1135" spans="4:6" customFormat="1" ht="12.75">
      <c r="D1135" s="353"/>
      <c r="E1135" s="353"/>
      <c r="F1135" s="578"/>
    </row>
    <row r="1136" spans="4:6" customFormat="1" ht="12.75">
      <c r="D1136" s="353"/>
      <c r="E1136" s="353"/>
      <c r="F1136" s="578"/>
    </row>
    <row r="1137" spans="4:6" customFormat="1" ht="12.75">
      <c r="D1137" s="353"/>
      <c r="E1137" s="353"/>
      <c r="F1137" s="578"/>
    </row>
    <row r="1138" spans="4:6" customFormat="1" ht="12.75">
      <c r="D1138" s="353"/>
      <c r="E1138" s="353"/>
      <c r="F1138" s="578"/>
    </row>
    <row r="1139" spans="4:6" customFormat="1" ht="12.75">
      <c r="D1139" s="353"/>
      <c r="E1139" s="353"/>
      <c r="F1139" s="578"/>
    </row>
    <row r="1140" spans="4:6" customFormat="1" ht="12.75">
      <c r="D1140" s="353"/>
      <c r="E1140" s="353"/>
      <c r="F1140" s="578"/>
    </row>
    <row r="1141" spans="4:6" customFormat="1" ht="12.75">
      <c r="D1141" s="353"/>
      <c r="E1141" s="353"/>
      <c r="F1141" s="578"/>
    </row>
    <row r="1142" spans="4:6" customFormat="1" ht="12.75">
      <c r="D1142" s="353"/>
      <c r="E1142" s="353"/>
      <c r="F1142" s="578"/>
    </row>
    <row r="1143" spans="4:6" customFormat="1" ht="12.75">
      <c r="D1143" s="353"/>
      <c r="E1143" s="353"/>
      <c r="F1143" s="578"/>
    </row>
    <row r="1144" spans="4:6" customFormat="1" ht="12.75">
      <c r="D1144" s="353"/>
      <c r="E1144" s="353"/>
      <c r="F1144" s="578"/>
    </row>
    <row r="1145" spans="4:6" customFormat="1" ht="12.75">
      <c r="D1145" s="353"/>
      <c r="E1145" s="353"/>
      <c r="F1145" s="578"/>
    </row>
    <row r="1146" spans="4:6" customFormat="1" ht="12.75">
      <c r="D1146" s="353"/>
      <c r="E1146" s="353"/>
      <c r="F1146" s="578"/>
    </row>
    <row r="1147" spans="4:6" customFormat="1" ht="12.75">
      <c r="D1147" s="353"/>
      <c r="E1147" s="353"/>
      <c r="F1147" s="578"/>
    </row>
    <row r="1148" spans="4:6" customFormat="1" ht="12.75">
      <c r="D1148" s="353"/>
      <c r="E1148" s="353"/>
      <c r="F1148" s="578"/>
    </row>
    <row r="1149" spans="4:6" customFormat="1" ht="12.75">
      <c r="D1149" s="353"/>
      <c r="E1149" s="353"/>
      <c r="F1149" s="578"/>
    </row>
    <row r="1150" spans="4:6" customFormat="1" ht="12.75">
      <c r="D1150" s="353"/>
      <c r="E1150" s="353"/>
      <c r="F1150" s="578"/>
    </row>
    <row r="1151" spans="4:6" customFormat="1" ht="12.75">
      <c r="D1151" s="353"/>
      <c r="E1151" s="353"/>
      <c r="F1151" s="578"/>
    </row>
    <row r="1152" spans="4:6" customFormat="1" ht="12.75">
      <c r="D1152" s="353"/>
      <c r="E1152" s="353"/>
      <c r="F1152" s="578"/>
    </row>
    <row r="1153" spans="4:6" customFormat="1" ht="12.75">
      <c r="D1153" s="353"/>
      <c r="E1153" s="353"/>
      <c r="F1153" s="578"/>
    </row>
    <row r="1154" spans="4:6" customFormat="1" ht="12.75">
      <c r="D1154" s="353"/>
      <c r="E1154" s="353"/>
      <c r="F1154" s="578"/>
    </row>
    <row r="1155" spans="4:6" customFormat="1" ht="12.75">
      <c r="D1155" s="353"/>
      <c r="E1155" s="353"/>
      <c r="F1155" s="578"/>
    </row>
    <row r="1156" spans="4:6" customFormat="1" ht="12.75">
      <c r="D1156" s="353"/>
      <c r="E1156" s="353"/>
      <c r="F1156" s="578"/>
    </row>
    <row r="1157" spans="4:6" customFormat="1" ht="12.75">
      <c r="D1157" s="353"/>
      <c r="E1157" s="353"/>
      <c r="F1157" s="578"/>
    </row>
    <row r="1158" spans="4:6" customFormat="1" ht="12.75">
      <c r="D1158" s="353"/>
      <c r="E1158" s="353"/>
      <c r="F1158" s="578"/>
    </row>
    <row r="1159" spans="4:6" customFormat="1" ht="12.75">
      <c r="D1159" s="353"/>
      <c r="E1159" s="353"/>
      <c r="F1159" s="578"/>
    </row>
    <row r="1160" spans="4:6" customFormat="1" ht="12.75">
      <c r="D1160" s="353"/>
      <c r="E1160" s="353"/>
      <c r="F1160" s="578"/>
    </row>
    <row r="1161" spans="4:6" customFormat="1" ht="12.75">
      <c r="D1161" s="353"/>
      <c r="E1161" s="353"/>
      <c r="F1161" s="578"/>
    </row>
    <row r="1162" spans="4:6" customFormat="1" ht="12.75">
      <c r="D1162" s="353"/>
      <c r="E1162" s="353"/>
      <c r="F1162" s="578"/>
    </row>
    <row r="1163" spans="4:6" customFormat="1" ht="12.75">
      <c r="D1163" s="353"/>
      <c r="E1163" s="353"/>
      <c r="F1163" s="578"/>
    </row>
    <row r="1164" spans="4:6" customFormat="1" ht="12.75">
      <c r="D1164" s="353"/>
      <c r="E1164" s="353"/>
      <c r="F1164" s="578"/>
    </row>
    <row r="1165" spans="4:6" customFormat="1" ht="12.75">
      <c r="D1165" s="353"/>
      <c r="E1165" s="353"/>
      <c r="F1165" s="578"/>
    </row>
    <row r="1166" spans="4:6" customFormat="1" ht="12.75">
      <c r="D1166" s="353"/>
      <c r="E1166" s="353"/>
      <c r="F1166" s="578"/>
    </row>
    <row r="1167" spans="4:6" customFormat="1" ht="12.75">
      <c r="D1167" s="353"/>
      <c r="E1167" s="353"/>
      <c r="F1167" s="578"/>
    </row>
    <row r="1168" spans="4:6" customFormat="1" ht="12.75">
      <c r="D1168" s="353"/>
      <c r="E1168" s="353"/>
      <c r="F1168" s="578"/>
    </row>
    <row r="1169" spans="4:6" customFormat="1" ht="12.75">
      <c r="D1169" s="353"/>
      <c r="E1169" s="353"/>
      <c r="F1169" s="578"/>
    </row>
    <row r="1170" spans="4:6" customFormat="1" ht="12.75">
      <c r="D1170" s="353"/>
      <c r="E1170" s="353"/>
      <c r="F1170" s="578"/>
    </row>
    <row r="1171" spans="4:6" customFormat="1" ht="12.75">
      <c r="D1171" s="353"/>
      <c r="E1171" s="353"/>
      <c r="F1171" s="578"/>
    </row>
    <row r="1172" spans="4:6" customFormat="1" ht="12.75">
      <c r="D1172" s="353"/>
      <c r="E1172" s="353"/>
      <c r="F1172" s="578"/>
    </row>
    <row r="1173" spans="4:6" customFormat="1" ht="12.75">
      <c r="D1173" s="353"/>
      <c r="E1173" s="353"/>
      <c r="F1173" s="578"/>
    </row>
    <row r="1174" spans="4:6" customFormat="1" ht="12.75">
      <c r="D1174" s="353"/>
      <c r="E1174" s="353"/>
      <c r="F1174" s="578"/>
    </row>
    <row r="1175" spans="4:6" customFormat="1" ht="12.75">
      <c r="D1175" s="353"/>
      <c r="E1175" s="353"/>
      <c r="F1175" s="578"/>
    </row>
    <row r="1176" spans="4:6" customFormat="1" ht="12.75">
      <c r="D1176" s="353"/>
      <c r="E1176" s="353"/>
      <c r="F1176" s="578"/>
    </row>
    <row r="1177" spans="4:6" customFormat="1" ht="12.75">
      <c r="D1177" s="353"/>
      <c r="E1177" s="353"/>
      <c r="F1177" s="578"/>
    </row>
    <row r="1178" spans="4:6" customFormat="1" ht="12.75">
      <c r="D1178" s="353"/>
      <c r="E1178" s="353"/>
      <c r="F1178" s="578"/>
    </row>
    <row r="1179" spans="4:6" customFormat="1" ht="12.75">
      <c r="D1179" s="353"/>
      <c r="E1179" s="353"/>
      <c r="F1179" s="578"/>
    </row>
    <row r="1180" spans="4:6" customFormat="1" ht="12.75">
      <c r="D1180" s="353"/>
      <c r="E1180" s="353"/>
      <c r="F1180" s="578"/>
    </row>
    <row r="1181" spans="4:6" customFormat="1" ht="12.75">
      <c r="D1181" s="353"/>
      <c r="E1181" s="353"/>
      <c r="F1181" s="578"/>
    </row>
    <row r="1182" spans="4:6" customFormat="1" ht="12.75">
      <c r="D1182" s="353"/>
      <c r="E1182" s="353"/>
      <c r="F1182" s="578"/>
    </row>
    <row r="1183" spans="4:6" customFormat="1" ht="12.75">
      <c r="D1183" s="353"/>
      <c r="E1183" s="353"/>
      <c r="F1183" s="578"/>
    </row>
    <row r="1184" spans="4:6" customFormat="1" ht="12.75">
      <c r="D1184" s="353"/>
      <c r="E1184" s="353"/>
      <c r="F1184" s="578"/>
    </row>
    <row r="1185" spans="4:6" customFormat="1" ht="12.75">
      <c r="D1185" s="353"/>
      <c r="E1185" s="353"/>
      <c r="F1185" s="578"/>
    </row>
    <row r="1186" spans="4:6" customFormat="1" ht="12.75">
      <c r="D1186" s="353"/>
      <c r="E1186" s="353"/>
      <c r="F1186" s="578"/>
    </row>
    <row r="1187" spans="4:6" customFormat="1" ht="12.75">
      <c r="D1187" s="353"/>
      <c r="E1187" s="353"/>
      <c r="F1187" s="578"/>
    </row>
    <row r="1188" spans="4:6" customFormat="1" ht="12.75">
      <c r="D1188" s="353"/>
      <c r="E1188" s="353"/>
      <c r="F1188" s="578"/>
    </row>
    <row r="1189" spans="4:6" customFormat="1" ht="12.75">
      <c r="D1189" s="353"/>
      <c r="E1189" s="353"/>
      <c r="F1189" s="578"/>
    </row>
    <row r="1190" spans="4:6" customFormat="1" ht="12.75">
      <c r="D1190" s="353"/>
      <c r="E1190" s="353"/>
      <c r="F1190" s="578"/>
    </row>
    <row r="1191" spans="4:6" customFormat="1" ht="12.75">
      <c r="D1191" s="353"/>
      <c r="E1191" s="353"/>
      <c r="F1191" s="578"/>
    </row>
    <row r="1192" spans="4:6" customFormat="1" ht="12.75">
      <c r="D1192" s="353"/>
      <c r="E1192" s="353"/>
      <c r="F1192" s="578"/>
    </row>
    <row r="1193" spans="4:6" customFormat="1" ht="12.75">
      <c r="D1193" s="353"/>
      <c r="E1193" s="353"/>
      <c r="F1193" s="578"/>
    </row>
    <row r="1194" spans="4:6" customFormat="1" ht="12.75">
      <c r="D1194" s="353"/>
      <c r="E1194" s="353"/>
      <c r="F1194" s="578"/>
    </row>
    <row r="1195" spans="4:6" customFormat="1" ht="12.75">
      <c r="D1195" s="353"/>
      <c r="E1195" s="353"/>
      <c r="F1195" s="578"/>
    </row>
    <row r="1196" spans="4:6" customFormat="1" ht="12.75">
      <c r="D1196" s="353"/>
      <c r="E1196" s="353"/>
      <c r="F1196" s="578"/>
    </row>
    <row r="1197" spans="4:6" customFormat="1" ht="12.75">
      <c r="D1197" s="353"/>
      <c r="E1197" s="353"/>
      <c r="F1197" s="578"/>
    </row>
    <row r="1198" spans="4:6" customFormat="1" ht="12.75">
      <c r="D1198" s="353"/>
      <c r="E1198" s="353"/>
      <c r="F1198" s="578"/>
    </row>
    <row r="1199" spans="4:6" customFormat="1" ht="12.75">
      <c r="D1199" s="353"/>
      <c r="E1199" s="353"/>
      <c r="F1199" s="578"/>
    </row>
    <row r="1200" spans="4:6" customFormat="1" ht="12.75">
      <c r="D1200" s="353"/>
      <c r="E1200" s="353"/>
      <c r="F1200" s="578"/>
    </row>
    <row r="1201" spans="4:6" customFormat="1" ht="12.75">
      <c r="D1201" s="353"/>
      <c r="E1201" s="353"/>
      <c r="F1201" s="578"/>
    </row>
    <row r="1202" spans="4:6" customFormat="1" ht="12.75">
      <c r="D1202" s="353"/>
      <c r="E1202" s="353"/>
      <c r="F1202" s="578"/>
    </row>
    <row r="1203" spans="4:6" customFormat="1" ht="12.75">
      <c r="D1203" s="353"/>
      <c r="E1203" s="353"/>
      <c r="F1203" s="578"/>
    </row>
    <row r="1204" spans="4:6" customFormat="1" ht="12.75">
      <c r="D1204" s="353"/>
      <c r="E1204" s="353"/>
      <c r="F1204" s="578"/>
    </row>
    <row r="1205" spans="4:6" customFormat="1" ht="12.75">
      <c r="D1205" s="353"/>
      <c r="E1205" s="353"/>
      <c r="F1205" s="578"/>
    </row>
    <row r="1206" spans="4:6" customFormat="1" ht="12.75">
      <c r="D1206" s="353"/>
      <c r="E1206" s="353"/>
      <c r="F1206" s="578"/>
    </row>
    <row r="1207" spans="4:6" customFormat="1" ht="12.75">
      <c r="D1207" s="353"/>
      <c r="E1207" s="353"/>
      <c r="F1207" s="578"/>
    </row>
    <row r="1208" spans="4:6" customFormat="1" ht="12.75">
      <c r="D1208" s="353"/>
      <c r="E1208" s="353"/>
      <c r="F1208" s="578"/>
    </row>
    <row r="1209" spans="4:6" customFormat="1" ht="12.75">
      <c r="D1209" s="353"/>
      <c r="E1209" s="353"/>
      <c r="F1209" s="578"/>
    </row>
    <row r="1210" spans="4:6" customFormat="1" ht="12.75">
      <c r="D1210" s="353"/>
      <c r="E1210" s="353"/>
      <c r="F1210" s="578"/>
    </row>
    <row r="1211" spans="4:6" customFormat="1" ht="12.75">
      <c r="D1211" s="353"/>
      <c r="E1211" s="353"/>
      <c r="F1211" s="578"/>
    </row>
    <row r="1212" spans="4:6" customFormat="1" ht="12.75">
      <c r="D1212" s="353"/>
      <c r="E1212" s="353"/>
      <c r="F1212" s="578"/>
    </row>
    <row r="1213" spans="4:6" customFormat="1" ht="12.75">
      <c r="D1213" s="353"/>
      <c r="E1213" s="353"/>
      <c r="F1213" s="578"/>
    </row>
    <row r="1214" spans="4:6" customFormat="1" ht="12.75">
      <c r="D1214" s="353"/>
      <c r="E1214" s="353"/>
      <c r="F1214" s="578"/>
    </row>
    <row r="1215" spans="4:6" customFormat="1" ht="12.75">
      <c r="D1215" s="353"/>
      <c r="E1215" s="353"/>
      <c r="F1215" s="578"/>
    </row>
    <row r="1216" spans="4:6" customFormat="1" ht="12.75">
      <c r="D1216" s="353"/>
      <c r="E1216" s="353"/>
      <c r="F1216" s="578"/>
    </row>
    <row r="1217" spans="4:6" customFormat="1" ht="12.75">
      <c r="D1217" s="353"/>
      <c r="E1217" s="353"/>
      <c r="F1217" s="578"/>
    </row>
    <row r="1218" spans="4:6" customFormat="1" ht="12.75">
      <c r="D1218" s="353"/>
      <c r="E1218" s="353"/>
      <c r="F1218" s="578"/>
    </row>
    <row r="1219" spans="4:6" customFormat="1" ht="12.75">
      <c r="D1219" s="353"/>
      <c r="E1219" s="353"/>
      <c r="F1219" s="578"/>
    </row>
    <row r="1220" spans="4:6" customFormat="1" ht="12.75">
      <c r="D1220" s="353"/>
      <c r="E1220" s="353"/>
      <c r="F1220" s="578"/>
    </row>
    <row r="1221" spans="4:6" customFormat="1" ht="12.75">
      <c r="D1221" s="353"/>
      <c r="E1221" s="353"/>
      <c r="F1221" s="578"/>
    </row>
    <row r="1222" spans="4:6" customFormat="1" ht="12.75">
      <c r="D1222" s="353"/>
      <c r="E1222" s="353"/>
      <c r="F1222" s="578"/>
    </row>
    <row r="1223" spans="4:6" customFormat="1" ht="12.75">
      <c r="D1223" s="353"/>
      <c r="E1223" s="353"/>
      <c r="F1223" s="578"/>
    </row>
    <row r="1224" spans="4:6" customFormat="1" ht="12.75">
      <c r="D1224" s="353"/>
      <c r="E1224" s="353"/>
      <c r="F1224" s="578"/>
    </row>
    <row r="1225" spans="4:6" customFormat="1" ht="12.75">
      <c r="D1225" s="353"/>
      <c r="E1225" s="353"/>
      <c r="F1225" s="578"/>
    </row>
    <row r="1226" spans="4:6" customFormat="1" ht="12.75">
      <c r="D1226" s="353"/>
      <c r="E1226" s="353"/>
      <c r="F1226" s="578"/>
    </row>
    <row r="1227" spans="4:6" customFormat="1" ht="12.75">
      <c r="D1227" s="353"/>
      <c r="E1227" s="353"/>
      <c r="F1227" s="578"/>
    </row>
    <row r="1228" spans="4:6" customFormat="1" ht="12.75">
      <c r="D1228" s="353"/>
      <c r="E1228" s="353"/>
      <c r="F1228" s="578"/>
    </row>
    <row r="1229" spans="4:6" customFormat="1" ht="12.75">
      <c r="D1229" s="353"/>
      <c r="E1229" s="353"/>
      <c r="F1229" s="578"/>
    </row>
    <row r="1230" spans="4:6" customFormat="1" ht="12.75">
      <c r="D1230" s="353"/>
      <c r="E1230" s="353"/>
      <c r="F1230" s="578"/>
    </row>
    <row r="1231" spans="4:6" customFormat="1" ht="12.75">
      <c r="D1231" s="353"/>
      <c r="E1231" s="353"/>
      <c r="F1231" s="578"/>
    </row>
    <row r="1232" spans="4:6" customFormat="1" ht="12.75">
      <c r="D1232" s="353"/>
      <c r="E1232" s="353"/>
      <c r="F1232" s="578"/>
    </row>
    <row r="1233" spans="4:6" customFormat="1" ht="12.75">
      <c r="D1233" s="353"/>
      <c r="E1233" s="353"/>
      <c r="F1233" s="578"/>
    </row>
    <row r="1234" spans="4:6" customFormat="1" ht="12.75">
      <c r="D1234" s="353"/>
      <c r="E1234" s="353"/>
      <c r="F1234" s="578"/>
    </row>
    <row r="1235" spans="4:6" customFormat="1" ht="12.75">
      <c r="D1235" s="353"/>
      <c r="E1235" s="353"/>
      <c r="F1235" s="578"/>
    </row>
    <row r="1236" spans="4:6" customFormat="1" ht="12.75">
      <c r="D1236" s="353"/>
      <c r="E1236" s="353"/>
      <c r="F1236" s="578"/>
    </row>
    <row r="1237" spans="4:6" customFormat="1" ht="12.75">
      <c r="D1237" s="353"/>
      <c r="E1237" s="353"/>
      <c r="F1237" s="578"/>
    </row>
    <row r="1238" spans="4:6" customFormat="1" ht="12.75">
      <c r="D1238" s="353"/>
      <c r="E1238" s="353"/>
      <c r="F1238" s="578"/>
    </row>
    <row r="1239" spans="4:6" customFormat="1" ht="12.75">
      <c r="D1239" s="353"/>
      <c r="E1239" s="353"/>
      <c r="F1239" s="578"/>
    </row>
    <row r="1240" spans="4:6" customFormat="1" ht="12.75">
      <c r="D1240" s="353"/>
      <c r="E1240" s="353"/>
      <c r="F1240" s="578"/>
    </row>
    <row r="1241" spans="4:6" customFormat="1" ht="12.75">
      <c r="D1241" s="353"/>
      <c r="E1241" s="353"/>
      <c r="F1241" s="578"/>
    </row>
    <row r="1242" spans="4:6" customFormat="1" ht="12.75">
      <c r="D1242" s="353"/>
      <c r="E1242" s="353"/>
      <c r="F1242" s="578"/>
    </row>
    <row r="1243" spans="4:6" customFormat="1" ht="12.75">
      <c r="D1243" s="353"/>
      <c r="E1243" s="353"/>
      <c r="F1243" s="578"/>
    </row>
    <row r="1244" spans="4:6" customFormat="1" ht="12.75">
      <c r="D1244" s="353"/>
      <c r="E1244" s="353"/>
      <c r="F1244" s="578"/>
    </row>
    <row r="1245" spans="4:6" customFormat="1" ht="12.75">
      <c r="D1245" s="353"/>
      <c r="E1245" s="353"/>
      <c r="F1245" s="578"/>
    </row>
    <row r="1246" spans="4:6" customFormat="1" ht="12.75">
      <c r="D1246" s="353"/>
      <c r="E1246" s="353"/>
      <c r="F1246" s="578"/>
    </row>
    <row r="1247" spans="4:6" customFormat="1" ht="12.75">
      <c r="D1247" s="353"/>
      <c r="E1247" s="353"/>
      <c r="F1247" s="578"/>
    </row>
    <row r="1248" spans="4:6" customFormat="1" ht="12.75">
      <c r="D1248" s="353"/>
      <c r="E1248" s="353"/>
      <c r="F1248" s="578"/>
    </row>
    <row r="1249" spans="4:6" customFormat="1" ht="12.75">
      <c r="D1249" s="353"/>
      <c r="E1249" s="353"/>
      <c r="F1249" s="578"/>
    </row>
    <row r="1250" spans="4:6" customFormat="1" ht="12.75">
      <c r="D1250" s="353"/>
      <c r="E1250" s="353"/>
      <c r="F1250" s="578"/>
    </row>
    <row r="1251" spans="4:6" customFormat="1" ht="12.75">
      <c r="D1251" s="353"/>
      <c r="E1251" s="353"/>
      <c r="F1251" s="578"/>
    </row>
    <row r="1252" spans="4:6" customFormat="1" ht="12.75">
      <c r="D1252" s="353"/>
      <c r="E1252" s="353"/>
      <c r="F1252" s="578"/>
    </row>
    <row r="1253" spans="4:6" customFormat="1" ht="12.75">
      <c r="D1253" s="353"/>
      <c r="E1253" s="353"/>
      <c r="F1253" s="578"/>
    </row>
    <row r="1254" spans="4:6" customFormat="1" ht="12.75">
      <c r="D1254" s="353"/>
      <c r="E1254" s="353"/>
      <c r="F1254" s="578"/>
    </row>
    <row r="1255" spans="4:6" customFormat="1" ht="12.75">
      <c r="D1255" s="353"/>
      <c r="E1255" s="353"/>
      <c r="F1255" s="578"/>
    </row>
    <row r="1256" spans="4:6" customFormat="1" ht="12.75">
      <c r="D1256" s="353"/>
      <c r="E1256" s="353"/>
      <c r="F1256" s="578"/>
    </row>
    <row r="1257" spans="4:6" customFormat="1" ht="12.75">
      <c r="D1257" s="353"/>
      <c r="E1257" s="353"/>
      <c r="F1257" s="578"/>
    </row>
    <row r="1258" spans="4:6" customFormat="1" ht="12.75">
      <c r="D1258" s="353"/>
      <c r="E1258" s="353"/>
      <c r="F1258" s="578"/>
    </row>
    <row r="1259" spans="4:6" customFormat="1" ht="12.75">
      <c r="D1259" s="353"/>
      <c r="E1259" s="353"/>
      <c r="F1259" s="578"/>
    </row>
    <row r="1260" spans="4:6" customFormat="1" ht="12.75">
      <c r="D1260" s="353"/>
      <c r="E1260" s="353"/>
      <c r="F1260" s="578"/>
    </row>
    <row r="1261" spans="4:6" customFormat="1" ht="12.75">
      <c r="D1261" s="353"/>
      <c r="E1261" s="353"/>
      <c r="F1261" s="578"/>
    </row>
    <row r="1262" spans="4:6" customFormat="1" ht="12.75">
      <c r="D1262" s="353"/>
      <c r="E1262" s="353"/>
      <c r="F1262" s="578"/>
    </row>
    <row r="1263" spans="4:6" customFormat="1" ht="12.75">
      <c r="D1263" s="353"/>
      <c r="E1263" s="353"/>
      <c r="F1263" s="578"/>
    </row>
    <row r="1264" spans="4:6" customFormat="1" ht="12.75">
      <c r="D1264" s="353"/>
      <c r="E1264" s="353"/>
      <c r="F1264" s="578"/>
    </row>
    <row r="1265" spans="4:6" customFormat="1" ht="12.75">
      <c r="D1265" s="353"/>
      <c r="E1265" s="353"/>
      <c r="F1265" s="578"/>
    </row>
    <row r="1266" spans="4:6" customFormat="1" ht="12.75">
      <c r="D1266" s="353"/>
      <c r="E1266" s="353"/>
      <c r="F1266" s="578"/>
    </row>
    <row r="1267" spans="4:6" customFormat="1" ht="12.75">
      <c r="D1267" s="353"/>
      <c r="E1267" s="353"/>
      <c r="F1267" s="578"/>
    </row>
    <row r="1268" spans="4:6" customFormat="1" ht="12.75">
      <c r="D1268" s="353"/>
      <c r="E1268" s="353"/>
      <c r="F1268" s="578"/>
    </row>
    <row r="1269" spans="4:6" customFormat="1" ht="12.75">
      <c r="D1269" s="353"/>
      <c r="E1269" s="353"/>
      <c r="F1269" s="578"/>
    </row>
    <row r="1270" spans="4:6" customFormat="1" ht="12.75">
      <c r="D1270" s="353"/>
      <c r="E1270" s="353"/>
      <c r="F1270" s="578"/>
    </row>
    <row r="1271" spans="4:6" customFormat="1" ht="12.75">
      <c r="D1271" s="353"/>
      <c r="E1271" s="353"/>
      <c r="F1271" s="578"/>
    </row>
    <row r="1272" spans="4:6" customFormat="1" ht="12.75">
      <c r="D1272" s="353"/>
      <c r="E1272" s="353"/>
      <c r="F1272" s="578"/>
    </row>
    <row r="1273" spans="4:6" customFormat="1" ht="12.75">
      <c r="D1273" s="353"/>
      <c r="E1273" s="353"/>
      <c r="F1273" s="578"/>
    </row>
    <row r="1274" spans="4:6" customFormat="1" ht="12.75">
      <c r="D1274" s="353"/>
      <c r="E1274" s="353"/>
      <c r="F1274" s="578"/>
    </row>
    <row r="1275" spans="4:6" customFormat="1" ht="12.75">
      <c r="D1275" s="353"/>
      <c r="E1275" s="353"/>
      <c r="F1275" s="578"/>
    </row>
    <row r="1276" spans="4:6" customFormat="1" ht="12.75">
      <c r="D1276" s="353"/>
      <c r="E1276" s="353"/>
      <c r="F1276" s="578"/>
    </row>
    <row r="1277" spans="4:6" customFormat="1" ht="12.75">
      <c r="D1277" s="353"/>
      <c r="E1277" s="353"/>
      <c r="F1277" s="578"/>
    </row>
    <row r="1278" spans="4:6" customFormat="1" ht="12.75">
      <c r="D1278" s="353"/>
      <c r="E1278" s="353"/>
      <c r="F1278" s="578"/>
    </row>
    <row r="1279" spans="4:6" customFormat="1" ht="12.75">
      <c r="D1279" s="353"/>
      <c r="E1279" s="353"/>
      <c r="F1279" s="578"/>
    </row>
    <row r="1280" spans="4:6" customFormat="1" ht="12.75">
      <c r="D1280" s="353"/>
      <c r="E1280" s="353"/>
      <c r="F1280" s="578"/>
    </row>
    <row r="1281" spans="4:6" customFormat="1" ht="12.75">
      <c r="D1281" s="353"/>
      <c r="E1281" s="353"/>
      <c r="F1281" s="578"/>
    </row>
    <row r="1282" spans="4:6" customFormat="1" ht="12.75">
      <c r="D1282" s="353"/>
      <c r="E1282" s="353"/>
      <c r="F1282" s="578"/>
    </row>
    <row r="1283" spans="4:6" customFormat="1" ht="12.75">
      <c r="D1283" s="353"/>
      <c r="E1283" s="353"/>
      <c r="F1283" s="578"/>
    </row>
    <row r="1284" spans="4:6" customFormat="1" ht="12.75">
      <c r="D1284" s="353"/>
      <c r="E1284" s="353"/>
      <c r="F1284" s="578"/>
    </row>
    <row r="1285" spans="4:6" customFormat="1" ht="12.75">
      <c r="D1285" s="353"/>
      <c r="E1285" s="353"/>
      <c r="F1285" s="578"/>
    </row>
    <row r="1286" spans="4:6" customFormat="1" ht="12.75">
      <c r="D1286" s="353"/>
      <c r="E1286" s="353"/>
      <c r="F1286" s="578"/>
    </row>
    <row r="1287" spans="4:6" customFormat="1" ht="12.75">
      <c r="D1287" s="353"/>
      <c r="E1287" s="353"/>
      <c r="F1287" s="578"/>
    </row>
    <row r="1288" spans="4:6" customFormat="1" ht="12.75">
      <c r="D1288" s="353"/>
      <c r="E1288" s="353"/>
      <c r="F1288" s="578"/>
    </row>
    <row r="1289" spans="4:6" customFormat="1" ht="12.75">
      <c r="D1289" s="353"/>
      <c r="E1289" s="353"/>
      <c r="F1289" s="578"/>
    </row>
    <row r="1290" spans="4:6" customFormat="1" ht="12.75">
      <c r="D1290" s="353"/>
      <c r="E1290" s="353"/>
      <c r="F1290" s="578"/>
    </row>
    <row r="1291" spans="4:6" customFormat="1" ht="12.75">
      <c r="D1291" s="353"/>
      <c r="E1291" s="353"/>
      <c r="F1291" s="578"/>
    </row>
    <row r="1292" spans="4:6" customFormat="1" ht="12.75">
      <c r="D1292" s="353"/>
      <c r="E1292" s="353"/>
      <c r="F1292" s="578"/>
    </row>
    <row r="1293" spans="4:6" customFormat="1" ht="12.75">
      <c r="D1293" s="353"/>
      <c r="E1293" s="353"/>
      <c r="F1293" s="578"/>
    </row>
    <row r="1294" spans="4:6" customFormat="1" ht="12.75">
      <c r="D1294" s="353"/>
      <c r="E1294" s="353"/>
      <c r="F1294" s="578"/>
    </row>
    <row r="1295" spans="4:6" customFormat="1" ht="12.75">
      <c r="D1295" s="353"/>
      <c r="E1295" s="353"/>
      <c r="F1295" s="578"/>
    </row>
    <row r="1296" spans="4:6" customFormat="1" ht="12.75">
      <c r="D1296" s="353"/>
      <c r="E1296" s="353"/>
      <c r="F1296" s="578"/>
    </row>
    <row r="1297" spans="4:6" customFormat="1" ht="12.75">
      <c r="D1297" s="353"/>
      <c r="E1297" s="353"/>
      <c r="F1297" s="578"/>
    </row>
    <row r="1298" spans="4:6" customFormat="1" ht="12.75">
      <c r="D1298" s="353"/>
      <c r="E1298" s="353"/>
      <c r="F1298" s="578"/>
    </row>
    <row r="1299" spans="4:6" customFormat="1" ht="12.75">
      <c r="D1299" s="353"/>
      <c r="E1299" s="353"/>
      <c r="F1299" s="578"/>
    </row>
    <row r="1300" spans="4:6" customFormat="1" ht="12.75">
      <c r="D1300" s="353"/>
      <c r="E1300" s="353"/>
      <c r="F1300" s="578"/>
    </row>
    <row r="1301" spans="4:6" customFormat="1" ht="12.75">
      <c r="D1301" s="353"/>
      <c r="E1301" s="353"/>
      <c r="F1301" s="578"/>
    </row>
    <row r="1302" spans="4:6" customFormat="1" ht="12.75">
      <c r="D1302" s="353"/>
      <c r="E1302" s="353"/>
      <c r="F1302" s="578"/>
    </row>
    <row r="1303" spans="4:6" customFormat="1" ht="12.75">
      <c r="D1303" s="353"/>
      <c r="E1303" s="353"/>
      <c r="F1303" s="578"/>
    </row>
    <row r="1304" spans="4:6" customFormat="1" ht="12.75">
      <c r="D1304" s="353"/>
      <c r="E1304" s="353"/>
      <c r="F1304" s="578"/>
    </row>
    <row r="1305" spans="4:6" customFormat="1" ht="12.75">
      <c r="D1305" s="353"/>
      <c r="E1305" s="353"/>
      <c r="F1305" s="578"/>
    </row>
    <row r="1306" spans="4:6" customFormat="1" ht="12.75">
      <c r="D1306" s="353"/>
      <c r="E1306" s="353"/>
      <c r="F1306" s="578"/>
    </row>
    <row r="1307" spans="4:6" customFormat="1" ht="12.75">
      <c r="D1307" s="353"/>
      <c r="E1307" s="353"/>
      <c r="F1307" s="578"/>
    </row>
    <row r="1308" spans="4:6" customFormat="1" ht="12.75">
      <c r="D1308" s="353"/>
      <c r="E1308" s="353"/>
      <c r="F1308" s="578"/>
    </row>
    <row r="1309" spans="4:6" customFormat="1" ht="12.75">
      <c r="D1309" s="353"/>
      <c r="E1309" s="353"/>
      <c r="F1309" s="578"/>
    </row>
    <row r="1310" spans="4:6" customFormat="1" ht="12.75">
      <c r="D1310" s="353"/>
      <c r="E1310" s="353"/>
      <c r="F1310" s="578"/>
    </row>
    <row r="1311" spans="4:6" customFormat="1" ht="12.75">
      <c r="D1311" s="353"/>
      <c r="E1311" s="353"/>
      <c r="F1311" s="578"/>
    </row>
    <row r="1312" spans="4:6" customFormat="1" ht="12.75">
      <c r="D1312" s="353"/>
      <c r="E1312" s="353"/>
      <c r="F1312" s="578"/>
    </row>
    <row r="1313" spans="4:6" customFormat="1" ht="12.75">
      <c r="D1313" s="353"/>
      <c r="E1313" s="353"/>
      <c r="F1313" s="578"/>
    </row>
    <row r="1314" spans="4:6" customFormat="1" ht="12.75">
      <c r="D1314" s="353"/>
      <c r="E1314" s="353"/>
      <c r="F1314" s="578"/>
    </row>
    <row r="1315" spans="4:6" customFormat="1" ht="12.75">
      <c r="D1315" s="353"/>
      <c r="E1315" s="353"/>
      <c r="F1315" s="578"/>
    </row>
    <row r="1316" spans="4:6" customFormat="1" ht="12.75">
      <c r="D1316" s="353"/>
      <c r="E1316" s="353"/>
      <c r="F1316" s="578"/>
    </row>
    <row r="1317" spans="4:6" customFormat="1" ht="12.75">
      <c r="D1317" s="353"/>
      <c r="E1317" s="353"/>
      <c r="F1317" s="578"/>
    </row>
    <row r="1318" spans="4:6" customFormat="1" ht="12.75">
      <c r="D1318" s="353"/>
      <c r="E1318" s="353"/>
      <c r="F1318" s="578"/>
    </row>
    <row r="1319" spans="4:6" customFormat="1" ht="12.75">
      <c r="D1319" s="353"/>
      <c r="E1319" s="353"/>
      <c r="F1319" s="578"/>
    </row>
    <row r="1320" spans="4:6" customFormat="1" ht="12.75">
      <c r="D1320" s="353"/>
      <c r="E1320" s="353"/>
      <c r="F1320" s="578"/>
    </row>
    <row r="1321" spans="4:6" customFormat="1" ht="12.75">
      <c r="D1321" s="353"/>
      <c r="E1321" s="353"/>
      <c r="F1321" s="578"/>
    </row>
    <row r="1322" spans="4:6" customFormat="1" ht="12.75">
      <c r="D1322" s="353"/>
      <c r="E1322" s="353"/>
      <c r="F1322" s="578"/>
    </row>
    <row r="1323" spans="4:6" customFormat="1" ht="12.75">
      <c r="D1323" s="353"/>
      <c r="E1323" s="353"/>
      <c r="F1323" s="578"/>
    </row>
    <row r="1324" spans="4:6" customFormat="1" ht="12.75">
      <c r="D1324" s="353"/>
      <c r="E1324" s="353"/>
      <c r="F1324" s="578"/>
    </row>
    <row r="1325" spans="4:6" customFormat="1" ht="12.75">
      <c r="D1325" s="353"/>
      <c r="E1325" s="353"/>
      <c r="F1325" s="578"/>
    </row>
    <row r="1326" spans="4:6" customFormat="1" ht="12.75">
      <c r="D1326" s="353"/>
      <c r="E1326" s="353"/>
      <c r="F1326" s="578"/>
    </row>
    <row r="1327" spans="4:6" customFormat="1" ht="12.75">
      <c r="D1327" s="353"/>
      <c r="E1327" s="353"/>
      <c r="F1327" s="578"/>
    </row>
    <row r="1328" spans="4:6" customFormat="1" ht="12.75">
      <c r="D1328" s="353"/>
      <c r="E1328" s="353"/>
      <c r="F1328" s="578"/>
    </row>
    <row r="1329" spans="4:6" customFormat="1" ht="12.75">
      <c r="D1329" s="353"/>
      <c r="E1329" s="353"/>
      <c r="F1329" s="578"/>
    </row>
    <row r="1330" spans="4:6" customFormat="1" ht="12.75">
      <c r="D1330" s="353"/>
      <c r="E1330" s="353"/>
      <c r="F1330" s="578"/>
    </row>
    <row r="1331" spans="4:6" customFormat="1" ht="12.75">
      <c r="D1331" s="353"/>
      <c r="E1331" s="353"/>
      <c r="F1331" s="578"/>
    </row>
    <row r="1332" spans="4:6" customFormat="1" ht="12.75">
      <c r="D1332" s="353"/>
      <c r="E1332" s="353"/>
      <c r="F1332" s="578"/>
    </row>
    <row r="1333" spans="4:6" customFormat="1" ht="12.75">
      <c r="D1333" s="353"/>
      <c r="E1333" s="353"/>
      <c r="F1333" s="578"/>
    </row>
    <row r="1334" spans="4:6" customFormat="1" ht="12.75">
      <c r="D1334" s="353"/>
      <c r="E1334" s="353"/>
      <c r="F1334" s="578"/>
    </row>
    <row r="1335" spans="4:6" customFormat="1" ht="12.75">
      <c r="D1335" s="353"/>
      <c r="E1335" s="353"/>
      <c r="F1335" s="578"/>
    </row>
    <row r="1336" spans="4:6" customFormat="1" ht="12.75">
      <c r="D1336" s="353"/>
      <c r="E1336" s="353"/>
      <c r="F1336" s="578"/>
    </row>
    <row r="1337" spans="4:6" customFormat="1" ht="12.75">
      <c r="D1337" s="353"/>
      <c r="E1337" s="353"/>
      <c r="F1337" s="578"/>
    </row>
    <row r="1338" spans="4:6" customFormat="1" ht="12.75">
      <c r="D1338" s="353"/>
      <c r="E1338" s="353"/>
      <c r="F1338" s="578"/>
    </row>
    <row r="1339" spans="4:6" customFormat="1" ht="12.75">
      <c r="D1339" s="353"/>
      <c r="E1339" s="353"/>
      <c r="F1339" s="578"/>
    </row>
    <row r="1340" spans="4:6" customFormat="1" ht="12.75">
      <c r="D1340" s="353"/>
      <c r="E1340" s="353"/>
      <c r="F1340" s="578"/>
    </row>
    <row r="1341" spans="4:6" customFormat="1" ht="12.75">
      <c r="D1341" s="353"/>
      <c r="E1341" s="353"/>
      <c r="F1341" s="578"/>
    </row>
    <row r="1342" spans="4:6" customFormat="1" ht="12.75">
      <c r="D1342" s="353"/>
      <c r="E1342" s="353"/>
      <c r="F1342" s="578"/>
    </row>
    <row r="1343" spans="4:6" customFormat="1" ht="12.75">
      <c r="D1343" s="353"/>
      <c r="E1343" s="353"/>
      <c r="F1343" s="578"/>
    </row>
    <row r="1344" spans="4:6" customFormat="1" ht="12.75">
      <c r="D1344" s="353"/>
      <c r="E1344" s="353"/>
      <c r="F1344" s="578"/>
    </row>
    <row r="1345" spans="4:6" customFormat="1" ht="12.75">
      <c r="D1345" s="353"/>
      <c r="E1345" s="353"/>
      <c r="F1345" s="578"/>
    </row>
    <row r="1346" spans="4:6" customFormat="1" ht="12.75">
      <c r="D1346" s="353"/>
      <c r="E1346" s="353"/>
      <c r="F1346" s="578"/>
    </row>
    <row r="1347" spans="4:6" customFormat="1" ht="12.75">
      <c r="D1347" s="353"/>
      <c r="E1347" s="353"/>
      <c r="F1347" s="578"/>
    </row>
    <row r="1348" spans="4:6" customFormat="1" ht="12.75">
      <c r="D1348" s="353"/>
      <c r="E1348" s="353"/>
      <c r="F1348" s="578"/>
    </row>
    <row r="1349" spans="4:6" customFormat="1" ht="12.75">
      <c r="D1349" s="353"/>
      <c r="E1349" s="353"/>
      <c r="F1349" s="578"/>
    </row>
    <row r="1350" spans="4:6" customFormat="1" ht="12.75">
      <c r="D1350" s="353"/>
      <c r="E1350" s="353"/>
      <c r="F1350" s="578"/>
    </row>
    <row r="1351" spans="4:6" customFormat="1" ht="12.75">
      <c r="D1351" s="353"/>
      <c r="E1351" s="353"/>
      <c r="F1351" s="578"/>
    </row>
    <row r="1352" spans="4:6" customFormat="1" ht="12.75">
      <c r="D1352" s="353"/>
      <c r="E1352" s="353"/>
      <c r="F1352" s="578"/>
    </row>
    <row r="1353" spans="4:6" customFormat="1" ht="12.75">
      <c r="D1353" s="353"/>
      <c r="E1353" s="353"/>
      <c r="F1353" s="578"/>
    </row>
    <row r="1354" spans="4:6" customFormat="1" ht="12.75">
      <c r="D1354" s="353"/>
      <c r="E1354" s="353"/>
      <c r="F1354" s="578"/>
    </row>
    <row r="1355" spans="4:6" customFormat="1" ht="12.75">
      <c r="D1355" s="353"/>
      <c r="E1355" s="353"/>
      <c r="F1355" s="578"/>
    </row>
    <row r="1356" spans="4:6" customFormat="1" ht="12.75">
      <c r="D1356" s="353"/>
      <c r="E1356" s="353"/>
      <c r="F1356" s="578"/>
    </row>
    <row r="1357" spans="4:6" customFormat="1" ht="12.75">
      <c r="D1357" s="353"/>
      <c r="E1357" s="353"/>
      <c r="F1357" s="578"/>
    </row>
    <row r="1358" spans="4:6" customFormat="1" ht="12.75">
      <c r="D1358" s="353"/>
      <c r="E1358" s="353"/>
      <c r="F1358" s="578"/>
    </row>
    <row r="1359" spans="4:6" customFormat="1" ht="12.75">
      <c r="D1359" s="353"/>
      <c r="E1359" s="353"/>
      <c r="F1359" s="578"/>
    </row>
    <row r="1360" spans="4:6" customFormat="1" ht="12.75">
      <c r="D1360" s="353"/>
      <c r="E1360" s="353"/>
      <c r="F1360" s="578"/>
    </row>
    <row r="1361" spans="4:6" customFormat="1" ht="12.75">
      <c r="D1361" s="353"/>
      <c r="E1361" s="353"/>
      <c r="F1361" s="578"/>
    </row>
    <row r="1362" spans="4:6" customFormat="1" ht="12.75">
      <c r="D1362" s="353"/>
      <c r="E1362" s="353"/>
      <c r="F1362" s="578"/>
    </row>
    <row r="1363" spans="4:6" customFormat="1" ht="12.75">
      <c r="D1363" s="353"/>
      <c r="E1363" s="353"/>
      <c r="F1363" s="578"/>
    </row>
    <row r="1364" spans="4:6" customFormat="1" ht="12.75">
      <c r="D1364" s="353"/>
      <c r="E1364" s="353"/>
      <c r="F1364" s="578"/>
    </row>
    <row r="1365" spans="4:6" customFormat="1" ht="12.75">
      <c r="D1365" s="353"/>
      <c r="E1365" s="353"/>
      <c r="F1365" s="578"/>
    </row>
    <row r="1366" spans="4:6" customFormat="1" ht="12.75">
      <c r="D1366" s="353"/>
      <c r="E1366" s="353"/>
      <c r="F1366" s="578"/>
    </row>
    <row r="1367" spans="4:6" customFormat="1" ht="12.75">
      <c r="D1367" s="353"/>
      <c r="E1367" s="353"/>
      <c r="F1367" s="578"/>
    </row>
    <row r="1368" spans="4:6" customFormat="1" ht="12.75">
      <c r="D1368" s="353"/>
      <c r="E1368" s="353"/>
      <c r="F1368" s="578"/>
    </row>
    <row r="1369" spans="4:6" customFormat="1" ht="12.75">
      <c r="D1369" s="353"/>
      <c r="E1369" s="353"/>
      <c r="F1369" s="578"/>
    </row>
    <row r="1370" spans="4:6" customFormat="1" ht="12.75">
      <c r="D1370" s="353"/>
      <c r="E1370" s="353"/>
      <c r="F1370" s="578"/>
    </row>
    <row r="1371" spans="4:6" customFormat="1" ht="12.75">
      <c r="D1371" s="353"/>
      <c r="E1371" s="353"/>
      <c r="F1371" s="578"/>
    </row>
    <row r="1372" spans="4:6" customFormat="1" ht="12.75">
      <c r="D1372" s="353"/>
      <c r="E1372" s="353"/>
      <c r="F1372" s="578"/>
    </row>
    <row r="1373" spans="4:6" customFormat="1" ht="12.75">
      <c r="D1373" s="353"/>
      <c r="E1373" s="353"/>
      <c r="F1373" s="578"/>
    </row>
    <row r="1374" spans="4:6" customFormat="1" ht="12.75">
      <c r="D1374" s="353"/>
      <c r="E1374" s="353"/>
      <c r="F1374" s="578"/>
    </row>
    <row r="1375" spans="4:6" customFormat="1" ht="12.75">
      <c r="D1375" s="353"/>
      <c r="E1375" s="353"/>
      <c r="F1375" s="578"/>
    </row>
    <row r="1376" spans="4:6" customFormat="1" ht="12.75">
      <c r="D1376" s="353"/>
      <c r="E1376" s="353"/>
      <c r="F1376" s="578"/>
    </row>
    <row r="1377" spans="4:6" customFormat="1" ht="12.75">
      <c r="D1377" s="353"/>
      <c r="E1377" s="353"/>
      <c r="F1377" s="578"/>
    </row>
    <row r="1378" spans="4:6" customFormat="1" ht="12.75">
      <c r="D1378" s="353"/>
      <c r="E1378" s="353"/>
      <c r="F1378" s="578"/>
    </row>
    <row r="1379" spans="4:6" customFormat="1" ht="12.75">
      <c r="D1379" s="353"/>
      <c r="E1379" s="353"/>
      <c r="F1379" s="578"/>
    </row>
    <row r="1380" spans="4:6" customFormat="1" ht="12.75">
      <c r="D1380" s="353"/>
      <c r="E1380" s="353"/>
      <c r="F1380" s="578"/>
    </row>
    <row r="1381" spans="4:6" customFormat="1" ht="12.75">
      <c r="D1381" s="353"/>
      <c r="E1381" s="353"/>
      <c r="F1381" s="578"/>
    </row>
    <row r="1382" spans="4:6" customFormat="1" ht="12.75">
      <c r="D1382" s="353"/>
      <c r="E1382" s="353"/>
      <c r="F1382" s="578"/>
    </row>
    <row r="1383" spans="4:6" customFormat="1" ht="12.75">
      <c r="D1383" s="353"/>
      <c r="E1383" s="353"/>
      <c r="F1383" s="578"/>
    </row>
    <row r="1384" spans="4:6" customFormat="1" ht="12.75">
      <c r="D1384" s="353"/>
      <c r="E1384" s="353"/>
      <c r="F1384" s="578"/>
    </row>
    <row r="1385" spans="4:6" customFormat="1" ht="12.75">
      <c r="D1385" s="353"/>
      <c r="E1385" s="353"/>
      <c r="F1385" s="578"/>
    </row>
    <row r="1386" spans="4:6" customFormat="1" ht="12.75">
      <c r="D1386" s="353"/>
      <c r="E1386" s="353"/>
      <c r="F1386" s="578"/>
    </row>
    <row r="1387" spans="4:6" customFormat="1" ht="12.75">
      <c r="D1387" s="353"/>
      <c r="E1387" s="353"/>
      <c r="F1387" s="578"/>
    </row>
    <row r="1388" spans="4:6" customFormat="1" ht="12.75">
      <c r="D1388" s="353"/>
      <c r="E1388" s="353"/>
      <c r="F1388" s="578"/>
    </row>
    <row r="1389" spans="4:6" customFormat="1" ht="12.75">
      <c r="D1389" s="353"/>
      <c r="E1389" s="353"/>
      <c r="F1389" s="578"/>
    </row>
    <row r="1390" spans="4:6" customFormat="1" ht="12.75">
      <c r="D1390" s="353"/>
      <c r="E1390" s="353"/>
      <c r="F1390" s="578"/>
    </row>
    <row r="1391" spans="4:6" customFormat="1" ht="12.75">
      <c r="D1391" s="353"/>
      <c r="E1391" s="353"/>
      <c r="F1391" s="578"/>
    </row>
    <row r="1392" spans="4:6" customFormat="1" ht="12.75">
      <c r="D1392" s="353"/>
      <c r="E1392" s="353"/>
      <c r="F1392" s="578"/>
    </row>
    <row r="1393" spans="4:6" customFormat="1" ht="12.75">
      <c r="D1393" s="353"/>
      <c r="E1393" s="353"/>
      <c r="F1393" s="578"/>
    </row>
    <row r="1394" spans="4:6" customFormat="1" ht="12.75">
      <c r="D1394" s="353"/>
      <c r="E1394" s="353"/>
      <c r="F1394" s="578"/>
    </row>
    <row r="1395" spans="4:6" customFormat="1" ht="12.75">
      <c r="D1395" s="353"/>
      <c r="E1395" s="353"/>
      <c r="F1395" s="578"/>
    </row>
    <row r="1396" spans="4:6" customFormat="1" ht="12.75">
      <c r="D1396" s="353"/>
      <c r="E1396" s="353"/>
      <c r="F1396" s="578"/>
    </row>
    <row r="1397" spans="4:6" customFormat="1" ht="12.75">
      <c r="D1397" s="353"/>
      <c r="E1397" s="353"/>
      <c r="F1397" s="578"/>
    </row>
    <row r="1398" spans="4:6" customFormat="1" ht="12.75">
      <c r="D1398" s="353"/>
      <c r="E1398" s="353"/>
      <c r="F1398" s="578"/>
    </row>
    <row r="1399" spans="4:6" customFormat="1" ht="12.75">
      <c r="D1399" s="353"/>
      <c r="E1399" s="353"/>
      <c r="F1399" s="578"/>
    </row>
    <row r="1400" spans="4:6" customFormat="1" ht="12.75">
      <c r="D1400" s="353"/>
      <c r="E1400" s="353"/>
      <c r="F1400" s="578"/>
    </row>
    <row r="1401" spans="4:6" customFormat="1" ht="12.75">
      <c r="D1401" s="353"/>
      <c r="E1401" s="353"/>
      <c r="F1401" s="578"/>
    </row>
    <row r="1402" spans="4:6" customFormat="1" ht="12.75">
      <c r="D1402" s="353"/>
      <c r="E1402" s="353"/>
      <c r="F1402" s="578"/>
    </row>
    <row r="1403" spans="4:6" customFormat="1" ht="12.75">
      <c r="D1403" s="353"/>
      <c r="E1403" s="353"/>
      <c r="F1403" s="578"/>
    </row>
    <row r="1404" spans="4:6" customFormat="1" ht="12.75">
      <c r="D1404" s="353"/>
      <c r="E1404" s="353"/>
      <c r="F1404" s="578"/>
    </row>
    <row r="1405" spans="4:6" customFormat="1" ht="12.75">
      <c r="D1405" s="353"/>
      <c r="E1405" s="353"/>
      <c r="F1405" s="578"/>
    </row>
    <row r="1406" spans="4:6" customFormat="1" ht="12.75">
      <c r="D1406" s="353"/>
      <c r="E1406" s="353"/>
      <c r="F1406" s="578"/>
    </row>
    <row r="1407" spans="4:6" customFormat="1" ht="12.75">
      <c r="D1407" s="353"/>
      <c r="E1407" s="353"/>
      <c r="F1407" s="578"/>
    </row>
    <row r="1408" spans="4:6" customFormat="1" ht="12.75">
      <c r="D1408" s="353"/>
      <c r="E1408" s="353"/>
      <c r="F1408" s="578"/>
    </row>
    <row r="1409" spans="4:6" customFormat="1" ht="12.75">
      <c r="D1409" s="353"/>
      <c r="E1409" s="353"/>
      <c r="F1409" s="578"/>
    </row>
    <row r="1410" spans="4:6" customFormat="1" ht="12.75">
      <c r="D1410" s="353"/>
      <c r="E1410" s="353"/>
      <c r="F1410" s="578"/>
    </row>
    <row r="1411" spans="4:6" customFormat="1" ht="12.75">
      <c r="D1411" s="353"/>
      <c r="E1411" s="353"/>
      <c r="F1411" s="578"/>
    </row>
    <row r="1412" spans="4:6" customFormat="1" ht="12.75">
      <c r="D1412" s="353"/>
      <c r="E1412" s="353"/>
      <c r="F1412" s="578"/>
    </row>
    <row r="1413" spans="4:6" customFormat="1" ht="12.75">
      <c r="D1413" s="353"/>
      <c r="E1413" s="353"/>
      <c r="F1413" s="578"/>
    </row>
    <row r="1414" spans="4:6" customFormat="1" ht="12.75">
      <c r="D1414" s="353"/>
      <c r="E1414" s="353"/>
      <c r="F1414" s="578"/>
    </row>
    <row r="1415" spans="4:6" customFormat="1" ht="12.75">
      <c r="D1415" s="353"/>
      <c r="E1415" s="353"/>
      <c r="F1415" s="578"/>
    </row>
    <row r="1416" spans="4:6" customFormat="1" ht="12.75">
      <c r="D1416" s="353"/>
      <c r="E1416" s="353"/>
      <c r="F1416" s="578"/>
    </row>
    <row r="1417" spans="4:6" customFormat="1" ht="12.75">
      <c r="D1417" s="353"/>
      <c r="E1417" s="353"/>
      <c r="F1417" s="578"/>
    </row>
    <row r="1418" spans="4:6" customFormat="1" ht="12.75">
      <c r="D1418" s="353"/>
      <c r="E1418" s="353"/>
      <c r="F1418" s="578"/>
    </row>
    <row r="1419" spans="4:6" customFormat="1" ht="12.75">
      <c r="D1419" s="353"/>
      <c r="E1419" s="353"/>
      <c r="F1419" s="578"/>
    </row>
    <row r="1420" spans="4:6" customFormat="1" ht="12.75">
      <c r="D1420" s="353"/>
      <c r="E1420" s="353"/>
      <c r="F1420" s="578"/>
    </row>
    <row r="1421" spans="4:6" customFormat="1" ht="12.75">
      <c r="D1421" s="353"/>
      <c r="E1421" s="353"/>
      <c r="F1421" s="578"/>
    </row>
    <row r="1422" spans="4:6" customFormat="1" ht="12.75">
      <c r="D1422" s="353"/>
      <c r="E1422" s="353"/>
      <c r="F1422" s="578"/>
    </row>
    <row r="1423" spans="4:6" customFormat="1" ht="12.75">
      <c r="D1423" s="353"/>
      <c r="E1423" s="353"/>
      <c r="F1423" s="578"/>
    </row>
    <row r="1424" spans="4:6" customFormat="1" ht="12.75">
      <c r="D1424" s="353"/>
      <c r="E1424" s="353"/>
      <c r="F1424" s="578"/>
    </row>
    <row r="1425" spans="4:6" customFormat="1" ht="12.75">
      <c r="D1425" s="353"/>
      <c r="E1425" s="353"/>
      <c r="F1425" s="578"/>
    </row>
    <row r="1426" spans="4:6" customFormat="1" ht="12.75">
      <c r="D1426" s="353"/>
      <c r="E1426" s="353"/>
      <c r="F1426" s="578"/>
    </row>
    <row r="1427" spans="4:6" customFormat="1" ht="12.75">
      <c r="D1427" s="353"/>
      <c r="E1427" s="353"/>
      <c r="F1427" s="578"/>
    </row>
    <row r="1428" spans="4:6" customFormat="1" ht="12.75">
      <c r="D1428" s="353"/>
      <c r="E1428" s="353"/>
      <c r="F1428" s="578"/>
    </row>
    <row r="1429" spans="4:6" customFormat="1" ht="12.75">
      <c r="D1429" s="353"/>
      <c r="E1429" s="353"/>
      <c r="F1429" s="578"/>
    </row>
    <row r="1430" spans="4:6" customFormat="1" ht="12.75">
      <c r="D1430" s="353"/>
      <c r="E1430" s="353"/>
      <c r="F1430" s="578"/>
    </row>
    <row r="1431" spans="4:6" customFormat="1" ht="12.75">
      <c r="D1431" s="353"/>
      <c r="E1431" s="353"/>
      <c r="F1431" s="578"/>
    </row>
    <row r="1432" spans="4:6" customFormat="1" ht="12.75">
      <c r="D1432" s="353"/>
      <c r="E1432" s="353"/>
      <c r="F1432" s="578"/>
    </row>
    <row r="1433" spans="4:6" customFormat="1" ht="12.75">
      <c r="D1433" s="353"/>
      <c r="E1433" s="353"/>
      <c r="F1433" s="578"/>
    </row>
    <row r="1434" spans="4:6" customFormat="1" ht="12.75">
      <c r="D1434" s="353"/>
      <c r="E1434" s="353"/>
      <c r="F1434" s="578"/>
    </row>
    <row r="1435" spans="4:6" customFormat="1" ht="12.75">
      <c r="D1435" s="353"/>
      <c r="E1435" s="353"/>
      <c r="F1435" s="578"/>
    </row>
    <row r="1436" spans="4:6" customFormat="1" ht="12.75">
      <c r="D1436" s="353"/>
      <c r="E1436" s="353"/>
      <c r="F1436" s="578"/>
    </row>
    <row r="1437" spans="4:6" customFormat="1" ht="12.75">
      <c r="D1437" s="353"/>
      <c r="E1437" s="353"/>
      <c r="F1437" s="578"/>
    </row>
    <row r="1438" spans="4:6" customFormat="1" ht="12.75">
      <c r="D1438" s="353"/>
      <c r="E1438" s="353"/>
      <c r="F1438" s="578"/>
    </row>
    <row r="1439" spans="4:6" customFormat="1" ht="12.75">
      <c r="D1439" s="353"/>
      <c r="E1439" s="353"/>
      <c r="F1439" s="578"/>
    </row>
    <row r="1440" spans="4:6" customFormat="1" ht="12.75">
      <c r="D1440" s="353"/>
      <c r="E1440" s="353"/>
      <c r="F1440" s="578"/>
    </row>
    <row r="1441" spans="4:6" customFormat="1" ht="12.75">
      <c r="D1441" s="353"/>
      <c r="E1441" s="353"/>
      <c r="F1441" s="578"/>
    </row>
    <row r="1442" spans="4:6" customFormat="1" ht="12.75">
      <c r="D1442" s="353"/>
      <c r="E1442" s="353"/>
      <c r="F1442" s="578"/>
    </row>
    <row r="1443" spans="4:6" customFormat="1" ht="12.75">
      <c r="D1443" s="353"/>
      <c r="E1443" s="353"/>
      <c r="F1443" s="578"/>
    </row>
    <row r="1444" spans="4:6" customFormat="1" ht="12.75">
      <c r="D1444" s="353"/>
      <c r="E1444" s="353"/>
      <c r="F1444" s="578"/>
    </row>
    <row r="1445" spans="4:6" customFormat="1" ht="12.75">
      <c r="D1445" s="353"/>
      <c r="E1445" s="353"/>
      <c r="F1445" s="578"/>
    </row>
    <row r="1446" spans="4:6" customFormat="1" ht="12.75">
      <c r="D1446" s="353"/>
      <c r="E1446" s="353"/>
      <c r="F1446" s="578"/>
    </row>
    <row r="1447" spans="4:6" customFormat="1" ht="12.75">
      <c r="D1447" s="353"/>
      <c r="E1447" s="353"/>
      <c r="F1447" s="578"/>
    </row>
    <row r="1448" spans="4:6" customFormat="1" ht="12.75">
      <c r="D1448" s="353"/>
      <c r="E1448" s="353"/>
      <c r="F1448" s="578"/>
    </row>
    <row r="1449" spans="4:6" customFormat="1" ht="12.75">
      <c r="D1449" s="353"/>
      <c r="E1449" s="353"/>
      <c r="F1449" s="578"/>
    </row>
    <row r="1450" spans="4:6" customFormat="1" ht="12.75">
      <c r="D1450" s="353"/>
      <c r="E1450" s="353"/>
      <c r="F1450" s="578"/>
    </row>
    <row r="1451" spans="4:6" customFormat="1" ht="12.75">
      <c r="D1451" s="353"/>
      <c r="E1451" s="353"/>
      <c r="F1451" s="578"/>
    </row>
    <row r="1452" spans="4:6" customFormat="1" ht="12.75">
      <c r="D1452" s="353"/>
      <c r="E1452" s="353"/>
      <c r="F1452" s="578"/>
    </row>
    <row r="1453" spans="4:6" customFormat="1" ht="12.75">
      <c r="D1453" s="353"/>
      <c r="E1453" s="353"/>
      <c r="F1453" s="578"/>
    </row>
    <row r="1454" spans="4:6" customFormat="1" ht="12.75">
      <c r="D1454" s="353"/>
      <c r="E1454" s="353"/>
      <c r="F1454" s="578"/>
    </row>
    <row r="1455" spans="4:6" customFormat="1" ht="12.75">
      <c r="D1455" s="353"/>
      <c r="E1455" s="353"/>
      <c r="F1455" s="578"/>
    </row>
    <row r="1456" spans="4:6" customFormat="1" ht="12.75">
      <c r="D1456" s="353"/>
      <c r="E1456" s="353"/>
      <c r="F1456" s="578"/>
    </row>
    <row r="1457" spans="4:6" customFormat="1" ht="12.75">
      <c r="D1457" s="353"/>
      <c r="E1457" s="353"/>
      <c r="F1457" s="578"/>
    </row>
    <row r="1458" spans="4:6" customFormat="1" ht="12.75">
      <c r="D1458" s="353"/>
      <c r="E1458" s="353"/>
      <c r="F1458" s="578"/>
    </row>
    <row r="1459" spans="4:6" customFormat="1" ht="12.75">
      <c r="D1459" s="353"/>
      <c r="E1459" s="353"/>
      <c r="F1459" s="578"/>
    </row>
    <row r="1460" spans="4:6" customFormat="1" ht="12.75">
      <c r="D1460" s="353"/>
      <c r="E1460" s="353"/>
      <c r="F1460" s="578"/>
    </row>
    <row r="1461" spans="4:6" customFormat="1" ht="12.75">
      <c r="D1461" s="353"/>
      <c r="E1461" s="353"/>
      <c r="F1461" s="578"/>
    </row>
    <row r="1462" spans="4:6" customFormat="1" ht="12.75">
      <c r="D1462" s="353"/>
      <c r="E1462" s="353"/>
      <c r="F1462" s="578"/>
    </row>
    <row r="1463" spans="4:6" customFormat="1" ht="12.75">
      <c r="D1463" s="353"/>
      <c r="E1463" s="353"/>
      <c r="F1463" s="578"/>
    </row>
    <row r="1464" spans="4:6" customFormat="1" ht="12.75">
      <c r="D1464" s="353"/>
      <c r="E1464" s="353"/>
      <c r="F1464" s="578"/>
    </row>
    <row r="1465" spans="4:6" customFormat="1" ht="12.75">
      <c r="D1465" s="353"/>
      <c r="E1465" s="353"/>
      <c r="F1465" s="578"/>
    </row>
    <row r="1466" spans="4:6" customFormat="1" ht="12.75">
      <c r="D1466" s="353"/>
      <c r="E1466" s="353"/>
      <c r="F1466" s="578"/>
    </row>
    <row r="1467" spans="4:6" customFormat="1" ht="12.75">
      <c r="D1467" s="353"/>
      <c r="E1467" s="353"/>
      <c r="F1467" s="578"/>
    </row>
    <row r="1468" spans="4:6" customFormat="1" ht="12.75">
      <c r="D1468" s="353"/>
      <c r="E1468" s="353"/>
      <c r="F1468" s="578"/>
    </row>
    <row r="1469" spans="4:6" customFormat="1" ht="12.75">
      <c r="D1469" s="353"/>
      <c r="E1469" s="353"/>
      <c r="F1469" s="578"/>
    </row>
    <row r="1470" spans="4:6" customFormat="1" ht="12.75">
      <c r="D1470" s="353"/>
      <c r="E1470" s="353"/>
      <c r="F1470" s="578"/>
    </row>
    <row r="1471" spans="4:6" customFormat="1" ht="12.75">
      <c r="D1471" s="353"/>
      <c r="E1471" s="353"/>
      <c r="F1471" s="578"/>
    </row>
    <row r="1472" spans="4:6" customFormat="1" ht="12.75">
      <c r="D1472" s="353"/>
      <c r="E1472" s="353"/>
      <c r="F1472" s="578"/>
    </row>
    <row r="1473" spans="4:6" customFormat="1" ht="12.75">
      <c r="D1473" s="353"/>
      <c r="E1473" s="353"/>
      <c r="F1473" s="578"/>
    </row>
    <row r="1474" spans="4:6" customFormat="1" ht="12.75">
      <c r="D1474" s="353"/>
      <c r="E1474" s="353"/>
      <c r="F1474" s="578"/>
    </row>
    <row r="1475" spans="4:6" customFormat="1" ht="12.75">
      <c r="D1475" s="353"/>
      <c r="E1475" s="353"/>
      <c r="F1475" s="578"/>
    </row>
    <row r="1476" spans="4:6" customFormat="1" ht="12.75">
      <c r="D1476" s="353"/>
      <c r="E1476" s="353"/>
      <c r="F1476" s="578"/>
    </row>
    <row r="1477" spans="4:6" customFormat="1" ht="12.75">
      <c r="D1477" s="353"/>
      <c r="E1477" s="353"/>
      <c r="F1477" s="578"/>
    </row>
    <row r="1478" spans="4:6" customFormat="1" ht="12.75">
      <c r="D1478" s="353"/>
      <c r="E1478" s="353"/>
      <c r="F1478" s="578"/>
    </row>
    <row r="1479" spans="4:6" customFormat="1" ht="12.75">
      <c r="D1479" s="353"/>
      <c r="E1479" s="353"/>
      <c r="F1479" s="578"/>
    </row>
    <row r="1480" spans="4:6" customFormat="1" ht="12.75">
      <c r="D1480" s="353"/>
      <c r="E1480" s="353"/>
      <c r="F1480" s="578"/>
    </row>
    <row r="1481" spans="4:6" customFormat="1" ht="12.75">
      <c r="D1481" s="353"/>
      <c r="E1481" s="353"/>
      <c r="F1481" s="578"/>
    </row>
    <row r="1482" spans="4:6" customFormat="1" ht="12.75">
      <c r="D1482" s="353"/>
      <c r="E1482" s="353"/>
      <c r="F1482" s="578"/>
    </row>
    <row r="1483" spans="4:6" customFormat="1" ht="12.75">
      <c r="D1483" s="353"/>
      <c r="E1483" s="353"/>
      <c r="F1483" s="578"/>
    </row>
    <row r="1484" spans="4:6" customFormat="1" ht="12.75">
      <c r="D1484" s="353"/>
      <c r="E1484" s="353"/>
      <c r="F1484" s="578"/>
    </row>
    <row r="1485" spans="4:6" customFormat="1" ht="12.75">
      <c r="D1485" s="353"/>
      <c r="E1485" s="353"/>
      <c r="F1485" s="578"/>
    </row>
    <row r="1486" spans="4:6" customFormat="1" ht="12.75">
      <c r="D1486" s="353"/>
      <c r="E1486" s="353"/>
      <c r="F1486" s="578"/>
    </row>
    <row r="1487" spans="4:6" customFormat="1" ht="12.75">
      <c r="D1487" s="353"/>
      <c r="E1487" s="353"/>
      <c r="F1487" s="578"/>
    </row>
    <row r="1488" spans="4:6" customFormat="1" ht="12.75">
      <c r="D1488" s="353"/>
      <c r="E1488" s="353"/>
      <c r="F1488" s="578"/>
    </row>
    <row r="1489" spans="4:6" customFormat="1" ht="12.75">
      <c r="D1489" s="353"/>
      <c r="E1489" s="353"/>
      <c r="F1489" s="578"/>
    </row>
    <row r="1490" spans="4:6" customFormat="1" ht="12.75">
      <c r="D1490" s="353"/>
      <c r="E1490" s="353"/>
      <c r="F1490" s="578"/>
    </row>
    <row r="1491" spans="4:6" customFormat="1" ht="12.75">
      <c r="D1491" s="353"/>
      <c r="E1491" s="353"/>
      <c r="F1491" s="578"/>
    </row>
    <row r="1492" spans="4:6" customFormat="1" ht="12.75">
      <c r="D1492" s="353"/>
      <c r="E1492" s="353"/>
      <c r="F1492" s="578"/>
    </row>
    <row r="1493" spans="4:6" customFormat="1" ht="12.75">
      <c r="D1493" s="353"/>
      <c r="E1493" s="353"/>
      <c r="F1493" s="578"/>
    </row>
    <row r="1494" spans="4:6" customFormat="1" ht="12.75">
      <c r="D1494" s="353"/>
      <c r="E1494" s="353"/>
      <c r="F1494" s="578"/>
    </row>
    <row r="1495" spans="4:6" customFormat="1" ht="12.75">
      <c r="D1495" s="353"/>
      <c r="E1495" s="353"/>
      <c r="F1495" s="578"/>
    </row>
    <row r="1496" spans="4:6" customFormat="1" ht="12.75">
      <c r="D1496" s="353"/>
      <c r="E1496" s="353"/>
      <c r="F1496" s="578"/>
    </row>
    <row r="1497" spans="4:6" customFormat="1" ht="12.75">
      <c r="D1497" s="353"/>
      <c r="E1497" s="353"/>
      <c r="F1497" s="578"/>
    </row>
    <row r="1498" spans="4:6" customFormat="1" ht="12.75">
      <c r="D1498" s="353"/>
      <c r="E1498" s="353"/>
      <c r="F1498" s="578"/>
    </row>
    <row r="1499" spans="4:6" customFormat="1" ht="12.75">
      <c r="D1499" s="353"/>
      <c r="E1499" s="353"/>
      <c r="F1499" s="578"/>
    </row>
    <row r="1500" spans="4:6" customFormat="1" ht="12.75">
      <c r="D1500" s="353"/>
      <c r="E1500" s="353"/>
      <c r="F1500" s="578"/>
    </row>
    <row r="1501" spans="4:6" customFormat="1" ht="12.75">
      <c r="D1501" s="353"/>
      <c r="E1501" s="353"/>
      <c r="F1501" s="578"/>
    </row>
    <row r="1502" spans="4:6" customFormat="1" ht="12.75">
      <c r="D1502" s="353"/>
      <c r="E1502" s="353"/>
      <c r="F1502" s="578"/>
    </row>
    <row r="1503" spans="4:6" customFormat="1" ht="12.75">
      <c r="D1503" s="353"/>
      <c r="E1503" s="353"/>
      <c r="F1503" s="578"/>
    </row>
    <row r="1504" spans="4:6" customFormat="1" ht="12.75">
      <c r="D1504" s="353"/>
      <c r="E1504" s="353"/>
      <c r="F1504" s="578"/>
    </row>
    <row r="1505" spans="4:6" customFormat="1" ht="12.75">
      <c r="D1505" s="353"/>
      <c r="E1505" s="353"/>
      <c r="F1505" s="578"/>
    </row>
    <row r="1506" spans="4:6" customFormat="1" ht="12.75">
      <c r="D1506" s="353"/>
      <c r="E1506" s="353"/>
      <c r="F1506" s="578"/>
    </row>
    <row r="1507" spans="4:6" customFormat="1" ht="12.75">
      <c r="D1507" s="353"/>
      <c r="E1507" s="353"/>
      <c r="F1507" s="578"/>
    </row>
    <row r="1508" spans="4:6" customFormat="1" ht="12.75">
      <c r="D1508" s="353"/>
      <c r="E1508" s="353"/>
      <c r="F1508" s="578"/>
    </row>
    <row r="1509" spans="4:6" customFormat="1" ht="12.75">
      <c r="D1509" s="353"/>
      <c r="E1509" s="353"/>
      <c r="F1509" s="578"/>
    </row>
    <row r="1510" spans="4:6" customFormat="1" ht="12.75">
      <c r="D1510" s="353"/>
      <c r="E1510" s="353"/>
      <c r="F1510" s="578"/>
    </row>
    <row r="1511" spans="4:6" customFormat="1" ht="12.75">
      <c r="D1511" s="353"/>
      <c r="E1511" s="353"/>
      <c r="F1511" s="578"/>
    </row>
    <row r="1512" spans="4:6" customFormat="1" ht="12.75">
      <c r="D1512" s="353"/>
      <c r="E1512" s="353"/>
      <c r="F1512" s="578"/>
    </row>
    <row r="1513" spans="4:6" customFormat="1" ht="12.75">
      <c r="D1513" s="353"/>
      <c r="E1513" s="353"/>
      <c r="F1513" s="578"/>
    </row>
    <row r="1514" spans="4:6" customFormat="1" ht="12.75">
      <c r="D1514" s="353"/>
      <c r="E1514" s="353"/>
      <c r="F1514" s="578"/>
    </row>
    <row r="1515" spans="4:6" customFormat="1" ht="12.75">
      <c r="D1515" s="353"/>
      <c r="E1515" s="353"/>
      <c r="F1515" s="578"/>
    </row>
    <row r="1516" spans="4:6" customFormat="1" ht="12.75">
      <c r="D1516" s="353"/>
      <c r="E1516" s="353"/>
      <c r="F1516" s="578"/>
    </row>
    <row r="1517" spans="4:6" customFormat="1" ht="12.75">
      <c r="D1517" s="353"/>
      <c r="E1517" s="353"/>
      <c r="F1517" s="578"/>
    </row>
    <row r="1518" spans="4:6" customFormat="1" ht="12.75">
      <c r="D1518" s="353"/>
      <c r="E1518" s="353"/>
      <c r="F1518" s="578"/>
    </row>
    <row r="1519" spans="4:6" customFormat="1" ht="12.75">
      <c r="D1519" s="353"/>
      <c r="E1519" s="353"/>
      <c r="F1519" s="578"/>
    </row>
    <row r="1520" spans="4:6" customFormat="1" ht="12.75">
      <c r="D1520" s="353"/>
      <c r="E1520" s="353"/>
      <c r="F1520" s="578"/>
    </row>
    <row r="1521" spans="4:6" customFormat="1" ht="12.75">
      <c r="D1521" s="353"/>
      <c r="E1521" s="353"/>
      <c r="F1521" s="578"/>
    </row>
    <row r="1522" spans="4:6" customFormat="1" ht="12.75">
      <c r="D1522" s="353"/>
      <c r="E1522" s="353"/>
      <c r="F1522" s="578"/>
    </row>
    <row r="1523" spans="4:6" customFormat="1" ht="12.75">
      <c r="D1523" s="353"/>
      <c r="E1523" s="353"/>
      <c r="F1523" s="578"/>
    </row>
    <row r="1524" spans="4:6" customFormat="1" ht="12.75">
      <c r="D1524" s="353"/>
      <c r="E1524" s="353"/>
      <c r="F1524" s="578"/>
    </row>
    <row r="1525" spans="4:6" customFormat="1" ht="12.75">
      <c r="D1525" s="353"/>
      <c r="E1525" s="353"/>
      <c r="F1525" s="578"/>
    </row>
    <row r="1526" spans="4:6" customFormat="1" ht="12.75">
      <c r="D1526" s="353"/>
      <c r="E1526" s="353"/>
      <c r="F1526" s="578"/>
    </row>
    <row r="1527" spans="4:6" customFormat="1" ht="12.75">
      <c r="D1527" s="353"/>
      <c r="E1527" s="353"/>
      <c r="F1527" s="578"/>
    </row>
    <row r="1528" spans="4:6" customFormat="1" ht="12.75">
      <c r="D1528" s="353"/>
      <c r="E1528" s="353"/>
      <c r="F1528" s="578"/>
    </row>
    <row r="1529" spans="4:6" customFormat="1" ht="12.75">
      <c r="D1529" s="353"/>
      <c r="E1529" s="353"/>
      <c r="F1529" s="578"/>
    </row>
    <row r="1530" spans="4:6" customFormat="1" ht="12.75">
      <c r="D1530" s="353"/>
      <c r="E1530" s="353"/>
      <c r="F1530" s="578"/>
    </row>
    <row r="1531" spans="4:6" customFormat="1" ht="12.75">
      <c r="D1531" s="353"/>
      <c r="E1531" s="353"/>
      <c r="F1531" s="578"/>
    </row>
    <row r="1532" spans="4:6" customFormat="1" ht="12.75">
      <c r="D1532" s="353"/>
      <c r="E1532" s="353"/>
      <c r="F1532" s="578"/>
    </row>
    <row r="1533" spans="4:6" customFormat="1" ht="12.75">
      <c r="D1533" s="353"/>
      <c r="E1533" s="353"/>
      <c r="F1533" s="578"/>
    </row>
    <row r="1534" spans="4:6" customFormat="1" ht="12.75">
      <c r="D1534" s="353"/>
      <c r="E1534" s="353"/>
      <c r="F1534" s="578"/>
    </row>
    <row r="1535" spans="4:6" customFormat="1" ht="12.75">
      <c r="D1535" s="353"/>
      <c r="E1535" s="353"/>
      <c r="F1535" s="578"/>
    </row>
    <row r="1536" spans="4:6" customFormat="1" ht="12.75">
      <c r="D1536" s="353"/>
      <c r="E1536" s="353"/>
      <c r="F1536" s="578"/>
    </row>
    <row r="1537" spans="4:6" customFormat="1" ht="12.75">
      <c r="D1537" s="353"/>
      <c r="E1537" s="353"/>
      <c r="F1537" s="578"/>
    </row>
    <row r="1538" spans="4:6" customFormat="1" ht="12.75">
      <c r="D1538" s="353"/>
      <c r="E1538" s="353"/>
      <c r="F1538" s="578"/>
    </row>
    <row r="1539" spans="4:6" customFormat="1" ht="12.75">
      <c r="D1539" s="353"/>
      <c r="E1539" s="353"/>
      <c r="F1539" s="578"/>
    </row>
    <row r="1540" spans="4:6" customFormat="1" ht="12.75">
      <c r="D1540" s="353"/>
      <c r="E1540" s="353"/>
      <c r="F1540" s="578"/>
    </row>
    <row r="1541" spans="4:6" customFormat="1" ht="12.75">
      <c r="D1541" s="353"/>
      <c r="E1541" s="353"/>
      <c r="F1541" s="578"/>
    </row>
    <row r="1542" spans="4:6" customFormat="1" ht="12.75">
      <c r="D1542" s="353"/>
      <c r="E1542" s="353"/>
      <c r="F1542" s="578"/>
    </row>
    <row r="1543" spans="4:6" customFormat="1" ht="12.75">
      <c r="D1543" s="353"/>
      <c r="E1543" s="353"/>
      <c r="F1543" s="578"/>
    </row>
    <row r="1544" spans="4:6" customFormat="1" ht="12.75">
      <c r="D1544" s="353"/>
      <c r="E1544" s="353"/>
      <c r="F1544" s="578"/>
    </row>
    <row r="1545" spans="4:6" customFormat="1" ht="12.75">
      <c r="D1545" s="353"/>
      <c r="E1545" s="353"/>
      <c r="F1545" s="578"/>
    </row>
    <row r="1546" spans="4:6" customFormat="1" ht="12.75">
      <c r="D1546" s="353"/>
      <c r="E1546" s="353"/>
      <c r="F1546" s="578"/>
    </row>
    <row r="1547" spans="4:6" customFormat="1" ht="12.75">
      <c r="D1547" s="353"/>
      <c r="E1547" s="353"/>
      <c r="F1547" s="578"/>
    </row>
    <row r="1548" spans="4:6" customFormat="1" ht="12.75">
      <c r="D1548" s="353"/>
      <c r="E1548" s="353"/>
      <c r="F1548" s="578"/>
    </row>
    <row r="1549" spans="4:6" customFormat="1" ht="12.75">
      <c r="D1549" s="353"/>
      <c r="E1549" s="353"/>
      <c r="F1549" s="578"/>
    </row>
    <row r="1550" spans="4:6" customFormat="1" ht="12.75">
      <c r="D1550" s="353"/>
      <c r="E1550" s="353"/>
      <c r="F1550" s="578"/>
    </row>
    <row r="1551" spans="4:6" customFormat="1" ht="12.75">
      <c r="D1551" s="353"/>
      <c r="E1551" s="353"/>
      <c r="F1551" s="578"/>
    </row>
    <row r="1552" spans="4:6" customFormat="1" ht="12.75">
      <c r="D1552" s="353"/>
      <c r="E1552" s="353"/>
      <c r="F1552" s="578"/>
    </row>
    <row r="1553" spans="4:6" customFormat="1" ht="12.75">
      <c r="D1553" s="353"/>
      <c r="E1553" s="353"/>
      <c r="F1553" s="578"/>
    </row>
    <row r="1554" spans="4:6" customFormat="1" ht="12.75">
      <c r="D1554" s="353"/>
      <c r="E1554" s="353"/>
      <c r="F1554" s="578"/>
    </row>
    <row r="1555" spans="4:6" customFormat="1" ht="12.75">
      <c r="D1555" s="353"/>
      <c r="E1555" s="353"/>
      <c r="F1555" s="578"/>
    </row>
    <row r="1556" spans="4:6" customFormat="1" ht="12.75">
      <c r="D1556" s="353"/>
      <c r="E1556" s="353"/>
      <c r="F1556" s="578"/>
    </row>
    <row r="1557" spans="4:6" customFormat="1" ht="12.75">
      <c r="D1557" s="353"/>
      <c r="E1557" s="353"/>
      <c r="F1557" s="578"/>
    </row>
    <row r="1558" spans="4:6" customFormat="1" ht="12.75">
      <c r="D1558" s="353"/>
      <c r="E1558" s="353"/>
      <c r="F1558" s="578"/>
    </row>
    <row r="1559" spans="4:6" customFormat="1" ht="12.75">
      <c r="D1559" s="353"/>
      <c r="E1559" s="353"/>
      <c r="F1559" s="578"/>
    </row>
    <row r="1560" spans="4:6" customFormat="1" ht="12.75">
      <c r="D1560" s="353"/>
      <c r="E1560" s="353"/>
      <c r="F1560" s="578"/>
    </row>
    <row r="1561" spans="4:6" customFormat="1" ht="12.75">
      <c r="D1561" s="353"/>
      <c r="E1561" s="353"/>
      <c r="F1561" s="578"/>
    </row>
    <row r="1562" spans="4:6" customFormat="1" ht="12.75">
      <c r="D1562" s="353"/>
      <c r="E1562" s="353"/>
      <c r="F1562" s="578"/>
    </row>
    <row r="1563" spans="4:6" customFormat="1" ht="12.75">
      <c r="D1563" s="353"/>
      <c r="E1563" s="353"/>
      <c r="F1563" s="578"/>
    </row>
    <row r="1564" spans="4:6" customFormat="1" ht="12.75">
      <c r="D1564" s="353"/>
      <c r="E1564" s="353"/>
      <c r="F1564" s="578"/>
    </row>
    <row r="1565" spans="4:6" customFormat="1" ht="12.75">
      <c r="D1565" s="353"/>
      <c r="E1565" s="353"/>
      <c r="F1565" s="578"/>
    </row>
    <row r="1566" spans="4:6" customFormat="1" ht="12.75">
      <c r="D1566" s="353"/>
      <c r="E1566" s="353"/>
      <c r="F1566" s="578"/>
    </row>
    <row r="1567" spans="4:6" customFormat="1" ht="12.75">
      <c r="D1567" s="353"/>
      <c r="E1567" s="353"/>
      <c r="F1567" s="578"/>
    </row>
    <row r="1568" spans="4:6" customFormat="1" ht="12.75">
      <c r="D1568" s="353"/>
      <c r="E1568" s="353"/>
      <c r="F1568" s="578"/>
    </row>
    <row r="1569" spans="4:6" customFormat="1" ht="12.75">
      <c r="D1569" s="353"/>
      <c r="E1569" s="353"/>
      <c r="F1569" s="578"/>
    </row>
    <row r="1570" spans="4:6" customFormat="1" ht="12.75">
      <c r="D1570" s="353"/>
      <c r="E1570" s="353"/>
      <c r="F1570" s="578"/>
    </row>
    <row r="1571" spans="4:6" customFormat="1" ht="12.75">
      <c r="D1571" s="353"/>
      <c r="E1571" s="353"/>
      <c r="F1571" s="578"/>
    </row>
    <row r="1572" spans="4:6" customFormat="1" ht="12.75">
      <c r="D1572" s="353"/>
      <c r="E1572" s="353"/>
      <c r="F1572" s="578"/>
    </row>
    <row r="1573" spans="4:6" customFormat="1" ht="12.75">
      <c r="D1573" s="353"/>
      <c r="E1573" s="353"/>
      <c r="F1573" s="578"/>
    </row>
    <row r="1574" spans="4:6" customFormat="1" ht="12.75">
      <c r="D1574" s="353"/>
      <c r="E1574" s="353"/>
      <c r="F1574" s="578"/>
    </row>
    <row r="1575" spans="4:6" customFormat="1" ht="12.75">
      <c r="D1575" s="353"/>
      <c r="E1575" s="353"/>
      <c r="F1575" s="578"/>
    </row>
    <row r="1576" spans="4:6" customFormat="1" ht="12.75">
      <c r="D1576" s="353"/>
      <c r="E1576" s="353"/>
      <c r="F1576" s="578"/>
    </row>
    <row r="1577" spans="4:6" customFormat="1" ht="12.75">
      <c r="D1577" s="353"/>
      <c r="E1577" s="353"/>
      <c r="F1577" s="578"/>
    </row>
    <row r="1578" spans="4:6" customFormat="1" ht="12.75">
      <c r="D1578" s="353"/>
      <c r="E1578" s="353"/>
      <c r="F1578" s="578"/>
    </row>
    <row r="1579" spans="4:6" customFormat="1" ht="12.75">
      <c r="D1579" s="353"/>
      <c r="E1579" s="353"/>
      <c r="F1579" s="578"/>
    </row>
    <row r="1580" spans="4:6" customFormat="1" ht="12.75">
      <c r="D1580" s="353"/>
      <c r="E1580" s="353"/>
      <c r="F1580" s="578"/>
    </row>
    <row r="1581" spans="4:6" customFormat="1" ht="12.75">
      <c r="D1581" s="353"/>
      <c r="E1581" s="353"/>
      <c r="F1581" s="578"/>
    </row>
    <row r="1582" spans="4:6" customFormat="1" ht="12.75">
      <c r="D1582" s="353"/>
      <c r="E1582" s="353"/>
      <c r="F1582" s="578"/>
    </row>
    <row r="1583" spans="4:6" customFormat="1" ht="12.75">
      <c r="D1583" s="353"/>
      <c r="E1583" s="353"/>
      <c r="F1583" s="578"/>
    </row>
    <row r="1584" spans="4:6" customFormat="1" ht="12.75">
      <c r="D1584" s="353"/>
      <c r="E1584" s="353"/>
      <c r="F1584" s="578"/>
    </row>
    <row r="1585" spans="4:6" customFormat="1" ht="12.75">
      <c r="D1585" s="353"/>
      <c r="E1585" s="353"/>
      <c r="F1585" s="578"/>
    </row>
    <row r="1586" spans="4:6" customFormat="1" ht="12.75">
      <c r="D1586" s="353"/>
      <c r="E1586" s="353"/>
      <c r="F1586" s="578"/>
    </row>
    <row r="1587" spans="4:6" customFormat="1" ht="12.75">
      <c r="D1587" s="353"/>
      <c r="E1587" s="353"/>
      <c r="F1587" s="578"/>
    </row>
    <row r="1588" spans="4:6" customFormat="1" ht="12.75">
      <c r="D1588" s="353"/>
      <c r="E1588" s="353"/>
      <c r="F1588" s="578"/>
    </row>
    <row r="1589" spans="4:6" customFormat="1" ht="12.75">
      <c r="D1589" s="353"/>
      <c r="E1589" s="353"/>
      <c r="F1589" s="578"/>
    </row>
    <row r="1590" spans="4:6" customFormat="1" ht="12.75">
      <c r="D1590" s="353"/>
      <c r="E1590" s="353"/>
      <c r="F1590" s="578"/>
    </row>
    <row r="1591" spans="4:6" customFormat="1" ht="12.75">
      <c r="D1591" s="353"/>
      <c r="E1591" s="353"/>
      <c r="F1591" s="578"/>
    </row>
    <row r="1592" spans="4:6" customFormat="1" ht="12.75">
      <c r="D1592" s="353"/>
      <c r="E1592" s="353"/>
      <c r="F1592" s="578"/>
    </row>
    <row r="1593" spans="4:6" customFormat="1" ht="12.75">
      <c r="D1593" s="353"/>
      <c r="E1593" s="353"/>
      <c r="F1593" s="578"/>
    </row>
    <row r="1594" spans="4:6" customFormat="1" ht="12.75">
      <c r="D1594" s="353"/>
      <c r="E1594" s="353"/>
      <c r="F1594" s="578"/>
    </row>
    <row r="1595" spans="4:6" customFormat="1" ht="12.75">
      <c r="D1595" s="353"/>
      <c r="E1595" s="353"/>
      <c r="F1595" s="578"/>
    </row>
    <row r="1596" spans="4:6" customFormat="1" ht="12.75">
      <c r="D1596" s="353"/>
      <c r="E1596" s="353"/>
      <c r="F1596" s="578"/>
    </row>
    <row r="1597" spans="4:6" customFormat="1" ht="12.75">
      <c r="D1597" s="353"/>
      <c r="E1597" s="353"/>
      <c r="F1597" s="578"/>
    </row>
    <row r="1598" spans="4:6" customFormat="1" ht="12.75">
      <c r="D1598" s="353"/>
      <c r="E1598" s="353"/>
      <c r="F1598" s="578"/>
    </row>
    <row r="1599" spans="4:6" customFormat="1" ht="12.75">
      <c r="D1599" s="353"/>
      <c r="E1599" s="353"/>
      <c r="F1599" s="578"/>
    </row>
    <row r="1600" spans="4:6" customFormat="1" ht="12.75">
      <c r="D1600" s="353"/>
      <c r="E1600" s="353"/>
      <c r="F1600" s="578"/>
    </row>
    <row r="1601" spans="4:6" customFormat="1" ht="12.75">
      <c r="D1601" s="353"/>
      <c r="E1601" s="353"/>
      <c r="F1601" s="578"/>
    </row>
    <row r="1602" spans="4:6" customFormat="1" ht="12.75">
      <c r="D1602" s="353"/>
      <c r="E1602" s="353"/>
      <c r="F1602" s="578"/>
    </row>
    <row r="1603" spans="4:6" customFormat="1" ht="12.75">
      <c r="D1603" s="353"/>
      <c r="E1603" s="353"/>
      <c r="F1603" s="578"/>
    </row>
    <row r="1604" spans="4:6" customFormat="1" ht="12.75">
      <c r="D1604" s="353"/>
      <c r="E1604" s="353"/>
      <c r="F1604" s="578"/>
    </row>
    <row r="1605" spans="4:6" customFormat="1" ht="12.75">
      <c r="D1605" s="353"/>
      <c r="E1605" s="353"/>
      <c r="F1605" s="578"/>
    </row>
    <row r="1606" spans="4:6" customFormat="1" ht="12.75">
      <c r="D1606" s="353"/>
      <c r="E1606" s="353"/>
      <c r="F1606" s="578"/>
    </row>
    <row r="1607" spans="4:6" customFormat="1" ht="12.75">
      <c r="D1607" s="353"/>
      <c r="E1607" s="353"/>
      <c r="F1607" s="578"/>
    </row>
    <row r="1608" spans="4:6" customFormat="1" ht="12.75">
      <c r="D1608" s="353"/>
      <c r="E1608" s="353"/>
      <c r="F1608" s="578"/>
    </row>
    <row r="1609" spans="4:6" customFormat="1" ht="12.75">
      <c r="D1609" s="353"/>
      <c r="E1609" s="353"/>
      <c r="F1609" s="578"/>
    </row>
    <row r="1610" spans="4:6" customFormat="1" ht="12.75">
      <c r="D1610" s="353"/>
      <c r="E1610" s="353"/>
      <c r="F1610" s="578"/>
    </row>
    <row r="1611" spans="4:6" customFormat="1" ht="12.75">
      <c r="D1611" s="353"/>
      <c r="E1611" s="353"/>
      <c r="F1611" s="578"/>
    </row>
    <row r="1612" spans="4:6" customFormat="1" ht="12.75">
      <c r="D1612" s="353"/>
      <c r="E1612" s="353"/>
      <c r="F1612" s="578"/>
    </row>
    <row r="1613" spans="4:6" customFormat="1" ht="12.75">
      <c r="D1613" s="353"/>
      <c r="E1613" s="353"/>
      <c r="F1613" s="578"/>
    </row>
    <row r="1614" spans="4:6" customFormat="1" ht="12.75">
      <c r="D1614" s="353"/>
      <c r="E1614" s="353"/>
      <c r="F1614" s="578"/>
    </row>
    <row r="1615" spans="4:6" customFormat="1" ht="12.75">
      <c r="D1615" s="353"/>
      <c r="E1615" s="353"/>
      <c r="F1615" s="578"/>
    </row>
    <row r="1616" spans="4:6" customFormat="1" ht="12.75">
      <c r="D1616" s="353"/>
      <c r="E1616" s="353"/>
      <c r="F1616" s="578"/>
    </row>
    <row r="1617" spans="4:6" customFormat="1" ht="12.75">
      <c r="D1617" s="353"/>
      <c r="E1617" s="353"/>
      <c r="F1617" s="578"/>
    </row>
    <row r="1618" spans="4:6" customFormat="1" ht="12.75">
      <c r="D1618" s="353"/>
      <c r="E1618" s="353"/>
      <c r="F1618" s="578"/>
    </row>
    <row r="1619" spans="4:6" customFormat="1" ht="12.75">
      <c r="D1619" s="353"/>
      <c r="E1619" s="353"/>
      <c r="F1619" s="578"/>
    </row>
    <row r="1620" spans="4:6" customFormat="1" ht="12.75">
      <c r="D1620" s="353"/>
      <c r="E1620" s="353"/>
      <c r="F1620" s="578"/>
    </row>
    <row r="1621" spans="4:6" customFormat="1" ht="12.75">
      <c r="D1621" s="353"/>
      <c r="E1621" s="353"/>
      <c r="F1621" s="578"/>
    </row>
    <row r="1622" spans="4:6" customFormat="1" ht="12.75">
      <c r="D1622" s="353"/>
      <c r="E1622" s="353"/>
      <c r="F1622" s="578"/>
    </row>
    <row r="1623" spans="4:6" customFormat="1" ht="12.75">
      <c r="D1623" s="353"/>
      <c r="E1623" s="353"/>
      <c r="F1623" s="578"/>
    </row>
    <row r="1624" spans="4:6" customFormat="1" ht="12.75">
      <c r="D1624" s="353"/>
      <c r="E1624" s="353"/>
      <c r="F1624" s="578"/>
    </row>
    <row r="1625" spans="4:6" customFormat="1" ht="12.75">
      <c r="D1625" s="353"/>
      <c r="E1625" s="353"/>
      <c r="F1625" s="578"/>
    </row>
    <row r="1626" spans="4:6" customFormat="1" ht="12.75">
      <c r="D1626" s="353"/>
      <c r="E1626" s="353"/>
      <c r="F1626" s="578"/>
    </row>
    <row r="1627" spans="4:6" customFormat="1" ht="12.75">
      <c r="D1627" s="353"/>
      <c r="E1627" s="353"/>
      <c r="F1627" s="578"/>
    </row>
    <row r="1628" spans="4:6" customFormat="1" ht="12.75">
      <c r="D1628" s="353"/>
      <c r="E1628" s="353"/>
      <c r="F1628" s="578"/>
    </row>
    <row r="1629" spans="4:6" customFormat="1" ht="12.75">
      <c r="D1629" s="353"/>
      <c r="E1629" s="353"/>
      <c r="F1629" s="578"/>
    </row>
    <row r="1630" spans="4:6" customFormat="1" ht="12.75">
      <c r="D1630" s="353"/>
      <c r="E1630" s="353"/>
      <c r="F1630" s="578"/>
    </row>
    <row r="1631" spans="4:6" customFormat="1" ht="12.75">
      <c r="D1631" s="353"/>
      <c r="E1631" s="353"/>
      <c r="F1631" s="578"/>
    </row>
    <row r="1632" spans="4:6" customFormat="1" ht="12.75">
      <c r="D1632" s="353"/>
      <c r="E1632" s="353"/>
      <c r="F1632" s="578"/>
    </row>
    <row r="1633" spans="4:6" customFormat="1" ht="12.75">
      <c r="D1633" s="353"/>
      <c r="E1633" s="353"/>
      <c r="F1633" s="578"/>
    </row>
    <row r="1634" spans="4:6" customFormat="1" ht="12.75">
      <c r="D1634" s="353"/>
      <c r="E1634" s="353"/>
      <c r="F1634" s="578"/>
    </row>
    <row r="1635" spans="4:6" customFormat="1" ht="12.75">
      <c r="D1635" s="353"/>
      <c r="E1635" s="353"/>
      <c r="F1635" s="578"/>
    </row>
    <row r="1636" spans="4:6" customFormat="1" ht="12.75">
      <c r="D1636" s="353"/>
      <c r="E1636" s="353"/>
      <c r="F1636" s="578"/>
    </row>
    <row r="1637" spans="4:6" customFormat="1" ht="12.75">
      <c r="D1637" s="353"/>
      <c r="E1637" s="353"/>
      <c r="F1637" s="578"/>
    </row>
    <row r="1638" spans="4:6" customFormat="1" ht="12.75">
      <c r="D1638" s="353"/>
      <c r="E1638" s="353"/>
      <c r="F1638" s="578"/>
    </row>
    <row r="1639" spans="4:6" customFormat="1" ht="12.75">
      <c r="D1639" s="353"/>
      <c r="E1639" s="353"/>
      <c r="F1639" s="578"/>
    </row>
    <row r="1640" spans="4:6" customFormat="1" ht="12.75">
      <c r="D1640" s="353"/>
      <c r="E1640" s="353"/>
      <c r="F1640" s="578"/>
    </row>
    <row r="1641" spans="4:6" customFormat="1" ht="12.75">
      <c r="D1641" s="353"/>
      <c r="E1641" s="353"/>
      <c r="F1641" s="578"/>
    </row>
    <row r="1642" spans="4:6" customFormat="1" ht="12.75">
      <c r="D1642" s="353"/>
      <c r="E1642" s="353"/>
      <c r="F1642" s="578"/>
    </row>
    <row r="1643" spans="4:6" customFormat="1" ht="12.75">
      <c r="D1643" s="353"/>
      <c r="E1643" s="353"/>
      <c r="F1643" s="578"/>
    </row>
    <row r="1644" spans="4:6" customFormat="1" ht="12.75">
      <c r="D1644" s="353"/>
      <c r="E1644" s="353"/>
      <c r="F1644" s="578"/>
    </row>
    <row r="1645" spans="4:6" customFormat="1" ht="12.75">
      <c r="D1645" s="353"/>
      <c r="E1645" s="353"/>
      <c r="F1645" s="578"/>
    </row>
    <row r="1646" spans="4:6" customFormat="1" ht="12.75">
      <c r="D1646" s="353"/>
      <c r="E1646" s="353"/>
      <c r="F1646" s="578"/>
    </row>
    <row r="1647" spans="4:6" customFormat="1" ht="12.75">
      <c r="D1647" s="353"/>
      <c r="E1647" s="353"/>
      <c r="F1647" s="578"/>
    </row>
    <row r="1648" spans="4:6" customFormat="1" ht="12.75">
      <c r="D1648" s="353"/>
      <c r="E1648" s="353"/>
      <c r="F1648" s="578"/>
    </row>
    <row r="1649" spans="4:6" customFormat="1" ht="12.75">
      <c r="D1649" s="353"/>
      <c r="E1649" s="353"/>
      <c r="F1649" s="578"/>
    </row>
    <row r="1650" spans="4:6" customFormat="1" ht="12.75">
      <c r="D1650" s="353"/>
      <c r="E1650" s="353"/>
      <c r="F1650" s="578"/>
    </row>
    <row r="1651" spans="4:6" customFormat="1" ht="12.75">
      <c r="D1651" s="353"/>
      <c r="E1651" s="353"/>
      <c r="F1651" s="578"/>
    </row>
    <row r="1652" spans="4:6" customFormat="1" ht="12.75">
      <c r="D1652" s="353"/>
      <c r="E1652" s="353"/>
      <c r="F1652" s="578"/>
    </row>
    <row r="1653" spans="4:6" customFormat="1" ht="12.75">
      <c r="D1653" s="353"/>
      <c r="E1653" s="353"/>
      <c r="F1653" s="578"/>
    </row>
    <row r="1654" spans="4:6" customFormat="1" ht="12.75">
      <c r="D1654" s="353"/>
      <c r="E1654" s="353"/>
      <c r="F1654" s="578"/>
    </row>
    <row r="1655" spans="4:6" customFormat="1" ht="12.75">
      <c r="D1655" s="353"/>
      <c r="E1655" s="353"/>
      <c r="F1655" s="578"/>
    </row>
    <row r="1656" spans="4:6" customFormat="1" ht="12.75">
      <c r="D1656" s="353"/>
      <c r="E1656" s="353"/>
      <c r="F1656" s="578"/>
    </row>
    <row r="1657" spans="4:6" customFormat="1" ht="12.75">
      <c r="D1657" s="353"/>
      <c r="E1657" s="353"/>
      <c r="F1657" s="578"/>
    </row>
    <row r="1658" spans="4:6" customFormat="1" ht="12.75">
      <c r="D1658" s="353"/>
      <c r="E1658" s="353"/>
      <c r="F1658" s="578"/>
    </row>
    <row r="1659" spans="4:6" customFormat="1" ht="12.75">
      <c r="D1659" s="353"/>
      <c r="E1659" s="353"/>
      <c r="F1659" s="578"/>
    </row>
    <row r="1660" spans="4:6" customFormat="1" ht="12.75">
      <c r="D1660" s="353"/>
      <c r="E1660" s="353"/>
      <c r="F1660" s="578"/>
    </row>
    <row r="1661" spans="4:6" customFormat="1" ht="12.75">
      <c r="D1661" s="353"/>
      <c r="E1661" s="353"/>
      <c r="F1661" s="578"/>
    </row>
    <row r="1662" spans="4:6" customFormat="1" ht="12.75">
      <c r="D1662" s="353"/>
      <c r="E1662" s="353"/>
      <c r="F1662" s="578"/>
    </row>
    <row r="1663" spans="4:6" customFormat="1" ht="12.75">
      <c r="D1663" s="353"/>
      <c r="E1663" s="353"/>
      <c r="F1663" s="578"/>
    </row>
    <row r="1664" spans="4:6" customFormat="1" ht="12.75">
      <c r="D1664" s="353"/>
      <c r="E1664" s="353"/>
      <c r="F1664" s="578"/>
    </row>
    <row r="1665" spans="4:6" customFormat="1" ht="12.75">
      <c r="D1665" s="353"/>
      <c r="E1665" s="353"/>
      <c r="F1665" s="578"/>
    </row>
    <row r="1666" spans="4:6" customFormat="1" ht="12.75">
      <c r="D1666" s="353"/>
      <c r="E1666" s="353"/>
      <c r="F1666" s="578"/>
    </row>
    <row r="1667" spans="4:6" customFormat="1" ht="12.75">
      <c r="D1667" s="353"/>
      <c r="E1667" s="353"/>
      <c r="F1667" s="578"/>
    </row>
    <row r="1668" spans="4:6" customFormat="1" ht="12.75">
      <c r="D1668" s="353"/>
      <c r="E1668" s="353"/>
      <c r="F1668" s="578"/>
    </row>
    <row r="1669" spans="4:6" customFormat="1" ht="12.75">
      <c r="D1669" s="353"/>
      <c r="E1669" s="353"/>
      <c r="F1669" s="578"/>
    </row>
    <row r="1670" spans="4:6" customFormat="1" ht="12.75">
      <c r="D1670" s="353"/>
      <c r="E1670" s="353"/>
      <c r="F1670" s="578"/>
    </row>
    <row r="1671" spans="4:6" customFormat="1" ht="12.75">
      <c r="D1671" s="353"/>
      <c r="E1671" s="353"/>
      <c r="F1671" s="578"/>
    </row>
    <row r="1672" spans="4:6" customFormat="1" ht="12.75">
      <c r="D1672" s="353"/>
      <c r="E1672" s="353"/>
      <c r="F1672" s="578"/>
    </row>
    <row r="1673" spans="4:6" customFormat="1" ht="12.75">
      <c r="D1673" s="353"/>
      <c r="E1673" s="353"/>
      <c r="F1673" s="578"/>
    </row>
    <row r="1674" spans="4:6" customFormat="1" ht="12.75">
      <c r="D1674" s="353"/>
      <c r="E1674" s="353"/>
      <c r="F1674" s="578"/>
    </row>
    <row r="1675" spans="4:6" customFormat="1" ht="12.75">
      <c r="D1675" s="353"/>
      <c r="E1675" s="353"/>
      <c r="F1675" s="578"/>
    </row>
    <row r="1676" spans="4:6" customFormat="1" ht="12.75">
      <c r="D1676" s="353"/>
      <c r="E1676" s="353"/>
      <c r="F1676" s="578"/>
    </row>
    <row r="1677" spans="4:6" customFormat="1" ht="12.75">
      <c r="D1677" s="353"/>
      <c r="E1677" s="353"/>
      <c r="F1677" s="578"/>
    </row>
    <row r="1678" spans="4:6" customFormat="1" ht="12.75">
      <c r="D1678" s="353"/>
      <c r="E1678" s="353"/>
      <c r="F1678" s="578"/>
    </row>
    <row r="1679" spans="4:6" customFormat="1" ht="12.75">
      <c r="D1679" s="353"/>
      <c r="E1679" s="353"/>
      <c r="F1679" s="578"/>
    </row>
    <row r="1680" spans="4:6" customFormat="1" ht="12.75">
      <c r="D1680" s="353"/>
      <c r="E1680" s="353"/>
      <c r="F1680" s="578"/>
    </row>
    <row r="1681" spans="4:6" customFormat="1" ht="12.75">
      <c r="D1681" s="353"/>
      <c r="E1681" s="353"/>
      <c r="F1681" s="578"/>
    </row>
    <row r="1682" spans="4:6" customFormat="1" ht="12.75">
      <c r="D1682" s="353"/>
      <c r="E1682" s="353"/>
      <c r="F1682" s="578"/>
    </row>
    <row r="1683" spans="4:6" customFormat="1" ht="12.75">
      <c r="D1683" s="353"/>
      <c r="E1683" s="353"/>
      <c r="F1683" s="578"/>
    </row>
    <row r="1684" spans="4:6" customFormat="1" ht="12.75">
      <c r="D1684" s="353"/>
      <c r="E1684" s="353"/>
      <c r="F1684" s="578"/>
    </row>
    <row r="1685" spans="4:6" customFormat="1" ht="12.75">
      <c r="D1685" s="353"/>
      <c r="E1685" s="353"/>
      <c r="F1685" s="578"/>
    </row>
    <row r="1686" spans="4:6" customFormat="1" ht="12.75">
      <c r="D1686" s="353"/>
      <c r="E1686" s="353"/>
      <c r="F1686" s="578"/>
    </row>
    <row r="1687" spans="4:6" customFormat="1" ht="12.75">
      <c r="D1687" s="353"/>
      <c r="E1687" s="353"/>
      <c r="F1687" s="578"/>
    </row>
    <row r="1688" spans="4:6" customFormat="1" ht="12.75">
      <c r="D1688" s="353"/>
      <c r="E1688" s="353"/>
      <c r="F1688" s="578"/>
    </row>
    <row r="1689" spans="4:6" customFormat="1" ht="12.75">
      <c r="D1689" s="353"/>
      <c r="E1689" s="353"/>
      <c r="F1689" s="578"/>
    </row>
    <row r="1690" spans="4:6" customFormat="1" ht="12.75">
      <c r="D1690" s="353"/>
      <c r="E1690" s="353"/>
      <c r="F1690" s="578"/>
    </row>
    <row r="1691" spans="4:6" customFormat="1" ht="12.75">
      <c r="D1691" s="353"/>
      <c r="E1691" s="353"/>
      <c r="F1691" s="578"/>
    </row>
    <row r="1692" spans="4:6" customFormat="1" ht="12.75">
      <c r="D1692" s="353"/>
      <c r="E1692" s="353"/>
      <c r="F1692" s="578"/>
    </row>
    <row r="1693" spans="4:6" customFormat="1" ht="12.75">
      <c r="D1693" s="353"/>
      <c r="E1693" s="353"/>
      <c r="F1693" s="578"/>
    </row>
    <row r="1694" spans="4:6" customFormat="1" ht="12.75">
      <c r="D1694" s="353"/>
      <c r="E1694" s="353"/>
      <c r="F1694" s="578"/>
    </row>
    <row r="1695" spans="4:6" customFormat="1" ht="12.75">
      <c r="D1695" s="353"/>
      <c r="E1695" s="353"/>
      <c r="F1695" s="578"/>
    </row>
    <row r="1696" spans="4:6" customFormat="1" ht="12.75">
      <c r="D1696" s="353"/>
      <c r="E1696" s="353"/>
      <c r="F1696" s="578"/>
    </row>
    <row r="1697" spans="4:6" customFormat="1" ht="12.75">
      <c r="D1697" s="353"/>
      <c r="E1697" s="353"/>
      <c r="F1697" s="578"/>
    </row>
    <row r="1698" spans="4:6" customFormat="1" ht="12.75">
      <c r="D1698" s="353"/>
      <c r="E1698" s="353"/>
      <c r="F1698" s="578"/>
    </row>
    <row r="1699" spans="4:6" customFormat="1" ht="12.75">
      <c r="D1699" s="353"/>
      <c r="E1699" s="353"/>
      <c r="F1699" s="578"/>
    </row>
    <row r="1700" spans="4:6" customFormat="1" ht="12.75">
      <c r="D1700" s="353"/>
      <c r="E1700" s="353"/>
      <c r="F1700" s="578"/>
    </row>
    <row r="1701" spans="4:6" customFormat="1" ht="12.75">
      <c r="D1701" s="353"/>
      <c r="E1701" s="353"/>
      <c r="F1701" s="578"/>
    </row>
    <row r="1702" spans="4:6" customFormat="1" ht="12.75">
      <c r="D1702" s="353"/>
      <c r="E1702" s="353"/>
      <c r="F1702" s="578"/>
    </row>
    <row r="1703" spans="4:6" customFormat="1" ht="12.75">
      <c r="D1703" s="353"/>
      <c r="E1703" s="353"/>
      <c r="F1703" s="578"/>
    </row>
    <row r="1704" spans="4:6" customFormat="1" ht="12.75">
      <c r="D1704" s="353"/>
      <c r="E1704" s="353"/>
      <c r="F1704" s="578"/>
    </row>
    <row r="1705" spans="4:6" customFormat="1" ht="12.75">
      <c r="D1705" s="353"/>
      <c r="E1705" s="353"/>
      <c r="F1705" s="578"/>
    </row>
    <row r="1706" spans="4:6" customFormat="1" ht="12.75">
      <c r="D1706" s="353"/>
      <c r="E1706" s="353"/>
      <c r="F1706" s="578"/>
    </row>
    <row r="1707" spans="4:6" customFormat="1" ht="12.75">
      <c r="D1707" s="353"/>
      <c r="E1707" s="353"/>
      <c r="F1707" s="578"/>
    </row>
    <row r="1708" spans="4:6" customFormat="1" ht="12.75">
      <c r="D1708" s="353"/>
      <c r="E1708" s="353"/>
      <c r="F1708" s="578"/>
    </row>
    <row r="1709" spans="4:6" customFormat="1" ht="12.75">
      <c r="D1709" s="353"/>
      <c r="E1709" s="353"/>
      <c r="F1709" s="578"/>
    </row>
    <row r="1710" spans="4:6" customFormat="1" ht="12.75">
      <c r="D1710" s="353"/>
      <c r="E1710" s="353"/>
      <c r="F1710" s="578"/>
    </row>
    <row r="1711" spans="4:6" customFormat="1" ht="12.75">
      <c r="D1711" s="353"/>
      <c r="E1711" s="353"/>
      <c r="F1711" s="578"/>
    </row>
    <row r="1712" spans="4:6" customFormat="1" ht="12.75">
      <c r="D1712" s="353"/>
      <c r="E1712" s="353"/>
      <c r="F1712" s="578"/>
    </row>
    <row r="1713" spans="4:6" customFormat="1" ht="12.75">
      <c r="D1713" s="353"/>
      <c r="E1713" s="353"/>
      <c r="F1713" s="578"/>
    </row>
    <row r="1714" spans="4:6" customFormat="1" ht="12.75">
      <c r="D1714" s="353"/>
      <c r="E1714" s="353"/>
      <c r="F1714" s="578"/>
    </row>
    <row r="1715" spans="4:6" customFormat="1" ht="12.75">
      <c r="D1715" s="353"/>
      <c r="E1715" s="353"/>
      <c r="F1715" s="578"/>
    </row>
    <row r="1716" spans="4:6" customFormat="1" ht="12.75">
      <c r="D1716" s="353"/>
      <c r="E1716" s="353"/>
      <c r="F1716" s="578"/>
    </row>
    <row r="1717" spans="4:6" customFormat="1" ht="12.75">
      <c r="D1717" s="353"/>
      <c r="E1717" s="353"/>
      <c r="F1717" s="578"/>
    </row>
    <row r="1718" spans="4:6" customFormat="1" ht="12.75">
      <c r="D1718" s="353"/>
      <c r="E1718" s="353"/>
      <c r="F1718" s="578"/>
    </row>
    <row r="1719" spans="4:6" customFormat="1" ht="12.75">
      <c r="D1719" s="353"/>
      <c r="E1719" s="353"/>
      <c r="F1719" s="578"/>
    </row>
    <row r="1720" spans="4:6" customFormat="1" ht="12.75">
      <c r="D1720" s="353"/>
      <c r="E1720" s="353"/>
      <c r="F1720" s="578"/>
    </row>
    <row r="1721" spans="4:6" customFormat="1" ht="12.75">
      <c r="D1721" s="353"/>
      <c r="E1721" s="353"/>
      <c r="F1721" s="578"/>
    </row>
    <row r="1722" spans="4:6" customFormat="1" ht="12.75">
      <c r="D1722" s="353"/>
      <c r="E1722" s="353"/>
      <c r="F1722" s="578"/>
    </row>
    <row r="1723" spans="4:6" customFormat="1" ht="12.75">
      <c r="D1723" s="353"/>
      <c r="E1723" s="353"/>
      <c r="F1723" s="578"/>
    </row>
    <row r="1724" spans="4:6" customFormat="1" ht="12.75">
      <c r="D1724" s="353"/>
      <c r="E1724" s="353"/>
      <c r="F1724" s="578"/>
    </row>
    <row r="1725" spans="4:6" customFormat="1" ht="12.75">
      <c r="D1725" s="353"/>
      <c r="E1725" s="353"/>
      <c r="F1725" s="578"/>
    </row>
    <row r="1726" spans="4:6" customFormat="1" ht="12.75">
      <c r="D1726" s="353"/>
      <c r="E1726" s="353"/>
      <c r="F1726" s="578"/>
    </row>
    <row r="1727" spans="4:6" customFormat="1" ht="12.75">
      <c r="D1727" s="353"/>
      <c r="E1727" s="353"/>
      <c r="F1727" s="578"/>
    </row>
    <row r="1728" spans="4:6" customFormat="1" ht="12.75">
      <c r="D1728" s="353"/>
      <c r="E1728" s="353"/>
      <c r="F1728" s="578"/>
    </row>
    <row r="1729" spans="4:6" customFormat="1" ht="12.75">
      <c r="D1729" s="353"/>
      <c r="E1729" s="353"/>
      <c r="F1729" s="578"/>
    </row>
    <row r="1730" spans="4:6" customFormat="1" ht="12.75">
      <c r="D1730" s="353"/>
      <c r="E1730" s="353"/>
      <c r="F1730" s="578"/>
    </row>
    <row r="1731" spans="4:6" customFormat="1" ht="12.75">
      <c r="D1731" s="353"/>
      <c r="E1731" s="353"/>
      <c r="F1731" s="578"/>
    </row>
    <row r="1732" spans="4:6" customFormat="1" ht="12.75">
      <c r="D1732" s="353"/>
      <c r="E1732" s="353"/>
      <c r="F1732" s="578"/>
    </row>
    <row r="1733" spans="4:6" customFormat="1" ht="12.75">
      <c r="D1733" s="353"/>
      <c r="E1733" s="353"/>
      <c r="F1733" s="578"/>
    </row>
    <row r="1734" spans="4:6" customFormat="1" ht="12.75">
      <c r="D1734" s="353"/>
      <c r="E1734" s="353"/>
      <c r="F1734" s="578"/>
    </row>
    <row r="1735" spans="4:6" customFormat="1" ht="12.75">
      <c r="D1735" s="353"/>
      <c r="E1735" s="353"/>
      <c r="F1735" s="578"/>
    </row>
    <row r="1736" spans="4:6" customFormat="1" ht="12.75">
      <c r="D1736" s="353"/>
      <c r="E1736" s="353"/>
      <c r="F1736" s="578"/>
    </row>
    <row r="1737" spans="4:6" customFormat="1" ht="12.75">
      <c r="D1737" s="353"/>
      <c r="E1737" s="353"/>
      <c r="F1737" s="578"/>
    </row>
    <row r="1738" spans="4:6" customFormat="1" ht="12.75">
      <c r="D1738" s="353"/>
      <c r="E1738" s="353"/>
      <c r="F1738" s="578"/>
    </row>
    <row r="1739" spans="4:6" customFormat="1" ht="12.75">
      <c r="D1739" s="353"/>
      <c r="E1739" s="353"/>
      <c r="F1739" s="578"/>
    </row>
    <row r="1740" spans="4:6" customFormat="1" ht="12.75">
      <c r="D1740" s="353"/>
      <c r="E1740" s="353"/>
      <c r="F1740" s="578"/>
    </row>
    <row r="1741" spans="4:6" customFormat="1" ht="12.75">
      <c r="D1741" s="353"/>
      <c r="E1741" s="353"/>
      <c r="F1741" s="578"/>
    </row>
    <row r="1742" spans="4:6" customFormat="1" ht="12.75">
      <c r="D1742" s="353"/>
      <c r="E1742" s="353"/>
      <c r="F1742" s="578"/>
    </row>
    <row r="1743" spans="4:6" customFormat="1" ht="12.75">
      <c r="D1743" s="353"/>
      <c r="E1743" s="353"/>
      <c r="F1743" s="578"/>
    </row>
    <row r="1744" spans="4:6" customFormat="1" ht="12.75">
      <c r="D1744" s="353"/>
      <c r="E1744" s="353"/>
      <c r="F1744" s="578"/>
    </row>
    <row r="1745" spans="4:6" customFormat="1" ht="12.75">
      <c r="D1745" s="353"/>
      <c r="E1745" s="353"/>
      <c r="F1745" s="578"/>
    </row>
    <row r="1746" spans="4:6" customFormat="1" ht="12.75">
      <c r="D1746" s="353"/>
      <c r="E1746" s="353"/>
      <c r="F1746" s="578"/>
    </row>
    <row r="1747" spans="4:6" customFormat="1" ht="12.75">
      <c r="D1747" s="353"/>
      <c r="E1747" s="353"/>
      <c r="F1747" s="578"/>
    </row>
    <row r="1748" spans="4:6" customFormat="1" ht="12.75">
      <c r="D1748" s="353"/>
      <c r="E1748" s="353"/>
      <c r="F1748" s="578"/>
    </row>
    <row r="1749" spans="4:6" customFormat="1" ht="12.75">
      <c r="D1749" s="353"/>
      <c r="E1749" s="353"/>
      <c r="F1749" s="578"/>
    </row>
    <row r="1750" spans="4:6" customFormat="1" ht="12.75">
      <c r="D1750" s="353"/>
      <c r="E1750" s="353"/>
      <c r="F1750" s="578"/>
    </row>
    <row r="1751" spans="4:6" customFormat="1" ht="12.75">
      <c r="D1751" s="353"/>
      <c r="E1751" s="353"/>
      <c r="F1751" s="578"/>
    </row>
    <row r="1752" spans="4:6" customFormat="1" ht="12.75">
      <c r="D1752" s="353"/>
      <c r="E1752" s="353"/>
      <c r="F1752" s="578"/>
    </row>
    <row r="1753" spans="4:6" customFormat="1" ht="12.75">
      <c r="D1753" s="353"/>
      <c r="E1753" s="353"/>
      <c r="F1753" s="578"/>
    </row>
    <row r="1754" spans="4:6" customFormat="1" ht="12.75">
      <c r="D1754" s="353"/>
      <c r="E1754" s="353"/>
      <c r="F1754" s="578"/>
    </row>
    <row r="1755" spans="4:6" customFormat="1" ht="12.75">
      <c r="D1755" s="353"/>
      <c r="E1755" s="353"/>
      <c r="F1755" s="578"/>
    </row>
    <row r="1756" spans="4:6" customFormat="1" ht="12.75">
      <c r="D1756" s="353"/>
      <c r="E1756" s="353"/>
      <c r="F1756" s="578"/>
    </row>
    <row r="1757" spans="4:6" customFormat="1" ht="12.75">
      <c r="D1757" s="353"/>
      <c r="E1757" s="353"/>
      <c r="F1757" s="578"/>
    </row>
    <row r="1758" spans="4:6" customFormat="1" ht="12.75">
      <c r="D1758" s="353"/>
      <c r="E1758" s="353"/>
      <c r="F1758" s="578"/>
    </row>
    <row r="1759" spans="4:6" customFormat="1" ht="12.75">
      <c r="D1759" s="353"/>
      <c r="E1759" s="353"/>
      <c r="F1759" s="578"/>
    </row>
    <row r="1760" spans="4:6" customFormat="1" ht="12.75">
      <c r="D1760" s="353"/>
      <c r="E1760" s="353"/>
      <c r="F1760" s="578"/>
    </row>
    <row r="1761" spans="4:6" customFormat="1" ht="12.75">
      <c r="D1761" s="353"/>
      <c r="E1761" s="353"/>
      <c r="F1761" s="578"/>
    </row>
    <row r="1762" spans="4:6" customFormat="1" ht="12.75">
      <c r="D1762" s="353"/>
      <c r="E1762" s="353"/>
      <c r="F1762" s="578"/>
    </row>
    <row r="1763" spans="4:6" customFormat="1" ht="12.75">
      <c r="D1763" s="353"/>
      <c r="E1763" s="353"/>
      <c r="F1763" s="578"/>
    </row>
    <row r="1764" spans="4:6" customFormat="1" ht="12.75">
      <c r="D1764" s="353"/>
      <c r="E1764" s="353"/>
      <c r="F1764" s="578"/>
    </row>
    <row r="1765" spans="4:6" customFormat="1" ht="12.75">
      <c r="D1765" s="353"/>
      <c r="E1765" s="353"/>
      <c r="F1765" s="578"/>
    </row>
    <row r="1766" spans="4:6" customFormat="1" ht="12.75">
      <c r="D1766" s="353"/>
      <c r="E1766" s="353"/>
      <c r="F1766" s="578"/>
    </row>
    <row r="1767" spans="4:6" customFormat="1" ht="12.75">
      <c r="D1767" s="353"/>
      <c r="E1767" s="353"/>
      <c r="F1767" s="578"/>
    </row>
    <row r="1768" spans="4:6" customFormat="1" ht="12.75">
      <c r="D1768" s="353"/>
      <c r="E1768" s="353"/>
      <c r="F1768" s="578"/>
    </row>
    <row r="1769" spans="4:6" customFormat="1" ht="12.75">
      <c r="D1769" s="353"/>
      <c r="E1769" s="353"/>
      <c r="F1769" s="578"/>
    </row>
    <row r="1770" spans="4:6" customFormat="1" ht="12.75">
      <c r="D1770" s="353"/>
      <c r="E1770" s="353"/>
      <c r="F1770" s="578"/>
    </row>
    <row r="1771" spans="4:6" customFormat="1" ht="12.75">
      <c r="D1771" s="353"/>
      <c r="E1771" s="353"/>
      <c r="F1771" s="578"/>
    </row>
    <row r="1772" spans="4:6" customFormat="1" ht="12.75">
      <c r="D1772" s="353"/>
      <c r="E1772" s="353"/>
      <c r="F1772" s="578"/>
    </row>
    <row r="1773" spans="4:6" customFormat="1" ht="12.75">
      <c r="D1773" s="353"/>
      <c r="E1773" s="353"/>
      <c r="F1773" s="578"/>
    </row>
    <row r="1774" spans="4:6" customFormat="1" ht="12.75">
      <c r="D1774" s="353"/>
      <c r="E1774" s="353"/>
      <c r="F1774" s="578"/>
    </row>
    <row r="1775" spans="4:6" customFormat="1" ht="12.75">
      <c r="D1775" s="353"/>
      <c r="E1775" s="353"/>
      <c r="F1775" s="578"/>
    </row>
    <row r="1776" spans="4:6" customFormat="1" ht="12.75">
      <c r="D1776" s="353"/>
      <c r="E1776" s="353"/>
      <c r="F1776" s="578"/>
    </row>
    <row r="1777" spans="4:6" customFormat="1" ht="12.75">
      <c r="D1777" s="353"/>
      <c r="E1777" s="353"/>
      <c r="F1777" s="578"/>
    </row>
    <row r="1778" spans="4:6" customFormat="1" ht="12.75">
      <c r="D1778" s="353"/>
      <c r="E1778" s="353"/>
      <c r="F1778" s="578"/>
    </row>
    <row r="1779" spans="4:6" customFormat="1" ht="12.75">
      <c r="D1779" s="353"/>
      <c r="E1779" s="353"/>
      <c r="F1779" s="578"/>
    </row>
    <row r="1780" spans="4:6" customFormat="1" ht="12.75">
      <c r="D1780" s="353"/>
      <c r="E1780" s="353"/>
      <c r="F1780" s="578"/>
    </row>
    <row r="1781" spans="4:6" customFormat="1" ht="12.75">
      <c r="D1781" s="353"/>
      <c r="E1781" s="353"/>
      <c r="F1781" s="578"/>
    </row>
    <row r="1782" spans="4:6" customFormat="1" ht="12.75">
      <c r="D1782" s="353"/>
      <c r="E1782" s="353"/>
      <c r="F1782" s="578"/>
    </row>
    <row r="1783" spans="4:6" customFormat="1" ht="12.75">
      <c r="D1783" s="353"/>
      <c r="E1783" s="353"/>
      <c r="F1783" s="578"/>
    </row>
    <row r="1784" spans="4:6" customFormat="1" ht="12.75">
      <c r="D1784" s="353"/>
      <c r="E1784" s="353"/>
      <c r="F1784" s="578"/>
    </row>
    <row r="1785" spans="4:6" customFormat="1" ht="12.75">
      <c r="D1785" s="353"/>
      <c r="E1785" s="353"/>
      <c r="F1785" s="578"/>
    </row>
    <row r="1786" spans="4:6" customFormat="1" ht="12.75">
      <c r="D1786" s="353"/>
      <c r="E1786" s="353"/>
      <c r="F1786" s="578"/>
    </row>
    <row r="1787" spans="4:6" customFormat="1" ht="12.75">
      <c r="D1787" s="353"/>
      <c r="E1787" s="353"/>
      <c r="F1787" s="578"/>
    </row>
    <row r="1788" spans="4:6" customFormat="1" ht="12.75">
      <c r="D1788" s="353"/>
      <c r="E1788" s="353"/>
      <c r="F1788" s="578"/>
    </row>
    <row r="1789" spans="4:6" customFormat="1" ht="12.75">
      <c r="D1789" s="353"/>
      <c r="E1789" s="353"/>
      <c r="F1789" s="578"/>
    </row>
    <row r="1790" spans="4:6" customFormat="1" ht="12.75">
      <c r="D1790" s="353"/>
      <c r="E1790" s="353"/>
      <c r="F1790" s="578"/>
    </row>
    <row r="1791" spans="4:6" customFormat="1" ht="12.75">
      <c r="D1791" s="353"/>
      <c r="E1791" s="353"/>
      <c r="F1791" s="578"/>
    </row>
    <row r="1792" spans="4:6" customFormat="1" ht="12.75">
      <c r="D1792" s="353"/>
      <c r="E1792" s="353"/>
      <c r="F1792" s="578"/>
    </row>
    <row r="1793" spans="4:6" customFormat="1" ht="12.75">
      <c r="D1793" s="353"/>
      <c r="E1793" s="353"/>
      <c r="F1793" s="578"/>
    </row>
    <row r="1794" spans="4:6" customFormat="1" ht="12.75">
      <c r="D1794" s="353"/>
      <c r="E1794" s="353"/>
      <c r="F1794" s="578"/>
    </row>
    <row r="1795" spans="4:6" customFormat="1" ht="12.75">
      <c r="D1795" s="353"/>
      <c r="E1795" s="353"/>
      <c r="F1795" s="578"/>
    </row>
    <row r="1796" spans="4:6" customFormat="1" ht="12.75">
      <c r="D1796" s="353"/>
      <c r="E1796" s="353"/>
      <c r="F1796" s="578"/>
    </row>
    <row r="1797" spans="4:6" customFormat="1" ht="12.75">
      <c r="D1797" s="353"/>
      <c r="E1797" s="353"/>
      <c r="F1797" s="578"/>
    </row>
    <row r="1798" spans="4:6" customFormat="1" ht="12.75">
      <c r="D1798" s="353"/>
      <c r="E1798" s="353"/>
      <c r="F1798" s="578"/>
    </row>
    <row r="1799" spans="4:6" customFormat="1" ht="12.75">
      <c r="D1799" s="353"/>
      <c r="E1799" s="353"/>
      <c r="F1799" s="578"/>
    </row>
    <row r="1800" spans="4:6" customFormat="1" ht="12.75">
      <c r="D1800" s="353"/>
      <c r="E1800" s="353"/>
      <c r="F1800" s="578"/>
    </row>
    <row r="1801" spans="4:6" customFormat="1" ht="12.75">
      <c r="D1801" s="353"/>
      <c r="E1801" s="353"/>
      <c r="F1801" s="578"/>
    </row>
    <row r="1802" spans="4:6" customFormat="1" ht="12.75">
      <c r="D1802" s="353"/>
      <c r="E1802" s="353"/>
      <c r="F1802" s="578"/>
    </row>
    <row r="1803" spans="4:6" customFormat="1" ht="12.75">
      <c r="D1803" s="353"/>
      <c r="E1803" s="353"/>
      <c r="F1803" s="578"/>
    </row>
    <row r="1804" spans="4:6" customFormat="1" ht="12.75">
      <c r="D1804" s="353"/>
      <c r="E1804" s="353"/>
      <c r="F1804" s="578"/>
    </row>
    <row r="1805" spans="4:6" customFormat="1" ht="12.75">
      <c r="D1805" s="353"/>
      <c r="E1805" s="353"/>
      <c r="F1805" s="578"/>
    </row>
    <row r="1806" spans="4:6" customFormat="1" ht="12.75">
      <c r="D1806" s="353"/>
      <c r="E1806" s="353"/>
      <c r="F1806" s="578"/>
    </row>
    <row r="1807" spans="4:6" customFormat="1" ht="12.75">
      <c r="D1807" s="353"/>
      <c r="E1807" s="353"/>
      <c r="F1807" s="578"/>
    </row>
    <row r="1808" spans="4:6" customFormat="1" ht="12.75">
      <c r="D1808" s="353"/>
      <c r="E1808" s="353"/>
      <c r="F1808" s="578"/>
    </row>
    <row r="1809" spans="4:6" customFormat="1" ht="12.75">
      <c r="D1809" s="353"/>
      <c r="E1809" s="353"/>
      <c r="F1809" s="578"/>
    </row>
    <row r="1810" spans="4:6" customFormat="1" ht="12.75">
      <c r="D1810" s="353"/>
      <c r="E1810" s="353"/>
      <c r="F1810" s="578"/>
    </row>
    <row r="1811" spans="4:6" customFormat="1" ht="12.75">
      <c r="D1811" s="353"/>
      <c r="E1811" s="353"/>
      <c r="F1811" s="578"/>
    </row>
    <row r="1812" spans="4:6" customFormat="1" ht="12.75">
      <c r="D1812" s="353"/>
      <c r="E1812" s="353"/>
      <c r="F1812" s="578"/>
    </row>
    <row r="1813" spans="4:6" customFormat="1" ht="12.75">
      <c r="D1813" s="353"/>
      <c r="E1813" s="353"/>
      <c r="F1813" s="578"/>
    </row>
    <row r="1814" spans="4:6" customFormat="1" ht="12.75">
      <c r="D1814" s="353"/>
      <c r="E1814" s="353"/>
      <c r="F1814" s="578"/>
    </row>
    <row r="1815" spans="4:6" customFormat="1" ht="12.75">
      <c r="D1815" s="353"/>
      <c r="E1815" s="353"/>
      <c r="F1815" s="578"/>
    </row>
    <row r="1816" spans="4:6" customFormat="1" ht="12.75">
      <c r="D1816" s="353"/>
      <c r="E1816" s="353"/>
      <c r="F1816" s="578"/>
    </row>
    <row r="1817" spans="4:6" customFormat="1" ht="12.75">
      <c r="D1817" s="353"/>
      <c r="E1817" s="353"/>
      <c r="F1817" s="578"/>
    </row>
    <row r="1818" spans="4:6" customFormat="1" ht="12.75">
      <c r="D1818" s="353"/>
      <c r="E1818" s="353"/>
      <c r="F1818" s="578"/>
    </row>
    <row r="1819" spans="4:6" customFormat="1" ht="12.75">
      <c r="D1819" s="353"/>
      <c r="E1819" s="353"/>
      <c r="F1819" s="578"/>
    </row>
    <row r="1820" spans="4:6" customFormat="1" ht="12.75">
      <c r="D1820" s="353"/>
      <c r="E1820" s="353"/>
      <c r="F1820" s="578"/>
    </row>
    <row r="1821" spans="4:6" customFormat="1" ht="12.75">
      <c r="D1821" s="353"/>
      <c r="E1821" s="353"/>
      <c r="F1821" s="578"/>
    </row>
    <row r="1822" spans="4:6" customFormat="1" ht="12.75">
      <c r="D1822" s="353"/>
      <c r="E1822" s="353"/>
      <c r="F1822" s="578"/>
    </row>
    <row r="1823" spans="4:6" customFormat="1" ht="12.75">
      <c r="D1823" s="353"/>
      <c r="E1823" s="353"/>
      <c r="F1823" s="578"/>
    </row>
    <row r="1824" spans="4:6" customFormat="1" ht="12.75">
      <c r="D1824" s="353"/>
      <c r="E1824" s="353"/>
      <c r="F1824" s="578"/>
    </row>
    <row r="1825" spans="4:6" customFormat="1" ht="12.75">
      <c r="D1825" s="353"/>
      <c r="E1825" s="353"/>
      <c r="F1825" s="578"/>
    </row>
    <row r="1826" spans="4:6" customFormat="1" ht="12.75">
      <c r="D1826" s="353"/>
      <c r="E1826" s="353"/>
      <c r="F1826" s="578"/>
    </row>
    <row r="1827" spans="4:6" customFormat="1" ht="12.75">
      <c r="D1827" s="353"/>
      <c r="E1827" s="353"/>
      <c r="F1827" s="578"/>
    </row>
    <row r="1828" spans="4:6" customFormat="1" ht="12.75">
      <c r="D1828" s="353"/>
      <c r="E1828" s="353"/>
      <c r="F1828" s="578"/>
    </row>
    <row r="1829" spans="4:6" customFormat="1" ht="12.75">
      <c r="D1829" s="353"/>
      <c r="E1829" s="353"/>
      <c r="F1829" s="578"/>
    </row>
    <row r="1830" spans="4:6" customFormat="1" ht="12.75">
      <c r="D1830" s="353"/>
      <c r="E1830" s="353"/>
      <c r="F1830" s="578"/>
    </row>
    <row r="1831" spans="4:6" customFormat="1" ht="12.75">
      <c r="D1831" s="353"/>
      <c r="E1831" s="353"/>
      <c r="F1831" s="578"/>
    </row>
    <row r="1832" spans="4:6" customFormat="1" ht="12.75">
      <c r="D1832" s="353"/>
      <c r="E1832" s="353"/>
      <c r="F1832" s="578"/>
    </row>
    <row r="1833" spans="4:6" customFormat="1" ht="12.75">
      <c r="D1833" s="353"/>
      <c r="E1833" s="353"/>
      <c r="F1833" s="578"/>
    </row>
    <row r="1834" spans="4:6" customFormat="1" ht="12.75">
      <c r="D1834" s="353"/>
      <c r="E1834" s="353"/>
      <c r="F1834" s="578"/>
    </row>
    <row r="1835" spans="4:6" customFormat="1" ht="12.75">
      <c r="D1835" s="353"/>
      <c r="E1835" s="353"/>
      <c r="F1835" s="578"/>
    </row>
    <row r="1836" spans="4:6" customFormat="1" ht="12.75">
      <c r="D1836" s="353"/>
      <c r="E1836" s="353"/>
      <c r="F1836" s="578"/>
    </row>
    <row r="1837" spans="4:6" customFormat="1" ht="12.75">
      <c r="D1837" s="353"/>
      <c r="E1837" s="353"/>
      <c r="F1837" s="578"/>
    </row>
    <row r="1838" spans="4:6" customFormat="1" ht="12.75">
      <c r="D1838" s="353"/>
      <c r="E1838" s="353"/>
      <c r="F1838" s="578"/>
    </row>
    <row r="1839" spans="4:6" customFormat="1" ht="12.75">
      <c r="D1839" s="353"/>
      <c r="E1839" s="353"/>
      <c r="F1839" s="578"/>
    </row>
    <row r="1840" spans="4:6" customFormat="1" ht="12.75">
      <c r="D1840" s="353"/>
      <c r="E1840" s="353"/>
      <c r="F1840" s="578"/>
    </row>
    <row r="1841" spans="4:6" customFormat="1" ht="12.75">
      <c r="D1841" s="353"/>
      <c r="E1841" s="353"/>
      <c r="F1841" s="578"/>
    </row>
    <row r="1842" spans="4:6" customFormat="1" ht="12.75">
      <c r="D1842" s="353"/>
      <c r="E1842" s="353"/>
      <c r="F1842" s="578"/>
    </row>
    <row r="1843" spans="4:6" customFormat="1" ht="12.75">
      <c r="D1843" s="353"/>
      <c r="E1843" s="353"/>
      <c r="F1843" s="578"/>
    </row>
    <row r="1844" spans="4:6" customFormat="1" ht="12.75">
      <c r="D1844" s="353"/>
      <c r="E1844" s="353"/>
      <c r="F1844" s="578"/>
    </row>
    <row r="1845" spans="4:6" customFormat="1" ht="12.75">
      <c r="D1845" s="353"/>
      <c r="E1845" s="353"/>
      <c r="F1845" s="578"/>
    </row>
    <row r="1846" spans="4:6" customFormat="1" ht="12.75">
      <c r="D1846" s="353"/>
      <c r="E1846" s="353"/>
      <c r="F1846" s="578"/>
    </row>
    <row r="1847" spans="4:6" customFormat="1" ht="12.75">
      <c r="D1847" s="353"/>
      <c r="E1847" s="353"/>
      <c r="F1847" s="578"/>
    </row>
    <row r="1848" spans="4:6" customFormat="1" ht="12.75">
      <c r="D1848" s="353"/>
      <c r="E1848" s="353"/>
      <c r="F1848" s="578"/>
    </row>
    <row r="1849" spans="4:6" customFormat="1" ht="12.75">
      <c r="D1849" s="353"/>
      <c r="E1849" s="353"/>
      <c r="F1849" s="578"/>
    </row>
    <row r="1850" spans="4:6" customFormat="1" ht="12.75">
      <c r="D1850" s="353"/>
      <c r="E1850" s="353"/>
      <c r="F1850" s="578"/>
    </row>
    <row r="1851" spans="4:6" customFormat="1" ht="12.75">
      <c r="D1851" s="353"/>
      <c r="E1851" s="353"/>
      <c r="F1851" s="578"/>
    </row>
    <row r="1852" spans="4:6" customFormat="1" ht="12.75">
      <c r="D1852" s="353"/>
      <c r="E1852" s="353"/>
      <c r="F1852" s="578"/>
    </row>
    <row r="1853" spans="4:6" customFormat="1" ht="12.75">
      <c r="D1853" s="353"/>
      <c r="E1853" s="353"/>
      <c r="F1853" s="578"/>
    </row>
    <row r="1854" spans="4:6" customFormat="1" ht="12.75">
      <c r="D1854" s="353"/>
      <c r="E1854" s="353"/>
      <c r="F1854" s="578"/>
    </row>
    <row r="1855" spans="4:6" customFormat="1" ht="12.75">
      <c r="D1855" s="353"/>
      <c r="E1855" s="353"/>
      <c r="F1855" s="578"/>
    </row>
    <row r="1856" spans="4:6" customFormat="1" ht="12.75">
      <c r="D1856" s="353"/>
      <c r="E1856" s="353"/>
      <c r="F1856" s="578"/>
    </row>
    <row r="1857" spans="4:6" customFormat="1" ht="12.75">
      <c r="D1857" s="353"/>
      <c r="E1857" s="353"/>
      <c r="F1857" s="578"/>
    </row>
    <row r="1858" spans="4:6" customFormat="1" ht="12.75">
      <c r="D1858" s="353"/>
      <c r="E1858" s="353"/>
      <c r="F1858" s="578"/>
    </row>
    <row r="1859" spans="4:6" customFormat="1" ht="12.75">
      <c r="D1859" s="353"/>
      <c r="E1859" s="353"/>
      <c r="F1859" s="578"/>
    </row>
    <row r="1860" spans="4:6" customFormat="1" ht="12.75">
      <c r="D1860" s="353"/>
      <c r="E1860" s="353"/>
      <c r="F1860" s="578"/>
    </row>
    <row r="1861" spans="4:6" customFormat="1" ht="12.75">
      <c r="D1861" s="353"/>
      <c r="E1861" s="353"/>
      <c r="F1861" s="578"/>
    </row>
    <row r="1862" spans="4:6" customFormat="1" ht="12.75">
      <c r="D1862" s="353"/>
      <c r="E1862" s="353"/>
      <c r="F1862" s="578"/>
    </row>
    <row r="1863" spans="4:6" customFormat="1" ht="12.75">
      <c r="D1863" s="353"/>
      <c r="E1863" s="353"/>
      <c r="F1863" s="578"/>
    </row>
    <row r="1864" spans="4:6" customFormat="1" ht="12.75">
      <c r="D1864" s="353"/>
      <c r="E1864" s="353"/>
      <c r="F1864" s="578"/>
    </row>
    <row r="1865" spans="4:6" customFormat="1" ht="12.75">
      <c r="D1865" s="353"/>
      <c r="E1865" s="353"/>
      <c r="F1865" s="578"/>
    </row>
    <row r="1866" spans="4:6" customFormat="1" ht="12.75">
      <c r="D1866" s="353"/>
      <c r="E1866" s="353"/>
      <c r="F1866" s="578"/>
    </row>
    <row r="1867" spans="4:6" customFormat="1" ht="12.75">
      <c r="D1867" s="353"/>
      <c r="E1867" s="353"/>
      <c r="F1867" s="578"/>
    </row>
    <row r="1868" spans="4:6" customFormat="1" ht="12.75">
      <c r="D1868" s="353"/>
      <c r="E1868" s="353"/>
      <c r="F1868" s="578"/>
    </row>
    <row r="1869" spans="4:6" customFormat="1" ht="12.75">
      <c r="D1869" s="353"/>
      <c r="E1869" s="353"/>
      <c r="F1869" s="578"/>
    </row>
    <row r="1870" spans="4:6" customFormat="1" ht="12.75">
      <c r="D1870" s="353"/>
      <c r="E1870" s="353"/>
      <c r="F1870" s="578"/>
    </row>
    <row r="1871" spans="4:6" customFormat="1" ht="12.75">
      <c r="D1871" s="353"/>
      <c r="E1871" s="353"/>
      <c r="F1871" s="578"/>
    </row>
    <row r="1872" spans="4:6" customFormat="1" ht="12.75">
      <c r="D1872" s="353"/>
      <c r="E1872" s="353"/>
      <c r="F1872" s="578"/>
    </row>
    <row r="1873" spans="4:6" customFormat="1" ht="12.75">
      <c r="D1873" s="353"/>
      <c r="E1873" s="353"/>
      <c r="F1873" s="578"/>
    </row>
    <row r="1874" spans="4:6" customFormat="1" ht="12.75">
      <c r="D1874" s="353"/>
      <c r="E1874" s="353"/>
      <c r="F1874" s="578"/>
    </row>
  </sheetData>
  <mergeCells count="1">
    <mergeCell ref="G5:H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75"/>
  <sheetViews>
    <sheetView topLeftCell="A146" workbookViewId="0">
      <selection activeCell="H8" sqref="H8:H177"/>
    </sheetView>
  </sheetViews>
  <sheetFormatPr defaultRowHeight="12"/>
  <cols>
    <col min="1" max="1" width="21.5703125" style="34" customWidth="1"/>
    <col min="2" max="2" width="69.5703125" style="1" customWidth="1"/>
    <col min="3" max="3" width="14.28515625" style="1" customWidth="1"/>
    <col min="4" max="4" width="14.28515625" style="471" customWidth="1"/>
    <col min="5" max="5" width="14.28515625" style="362" customWidth="1"/>
    <col min="6" max="6" width="13.28515625" style="362" customWidth="1"/>
    <col min="7" max="7" width="9.5703125" style="1" customWidth="1"/>
    <col min="8" max="8" width="8.28515625" style="4" customWidth="1"/>
    <col min="9" max="16384" width="9.140625" style="4"/>
  </cols>
  <sheetData>
    <row r="1" spans="1:8" ht="12.75">
      <c r="A1" s="1"/>
      <c r="B1" s="2" t="s">
        <v>401</v>
      </c>
      <c r="C1" s="2"/>
      <c r="D1" s="551"/>
      <c r="E1" s="354"/>
      <c r="F1" s="354"/>
    </row>
    <row r="2" spans="1:8">
      <c r="A2" s="1"/>
      <c r="B2" s="2" t="s">
        <v>1</v>
      </c>
      <c r="C2" s="2"/>
      <c r="D2" s="551"/>
      <c r="E2" s="327"/>
      <c r="F2" s="327"/>
    </row>
    <row r="3" spans="1:8">
      <c r="A3" s="1"/>
      <c r="B3" s="2" t="s">
        <v>2</v>
      </c>
      <c r="C3" s="2"/>
      <c r="D3" s="551"/>
      <c r="E3" s="327"/>
      <c r="F3" s="327"/>
      <c r="H3" s="1"/>
    </row>
    <row r="4" spans="1:8" ht="12" customHeight="1" thickBot="1">
      <c r="A4" s="1"/>
      <c r="B4" s="2" t="s">
        <v>542</v>
      </c>
      <c r="C4" s="2"/>
      <c r="D4" s="551"/>
      <c r="E4" s="354"/>
      <c r="F4" s="354"/>
      <c r="G4" s="172"/>
      <c r="H4" s="172"/>
    </row>
    <row r="5" spans="1:8" s="9" customFormat="1" ht="12.75" thickBot="1">
      <c r="A5" s="175" t="s">
        <v>4</v>
      </c>
      <c r="B5" s="178"/>
      <c r="C5" s="175" t="s">
        <v>472</v>
      </c>
      <c r="D5" s="552" t="s">
        <v>456</v>
      </c>
      <c r="E5" s="328" t="s">
        <v>5</v>
      </c>
      <c r="F5" s="328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554" t="s">
        <v>239</v>
      </c>
      <c r="E6" s="355" t="s">
        <v>543</v>
      </c>
      <c r="F6" s="355" t="s">
        <v>543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554" t="s">
        <v>8</v>
      </c>
      <c r="E7" s="329">
        <v>2017</v>
      </c>
      <c r="F7" s="329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91195.170729999998</v>
      </c>
      <c r="D8" s="425">
        <f>D9+D20+D34+D41+D59+D70+D101+D42+D69+D31+D68+D14+D67</f>
        <v>94936.924099999989</v>
      </c>
      <c r="E8" s="330">
        <f>E9+E20+E34+E41+E59+E70+E101+E42+E69+E31+E68+E14+E67</f>
        <v>36429.424680000004</v>
      </c>
      <c r="F8" s="330">
        <f>F9+F20+F34+F41+F59+F70+F101+F42+F69+F31+F68+F14+F67</f>
        <v>37891.656660000001</v>
      </c>
      <c r="G8" s="73">
        <f>E8/D8*100</f>
        <v>38.37224033256836</v>
      </c>
      <c r="H8" s="20">
        <f>E8-D8</f>
        <v>-58507.499419999986</v>
      </c>
    </row>
    <row r="9" spans="1:8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635">
        <f>D10</f>
        <v>49557.639569999992</v>
      </c>
      <c r="E9" s="331">
        <f>E10</f>
        <v>20397.136290000002</v>
      </c>
      <c r="F9" s="356">
        <f>F10</f>
        <v>20275.82674</v>
      </c>
      <c r="G9" s="73">
        <f t="shared" ref="G9:G72" si="0">E9/D9*100</f>
        <v>41.158409615512696</v>
      </c>
      <c r="H9" s="20">
        <f t="shared" ref="H9:H72" si="1">E9-D9</f>
        <v>-29160.50327999999</v>
      </c>
    </row>
    <row r="10" spans="1:8" ht="12.75" thickBot="1">
      <c r="A10" s="34" t="s">
        <v>14</v>
      </c>
      <c r="B10" s="34" t="s">
        <v>15</v>
      </c>
      <c r="C10" s="332">
        <f>C11+C12+C13</f>
        <v>49678.450319999996</v>
      </c>
      <c r="D10" s="399">
        <f>D11+D12+D13</f>
        <v>49557.639569999992</v>
      </c>
      <c r="E10" s="332">
        <f>E11+E12+E13</f>
        <v>20397.136290000002</v>
      </c>
      <c r="F10" s="332">
        <f>F11+F12+F13</f>
        <v>20275.82674</v>
      </c>
      <c r="G10" s="73">
        <f t="shared" si="0"/>
        <v>41.158409615512696</v>
      </c>
      <c r="H10" s="20">
        <f t="shared" si="1"/>
        <v>-29160.50327999999</v>
      </c>
    </row>
    <row r="11" spans="1:8" ht="24.75" thickBot="1">
      <c r="A11" s="154" t="s">
        <v>285</v>
      </c>
      <c r="B11" s="157" t="s">
        <v>299</v>
      </c>
      <c r="C11" s="333">
        <v>49080.771520000002</v>
      </c>
      <c r="D11" s="393">
        <v>49088.339569999996</v>
      </c>
      <c r="E11" s="333">
        <v>20205.417740000001</v>
      </c>
      <c r="F11" s="333">
        <v>20134.76989</v>
      </c>
      <c r="G11" s="73">
        <f t="shared" si="0"/>
        <v>41.161338755789579</v>
      </c>
      <c r="H11" s="20">
        <f t="shared" si="1"/>
        <v>-28882.921829999996</v>
      </c>
    </row>
    <row r="12" spans="1:8" ht="60.75" thickBot="1">
      <c r="A12" s="154" t="s">
        <v>286</v>
      </c>
      <c r="B12" s="158" t="s">
        <v>300</v>
      </c>
      <c r="C12" s="334">
        <v>276.47879999999998</v>
      </c>
      <c r="D12" s="394">
        <v>147.6</v>
      </c>
      <c r="E12" s="334">
        <v>8.3525399999999994</v>
      </c>
      <c r="F12" s="334">
        <v>2.32891</v>
      </c>
      <c r="G12" s="73">
        <f t="shared" si="0"/>
        <v>5.6589024390243905</v>
      </c>
      <c r="H12" s="20">
        <f t="shared" si="1"/>
        <v>-139.24745999999999</v>
      </c>
    </row>
    <row r="13" spans="1:8" ht="27.75" customHeight="1" thickBot="1">
      <c r="A13" s="154" t="s">
        <v>287</v>
      </c>
      <c r="B13" s="159" t="s">
        <v>301</v>
      </c>
      <c r="C13" s="335">
        <v>321.2</v>
      </c>
      <c r="D13" s="395">
        <v>321.7</v>
      </c>
      <c r="E13" s="335">
        <v>183.36600999999999</v>
      </c>
      <c r="F13" s="335">
        <v>138.72793999999999</v>
      </c>
      <c r="G13" s="73">
        <f t="shared" si="0"/>
        <v>56.999070562635993</v>
      </c>
      <c r="H13" s="20">
        <f t="shared" si="1"/>
        <v>-138.33399</v>
      </c>
    </row>
    <row r="14" spans="1:8" ht="29.25" customHeight="1" thickBot="1">
      <c r="A14" s="300" t="s">
        <v>359</v>
      </c>
      <c r="B14" s="301" t="s">
        <v>358</v>
      </c>
      <c r="C14" s="341">
        <f>C15</f>
        <v>7353.2563099999998</v>
      </c>
      <c r="D14" s="403">
        <f>D15</f>
        <v>7167.2152299999998</v>
      </c>
      <c r="E14" s="341">
        <f>E15</f>
        <v>2929.0812499999997</v>
      </c>
      <c r="F14" s="517">
        <f>F15</f>
        <v>3657.7237400000004</v>
      </c>
      <c r="G14" s="73">
        <f t="shared" si="0"/>
        <v>40.867772991379802</v>
      </c>
      <c r="H14" s="20">
        <f t="shared" si="1"/>
        <v>-4238.1339800000005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7353.2563099999998</v>
      </c>
      <c r="D15" s="405">
        <f>D16+D17+D18+D19</f>
        <v>7167.2152299999998</v>
      </c>
      <c r="E15" s="337">
        <f>E16+E17+E18+E19</f>
        <v>2929.0812499999997</v>
      </c>
      <c r="F15" s="340">
        <f>F16+F17+F18+F19</f>
        <v>3657.7237400000004</v>
      </c>
      <c r="G15" s="73">
        <f t="shared" si="0"/>
        <v>40.867772991379802</v>
      </c>
      <c r="H15" s="20">
        <f t="shared" si="1"/>
        <v>-4238.1339800000005</v>
      </c>
    </row>
    <row r="16" spans="1:8" ht="12.75" customHeight="1" thickBot="1">
      <c r="A16" s="298" t="s">
        <v>362</v>
      </c>
      <c r="B16" s="299" t="s">
        <v>366</v>
      </c>
      <c r="C16" s="333">
        <v>2458.2121200000001</v>
      </c>
      <c r="D16" s="393">
        <v>2422.8851800000002</v>
      </c>
      <c r="E16" s="333">
        <v>1149.30168</v>
      </c>
      <c r="F16" s="333">
        <v>1258.5093300000001</v>
      </c>
      <c r="G16" s="73">
        <f t="shared" si="0"/>
        <v>47.435251554099644</v>
      </c>
      <c r="H16" s="20">
        <f t="shared" si="1"/>
        <v>-1273.5835000000002</v>
      </c>
    </row>
    <row r="17" spans="1:9" ht="12" customHeight="1" thickBot="1">
      <c r="A17" s="298" t="s">
        <v>363</v>
      </c>
      <c r="B17" s="299" t="s">
        <v>367</v>
      </c>
      <c r="C17" s="333">
        <v>28.422360000000001</v>
      </c>
      <c r="D17" s="393">
        <v>25.970130000000001</v>
      </c>
      <c r="E17" s="333">
        <v>12.34714</v>
      </c>
      <c r="F17" s="333">
        <v>20.810020000000002</v>
      </c>
      <c r="G17" s="73">
        <f t="shared" si="0"/>
        <v>47.543620305327693</v>
      </c>
      <c r="H17" s="20">
        <f t="shared" si="1"/>
        <v>-13.622990000000001</v>
      </c>
    </row>
    <row r="18" spans="1:9" ht="10.5" customHeight="1" thickBot="1">
      <c r="A18" s="298" t="s">
        <v>364</v>
      </c>
      <c r="B18" s="299" t="s">
        <v>368</v>
      </c>
      <c r="C18" s="333">
        <v>5319.6537699999999</v>
      </c>
      <c r="D18" s="393">
        <v>5184.9443899999997</v>
      </c>
      <c r="E18" s="333">
        <v>1987.1822999999999</v>
      </c>
      <c r="F18" s="333">
        <v>2583.3495600000001</v>
      </c>
      <c r="G18" s="73">
        <f t="shared" si="0"/>
        <v>38.326009895739695</v>
      </c>
      <c r="H18" s="20">
        <f t="shared" si="1"/>
        <v>-3197.7620899999997</v>
      </c>
    </row>
    <row r="19" spans="1:9" ht="12" customHeight="1" thickBot="1">
      <c r="A19" s="298" t="s">
        <v>365</v>
      </c>
      <c r="B19" s="299" t="s">
        <v>369</v>
      </c>
      <c r="C19" s="333">
        <v>-453.03194000000002</v>
      </c>
      <c r="D19" s="393">
        <v>-466.58447000000001</v>
      </c>
      <c r="E19" s="333">
        <v>-219.74986999999999</v>
      </c>
      <c r="F19" s="333">
        <v>-204.94516999999999</v>
      </c>
      <c r="G19" s="73">
        <f t="shared" si="0"/>
        <v>47.097553418355304</v>
      </c>
      <c r="H19" s="20">
        <f t="shared" si="1"/>
        <v>246.83460000000002</v>
      </c>
    </row>
    <row r="20" spans="1:9" s="47" customFormat="1" ht="12.75" thickBot="1">
      <c r="A20" s="45" t="s">
        <v>16</v>
      </c>
      <c r="B20" s="45" t="s">
        <v>17</v>
      </c>
      <c r="C20" s="338">
        <f>C21+C26+C28+C30+C29+C27</f>
        <v>9423.3709999999992</v>
      </c>
      <c r="D20" s="409">
        <f>D21+D26+D28+D30+D29+D27</f>
        <v>11273.386</v>
      </c>
      <c r="E20" s="338">
        <f>E21+E26+E28+E30+E29+E27</f>
        <v>8056.9055800000006</v>
      </c>
      <c r="F20" s="338">
        <f>F21+F26+F28+F30+F27+F29</f>
        <v>5879.13328</v>
      </c>
      <c r="G20" s="73">
        <f t="shared" si="0"/>
        <v>71.468373211029942</v>
      </c>
      <c r="H20" s="20">
        <f t="shared" si="1"/>
        <v>-3216.4804199999999</v>
      </c>
    </row>
    <row r="21" spans="1:9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96">
        <f>D22+D23+D24</f>
        <v>5841.3</v>
      </c>
      <c r="E21" s="339">
        <f>E22+E23+E24</f>
        <v>4018.2952</v>
      </c>
      <c r="F21" s="518">
        <f>F22+F23</f>
        <v>2082.7656999999999</v>
      </c>
      <c r="G21" s="73">
        <f t="shared" si="0"/>
        <v>68.791111567630495</v>
      </c>
      <c r="H21" s="20">
        <f t="shared" si="1"/>
        <v>-1823.0048000000002</v>
      </c>
    </row>
    <row r="22" spans="1:9" s="47" customFormat="1" ht="13.5" customHeight="1" thickBot="1">
      <c r="A22" s="48" t="s">
        <v>373</v>
      </c>
      <c r="B22" s="49" t="s">
        <v>196</v>
      </c>
      <c r="C22" s="339">
        <v>1028</v>
      </c>
      <c r="D22" s="396">
        <v>2170</v>
      </c>
      <c r="E22" s="339">
        <v>2297.02657</v>
      </c>
      <c r="F22" s="339">
        <v>670.87814000000003</v>
      </c>
      <c r="G22" s="73">
        <f t="shared" si="0"/>
        <v>105.85375898617511</v>
      </c>
      <c r="H22" s="20">
        <f t="shared" si="1"/>
        <v>127.02656999999999</v>
      </c>
    </row>
    <row r="23" spans="1:9" s="47" customFormat="1" ht="24.75" thickBot="1">
      <c r="A23" s="48" t="s">
        <v>374</v>
      </c>
      <c r="B23" s="49" t="s">
        <v>473</v>
      </c>
      <c r="C23" s="339">
        <v>3646.3</v>
      </c>
      <c r="D23" s="396">
        <v>3646.3</v>
      </c>
      <c r="E23" s="339">
        <v>1696.3513600000001</v>
      </c>
      <c r="F23" s="339">
        <v>1411.8875599999999</v>
      </c>
      <c r="G23" s="73">
        <f t="shared" si="0"/>
        <v>46.522539560650522</v>
      </c>
      <c r="H23" s="20">
        <f t="shared" si="1"/>
        <v>-1949.9486400000001</v>
      </c>
    </row>
    <row r="24" spans="1:9" s="47" customFormat="1" ht="36.75" thickBot="1">
      <c r="A24" s="48" t="s">
        <v>375</v>
      </c>
      <c r="B24" s="49" t="s">
        <v>537</v>
      </c>
      <c r="C24" s="339"/>
      <c r="D24" s="396">
        <v>25</v>
      </c>
      <c r="E24" s="339">
        <v>24.917269999999998</v>
      </c>
      <c r="F24" s="339"/>
      <c r="G24" s="73">
        <f t="shared" si="0"/>
        <v>99.669079999999994</v>
      </c>
      <c r="H24" s="20">
        <f t="shared" si="1"/>
        <v>-8.2730000000001525E-2</v>
      </c>
    </row>
    <row r="25" spans="1:9" ht="12.75" thickBot="1">
      <c r="A25" s="27" t="s">
        <v>18</v>
      </c>
      <c r="B25" s="27" t="s">
        <v>19</v>
      </c>
      <c r="C25" s="335"/>
      <c r="D25" s="395"/>
      <c r="E25" s="335"/>
      <c r="F25" s="335"/>
      <c r="G25" s="73" t="e">
        <f t="shared" si="0"/>
        <v>#DIV/0!</v>
      </c>
      <c r="H25" s="20">
        <f t="shared" si="1"/>
        <v>0</v>
      </c>
    </row>
    <row r="26" spans="1:9" ht="12" customHeight="1" thickBot="1">
      <c r="A26" s="13"/>
      <c r="B26" s="13" t="s">
        <v>20</v>
      </c>
      <c r="C26" s="340">
        <v>2097.5</v>
      </c>
      <c r="D26" s="397">
        <v>2097.5</v>
      </c>
      <c r="E26" s="340">
        <v>744.09564</v>
      </c>
      <c r="F26" s="340">
        <v>1205.7930100000001</v>
      </c>
      <c r="G26" s="73">
        <f t="shared" si="0"/>
        <v>35.475358283671035</v>
      </c>
      <c r="H26" s="20">
        <f t="shared" si="1"/>
        <v>-1353.40436</v>
      </c>
    </row>
    <row r="27" spans="1:9" ht="24.75" thickBot="1">
      <c r="A27" s="48" t="s">
        <v>377</v>
      </c>
      <c r="B27" s="54" t="s">
        <v>378</v>
      </c>
      <c r="C27" s="340"/>
      <c r="D27" s="397"/>
      <c r="E27" s="340"/>
      <c r="F27" s="340">
        <v>-9.4390400000000003</v>
      </c>
      <c r="G27" s="73" t="e">
        <f t="shared" si="0"/>
        <v>#DIV/0!</v>
      </c>
      <c r="H27" s="20">
        <f t="shared" si="1"/>
        <v>0</v>
      </c>
    </row>
    <row r="28" spans="1:9" ht="12" customHeight="1" thickBot="1">
      <c r="A28" s="13" t="s">
        <v>21</v>
      </c>
      <c r="B28" s="13" t="s">
        <v>22</v>
      </c>
      <c r="C28" s="342">
        <v>2158.5709999999999</v>
      </c>
      <c r="D28" s="398">
        <v>2841.5859999999998</v>
      </c>
      <c r="E28" s="342">
        <v>2941.3129199999998</v>
      </c>
      <c r="F28" s="342">
        <v>2346.8118899999999</v>
      </c>
      <c r="G28" s="73">
        <f t="shared" si="0"/>
        <v>103.50955135617926</v>
      </c>
      <c r="H28" s="20">
        <f t="shared" si="1"/>
        <v>99.726920000000064</v>
      </c>
    </row>
    <row r="29" spans="1:9" ht="12.75" thickBot="1">
      <c r="A29" s="13" t="s">
        <v>379</v>
      </c>
      <c r="B29" s="13" t="s">
        <v>380</v>
      </c>
      <c r="C29" s="342"/>
      <c r="D29" s="398"/>
      <c r="E29" s="342"/>
      <c r="F29" s="342">
        <v>-0.29827999999999999</v>
      </c>
      <c r="G29" s="73" t="e">
        <f t="shared" si="0"/>
        <v>#DIV/0!</v>
      </c>
      <c r="H29" s="20">
        <f t="shared" si="1"/>
        <v>0</v>
      </c>
    </row>
    <row r="30" spans="1:9" ht="12.75" thickBot="1">
      <c r="A30" s="34" t="s">
        <v>302</v>
      </c>
      <c r="B30" s="34" t="s">
        <v>303</v>
      </c>
      <c r="C30" s="335">
        <v>493</v>
      </c>
      <c r="D30" s="395">
        <v>493</v>
      </c>
      <c r="E30" s="335">
        <v>353.20182</v>
      </c>
      <c r="F30" s="335">
        <v>253.5</v>
      </c>
      <c r="G30" s="73">
        <f t="shared" si="0"/>
        <v>71.643371196754572</v>
      </c>
      <c r="H30" s="20">
        <f t="shared" si="1"/>
        <v>-139.79818</v>
      </c>
    </row>
    <row r="31" spans="1:9" ht="12.75" thickBot="1">
      <c r="A31" s="72" t="s">
        <v>23</v>
      </c>
      <c r="B31" s="303" t="s">
        <v>24</v>
      </c>
      <c r="C31" s="274">
        <f>C32+C33</f>
        <v>6753.174</v>
      </c>
      <c r="D31" s="403">
        <f>D32+D33</f>
        <v>6959.174</v>
      </c>
      <c r="E31" s="341">
        <f>E32+E33</f>
        <v>1266.31458</v>
      </c>
      <c r="F31" s="341">
        <f>F32+F33</f>
        <v>1185.56483</v>
      </c>
      <c r="G31" s="73">
        <f t="shared" si="0"/>
        <v>18.196334507514827</v>
      </c>
      <c r="H31" s="20">
        <f t="shared" si="1"/>
        <v>-5692.8594199999998</v>
      </c>
    </row>
    <row r="32" spans="1:9" ht="12.75" thickBot="1">
      <c r="A32" s="34" t="s">
        <v>381</v>
      </c>
      <c r="B32" s="34" t="s">
        <v>26</v>
      </c>
      <c r="C32" s="260">
        <v>699</v>
      </c>
      <c r="D32" s="394">
        <v>700</v>
      </c>
      <c r="E32" s="332">
        <v>58.560250000000003</v>
      </c>
      <c r="F32" s="332">
        <v>50.447099999999999</v>
      </c>
      <c r="G32" s="73">
        <f t="shared" si="0"/>
        <v>8.3657500000000002</v>
      </c>
      <c r="H32" s="20">
        <f t="shared" si="1"/>
        <v>-641.43975</v>
      </c>
      <c r="I32" s="47"/>
    </row>
    <row r="33" spans="1:9" ht="12.75" thickBot="1">
      <c r="A33" s="58" t="s">
        <v>29</v>
      </c>
      <c r="B33" s="58" t="s">
        <v>30</v>
      </c>
      <c r="C33" s="264">
        <v>6054.174</v>
      </c>
      <c r="D33" s="398">
        <v>6259.174</v>
      </c>
      <c r="E33" s="333">
        <v>1207.75433</v>
      </c>
      <c r="F33" s="333">
        <v>1135.1177299999999</v>
      </c>
      <c r="G33" s="73">
        <f t="shared" si="0"/>
        <v>19.295746211880356</v>
      </c>
      <c r="H33" s="20">
        <f t="shared" si="1"/>
        <v>-5051.4196700000002</v>
      </c>
    </row>
    <row r="34" spans="1:9" ht="12.75" thickBot="1">
      <c r="A34" s="26" t="s">
        <v>31</v>
      </c>
      <c r="B34" s="6" t="s">
        <v>32</v>
      </c>
      <c r="C34" s="253">
        <f>C36+C38+C39</f>
        <v>1236.8000000000002</v>
      </c>
      <c r="D34" s="636">
        <f>D36+D38+D39</f>
        <v>1246.8000000000002</v>
      </c>
      <c r="E34" s="343">
        <f>E36+E38+E39</f>
        <v>536.75427999999999</v>
      </c>
      <c r="F34" s="519">
        <f>F36+F38+F39</f>
        <v>564.70448999999996</v>
      </c>
      <c r="G34" s="73">
        <f t="shared" si="0"/>
        <v>43.05055181264035</v>
      </c>
      <c r="H34" s="20">
        <f t="shared" si="1"/>
        <v>-710.04572000000019</v>
      </c>
    </row>
    <row r="35" spans="1:9" ht="12.75" thickBot="1">
      <c r="A35" s="27" t="s">
        <v>33</v>
      </c>
      <c r="B35" s="27" t="s">
        <v>34</v>
      </c>
      <c r="C35" s="261"/>
      <c r="D35" s="395"/>
      <c r="E35" s="335"/>
      <c r="F35" s="335"/>
      <c r="G35" s="73" t="e">
        <f t="shared" si="0"/>
        <v>#DIV/0!</v>
      </c>
      <c r="H35" s="20">
        <f t="shared" si="1"/>
        <v>0</v>
      </c>
    </row>
    <row r="36" spans="1:9" ht="12.75" thickBot="1">
      <c r="B36" s="34" t="s">
        <v>35</v>
      </c>
      <c r="C36" s="260">
        <f>C37</f>
        <v>1184.4000000000001</v>
      </c>
      <c r="D36" s="394">
        <f>D37</f>
        <v>1184.4000000000001</v>
      </c>
      <c r="E36" s="334">
        <f>E37</f>
        <v>524.54427999999996</v>
      </c>
      <c r="F36" s="334">
        <f>F37</f>
        <v>556.83448999999996</v>
      </c>
      <c r="G36" s="73">
        <f t="shared" si="0"/>
        <v>44.287764268828091</v>
      </c>
      <c r="H36" s="20">
        <f t="shared" si="1"/>
        <v>-659.85572000000013</v>
      </c>
    </row>
    <row r="37" spans="1:9" ht="12.75" thickBot="1">
      <c r="A37" s="27" t="s">
        <v>36</v>
      </c>
      <c r="B37" s="58" t="s">
        <v>37</v>
      </c>
      <c r="C37" s="264">
        <v>1184.4000000000001</v>
      </c>
      <c r="D37" s="398">
        <v>1184.4000000000001</v>
      </c>
      <c r="E37" s="336">
        <v>524.54427999999996</v>
      </c>
      <c r="F37" s="336">
        <v>556.83448999999996</v>
      </c>
      <c r="G37" s="73">
        <f t="shared" si="0"/>
        <v>44.287764268828091</v>
      </c>
      <c r="H37" s="20">
        <f t="shared" si="1"/>
        <v>-659.85572000000013</v>
      </c>
    </row>
    <row r="38" spans="1:9" ht="12.75" thickBot="1">
      <c r="A38" s="27" t="s">
        <v>38</v>
      </c>
      <c r="B38" s="27" t="s">
        <v>39</v>
      </c>
      <c r="C38" s="261">
        <v>52.4</v>
      </c>
      <c r="D38" s="395">
        <v>62.4</v>
      </c>
      <c r="E38" s="342">
        <v>12.21</v>
      </c>
      <c r="F38" s="342">
        <v>7.87</v>
      </c>
      <c r="G38" s="73">
        <f t="shared" si="0"/>
        <v>19.567307692307693</v>
      </c>
      <c r="H38" s="20">
        <f t="shared" si="1"/>
        <v>-50.19</v>
      </c>
    </row>
    <row r="39" spans="1:9" ht="12.75" thickBot="1">
      <c r="A39" s="27"/>
      <c r="B39" s="27" t="s">
        <v>314</v>
      </c>
      <c r="C39" s="261"/>
      <c r="D39" s="395"/>
      <c r="E39" s="335"/>
      <c r="F39" s="520"/>
      <c r="G39" s="73" t="e">
        <f t="shared" si="0"/>
        <v>#DIV/0!</v>
      </c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637"/>
      <c r="E40" s="357"/>
      <c r="F40" s="357"/>
      <c r="G40" s="73" t="e">
        <f t="shared" si="0"/>
        <v>#DIV/0!</v>
      </c>
      <c r="H40" s="20">
        <f t="shared" si="1"/>
        <v>0</v>
      </c>
      <c r="I40" s="9"/>
    </row>
    <row r="41" spans="1:9" ht="12.75" thickBot="1">
      <c r="A41" s="15"/>
      <c r="B41" s="309" t="s">
        <v>42</v>
      </c>
      <c r="C41" s="381"/>
      <c r="D41" s="638"/>
      <c r="E41" s="358"/>
      <c r="F41" s="358"/>
      <c r="G41" s="73" t="e">
        <f t="shared" si="0"/>
        <v>#DIV/0!</v>
      </c>
      <c r="H41" s="20">
        <f t="shared" si="1"/>
        <v>0</v>
      </c>
      <c r="I41" s="9"/>
    </row>
    <row r="42" spans="1:9" ht="24.75" thickBot="1">
      <c r="A42" s="72" t="s">
        <v>63</v>
      </c>
      <c r="B42" s="325" t="s">
        <v>203</v>
      </c>
      <c r="C42" s="311">
        <f>C45+C49+C52+C58</f>
        <v>10985.098099999999</v>
      </c>
      <c r="D42" s="639">
        <f>D45+D49+D52+D58</f>
        <v>11003.1981</v>
      </c>
      <c r="E42" s="344">
        <f>E45+E49+E52+E57+E58</f>
        <v>1144.4165200000002</v>
      </c>
      <c r="F42" s="352">
        <f>F45+F49+F52</f>
        <v>1039.65194</v>
      </c>
      <c r="G42" s="73">
        <f t="shared" si="0"/>
        <v>10.400762665538124</v>
      </c>
      <c r="H42" s="20">
        <f t="shared" si="1"/>
        <v>-9858.7815799999989</v>
      </c>
    </row>
    <row r="43" spans="1:9" ht="0.75" customHeight="1" thickBot="1">
      <c r="B43" s="74"/>
      <c r="C43" s="288"/>
      <c r="D43" s="640"/>
      <c r="E43" s="359">
        <f>E45+E52+E57+E47+E56</f>
        <v>2027.0472399999999</v>
      </c>
      <c r="F43" s="359">
        <f>F45+F52+F57+F47+F56</f>
        <v>1541.6224</v>
      </c>
      <c r="G43" s="73" t="e">
        <f t="shared" si="0"/>
        <v>#DIV/0!</v>
      </c>
      <c r="H43" s="20">
        <f t="shared" si="1"/>
        <v>2027.0472399999999</v>
      </c>
    </row>
    <row r="44" spans="1:9" ht="12.75" thickBot="1">
      <c r="A44" s="27" t="s">
        <v>64</v>
      </c>
      <c r="B44" s="27" t="s">
        <v>65</v>
      </c>
      <c r="C44" s="261"/>
      <c r="D44" s="395"/>
      <c r="E44" s="360"/>
      <c r="F44" s="360"/>
      <c r="G44" s="73" t="e">
        <f t="shared" si="0"/>
        <v>#DIV/0!</v>
      </c>
      <c r="H44" s="20">
        <f t="shared" si="1"/>
        <v>0</v>
      </c>
    </row>
    <row r="45" spans="1:9" ht="12" customHeight="1" thickBot="1">
      <c r="B45" s="34" t="s">
        <v>66</v>
      </c>
      <c r="C45" s="260">
        <f>C47</f>
        <v>3981</v>
      </c>
      <c r="D45" s="394">
        <f>D47</f>
        <v>3981</v>
      </c>
      <c r="E45" s="334">
        <f>E47</f>
        <v>842.70959000000005</v>
      </c>
      <c r="F45" s="334">
        <f>F47</f>
        <v>719.30723</v>
      </c>
      <c r="G45" s="73">
        <f t="shared" si="0"/>
        <v>21.168289123335846</v>
      </c>
      <c r="H45" s="20">
        <f t="shared" si="1"/>
        <v>-3138.2904100000001</v>
      </c>
    </row>
    <row r="46" spans="1:9" ht="12.75" thickBot="1">
      <c r="A46" s="27" t="s">
        <v>267</v>
      </c>
      <c r="B46" s="27" t="s">
        <v>65</v>
      </c>
      <c r="C46" s="261"/>
      <c r="D46" s="395"/>
      <c r="E46" s="335"/>
      <c r="F46" s="335"/>
      <c r="G46" s="73" t="e">
        <f t="shared" si="0"/>
        <v>#DIV/0!</v>
      </c>
      <c r="H46" s="20">
        <f t="shared" si="1"/>
        <v>0</v>
      </c>
    </row>
    <row r="47" spans="1:9" ht="12" customHeight="1" thickBot="1">
      <c r="B47" s="34" t="s">
        <v>67</v>
      </c>
      <c r="C47" s="260">
        <v>3981</v>
      </c>
      <c r="D47" s="394">
        <v>3981</v>
      </c>
      <c r="E47" s="334">
        <v>842.70959000000005</v>
      </c>
      <c r="F47" s="334">
        <v>719.30723</v>
      </c>
      <c r="G47" s="73">
        <f t="shared" si="0"/>
        <v>21.168289123335846</v>
      </c>
      <c r="H47" s="20">
        <f t="shared" si="1"/>
        <v>-3138.2904100000001</v>
      </c>
    </row>
    <row r="48" spans="1:9" ht="12.75" thickBot="1">
      <c r="A48" s="27" t="s">
        <v>437</v>
      </c>
      <c r="B48" s="27" t="s">
        <v>65</v>
      </c>
      <c r="C48" s="261"/>
      <c r="D48" s="395"/>
      <c r="E48" s="335"/>
      <c r="F48" s="335"/>
      <c r="G48" s="73" t="e">
        <f t="shared" si="0"/>
        <v>#DIV/0!</v>
      </c>
      <c r="H48" s="20">
        <f t="shared" si="1"/>
        <v>0</v>
      </c>
    </row>
    <row r="49" spans="1:9" ht="11.25" customHeight="1" thickBot="1">
      <c r="B49" s="34" t="s">
        <v>67</v>
      </c>
      <c r="C49" s="260">
        <v>6735.0981000000002</v>
      </c>
      <c r="D49" s="394">
        <v>6753.1980999999996</v>
      </c>
      <c r="E49" s="334">
        <v>26.36</v>
      </c>
      <c r="F49" s="334">
        <v>228.565</v>
      </c>
      <c r="G49" s="73">
        <f t="shared" si="0"/>
        <v>0.39033358135903051</v>
      </c>
      <c r="H49" s="20">
        <f t="shared" si="1"/>
        <v>-6726.8380999999999</v>
      </c>
    </row>
    <row r="50" spans="1:9" ht="12.75" thickBot="1">
      <c r="A50" s="27" t="s">
        <v>68</v>
      </c>
      <c r="B50" s="27" t="s">
        <v>69</v>
      </c>
      <c r="C50" s="261"/>
      <c r="D50" s="395"/>
      <c r="E50" s="361"/>
      <c r="F50" s="361"/>
      <c r="G50" s="73" t="e">
        <f t="shared" si="0"/>
        <v>#DIV/0!</v>
      </c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394"/>
      <c r="E51" s="345"/>
      <c r="F51" s="345"/>
      <c r="G51" s="73" t="e">
        <f t="shared" si="0"/>
        <v>#DIV/0!</v>
      </c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402">
        <f>D54+D56</f>
        <v>208</v>
      </c>
      <c r="E52" s="345">
        <f>E54+E56</f>
        <v>235.20268000000002</v>
      </c>
      <c r="F52" s="345">
        <f>F54+F56</f>
        <v>91.779709999999994</v>
      </c>
      <c r="G52" s="73">
        <f t="shared" si="0"/>
        <v>113.07821153846153</v>
      </c>
      <c r="H52" s="20">
        <f t="shared" si="1"/>
        <v>27.202680000000015</v>
      </c>
      <c r="I52" s="77"/>
    </row>
    <row r="53" spans="1:9" s="77" customFormat="1" ht="12.75" thickBot="1">
      <c r="A53" s="27" t="s">
        <v>72</v>
      </c>
      <c r="B53" s="27" t="s">
        <v>73</v>
      </c>
      <c r="C53" s="261"/>
      <c r="D53" s="395"/>
      <c r="E53" s="348"/>
      <c r="F53" s="348"/>
      <c r="G53" s="73" t="e">
        <f t="shared" si="0"/>
        <v>#DIV/0!</v>
      </c>
      <c r="H53" s="20">
        <f t="shared" si="1"/>
        <v>0</v>
      </c>
    </row>
    <row r="54" spans="1:9" s="77" customFormat="1" ht="12.75" customHeight="1" thickBot="1">
      <c r="A54" s="68"/>
      <c r="B54" s="13" t="s">
        <v>74</v>
      </c>
      <c r="C54" s="260">
        <v>152</v>
      </c>
      <c r="D54" s="394">
        <v>152</v>
      </c>
      <c r="E54" s="346">
        <v>141.51480000000001</v>
      </c>
      <c r="F54" s="346">
        <v>80.551479999999998</v>
      </c>
      <c r="G54" s="73">
        <f t="shared" si="0"/>
        <v>93.10184210526316</v>
      </c>
      <c r="H54" s="20">
        <f t="shared" si="1"/>
        <v>-10.485199999999992</v>
      </c>
    </row>
    <row r="55" spans="1:9" s="77" customFormat="1" ht="12.75" thickBot="1">
      <c r="A55" s="27" t="s">
        <v>75</v>
      </c>
      <c r="B55" s="27" t="s">
        <v>73</v>
      </c>
      <c r="C55" s="261"/>
      <c r="D55" s="395"/>
      <c r="E55" s="345"/>
      <c r="F55" s="345"/>
      <c r="G55" s="73" t="e">
        <f t="shared" si="0"/>
        <v>#DIV/0!</v>
      </c>
      <c r="H55" s="20">
        <f t="shared" si="1"/>
        <v>0</v>
      </c>
    </row>
    <row r="56" spans="1:9" s="77" customFormat="1" ht="14.25" customHeight="1" thickBot="1">
      <c r="A56" s="68"/>
      <c r="B56" s="13" t="s">
        <v>76</v>
      </c>
      <c r="C56" s="263">
        <v>56</v>
      </c>
      <c r="D56" s="397">
        <v>56</v>
      </c>
      <c r="E56" s="345">
        <v>93.687880000000007</v>
      </c>
      <c r="F56" s="345">
        <v>11.22823</v>
      </c>
      <c r="G56" s="73">
        <f t="shared" si="0"/>
        <v>167.29978571428572</v>
      </c>
      <c r="H56" s="20">
        <f t="shared" si="1"/>
        <v>37.687880000000007</v>
      </c>
    </row>
    <row r="57" spans="1:9" s="77" customFormat="1" ht="15" customHeight="1" thickBot="1">
      <c r="A57" s="27" t="s">
        <v>463</v>
      </c>
      <c r="B57" s="27" t="s">
        <v>78</v>
      </c>
      <c r="C57" s="260"/>
      <c r="D57" s="394"/>
      <c r="E57" s="348">
        <v>12.737500000000001</v>
      </c>
      <c r="F57" s="348"/>
      <c r="G57" s="73" t="e">
        <f t="shared" si="0"/>
        <v>#DIV/0!</v>
      </c>
      <c r="H57" s="20">
        <f t="shared" si="1"/>
        <v>12.737500000000001</v>
      </c>
    </row>
    <row r="58" spans="1:9" s="77" customFormat="1" ht="15" customHeight="1" thickBot="1">
      <c r="A58" s="27" t="s">
        <v>464</v>
      </c>
      <c r="B58" s="27" t="s">
        <v>465</v>
      </c>
      <c r="C58" s="260">
        <v>61</v>
      </c>
      <c r="D58" s="394">
        <v>61</v>
      </c>
      <c r="E58" s="348">
        <v>27.406749999999999</v>
      </c>
      <c r="F58" s="348"/>
      <c r="G58" s="73">
        <f t="shared" si="0"/>
        <v>44.929098360655736</v>
      </c>
      <c r="H58" s="20">
        <f t="shared" si="1"/>
        <v>-33.593249999999998</v>
      </c>
    </row>
    <row r="59" spans="1:9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639">
        <f>D61+D62+D63+D64+D66+D65</f>
        <v>3572.4</v>
      </c>
      <c r="E59" s="344">
        <f>E61+E62+E63+E64+E66+E65</f>
        <v>825.56295999999998</v>
      </c>
      <c r="F59" s="352">
        <f>F61+F62+F64+F63+F65+F66</f>
        <v>1489.0788400000001</v>
      </c>
      <c r="G59" s="73">
        <f t="shared" si="0"/>
        <v>23.109477102228194</v>
      </c>
      <c r="H59" s="20">
        <f t="shared" si="1"/>
        <v>-2746.8370400000003</v>
      </c>
    </row>
    <row r="60" spans="1:9" s="77" customFormat="1" ht="14.25" customHeight="1" thickBot="1">
      <c r="A60" s="34" t="s">
        <v>384</v>
      </c>
      <c r="B60" s="34" t="s">
        <v>82</v>
      </c>
      <c r="C60" s="260"/>
      <c r="D60" s="394"/>
      <c r="E60" s="345"/>
      <c r="F60" s="345"/>
      <c r="G60" s="73" t="e">
        <f t="shared" si="0"/>
        <v>#DIV/0!</v>
      </c>
      <c r="H60" s="20">
        <f t="shared" si="1"/>
        <v>0</v>
      </c>
    </row>
    <row r="61" spans="1:9" s="77" customFormat="1" ht="10.5" customHeight="1" thickBot="1">
      <c r="A61" s="75"/>
      <c r="B61" s="34" t="s">
        <v>83</v>
      </c>
      <c r="C61" s="260"/>
      <c r="D61" s="394"/>
      <c r="E61" s="345">
        <v>6.7714999999999996</v>
      </c>
      <c r="F61" s="345">
        <v>16.967040000000001</v>
      </c>
      <c r="G61" s="73" t="e">
        <f t="shared" si="0"/>
        <v>#DIV/0!</v>
      </c>
      <c r="H61" s="20">
        <f t="shared" si="1"/>
        <v>6.7714999999999996</v>
      </c>
    </row>
    <row r="62" spans="1:9" s="77" customFormat="1" ht="17.25" customHeight="1" thickBot="1">
      <c r="A62" s="27" t="s">
        <v>385</v>
      </c>
      <c r="B62" s="54" t="s">
        <v>387</v>
      </c>
      <c r="C62" s="259">
        <v>134.5</v>
      </c>
      <c r="D62" s="393">
        <v>134.5</v>
      </c>
      <c r="E62" s="339">
        <v>8.412E-2</v>
      </c>
      <c r="F62" s="339">
        <v>4.37927</v>
      </c>
      <c r="G62" s="73">
        <f t="shared" si="0"/>
        <v>6.2542750929368021E-2</v>
      </c>
      <c r="H62" s="20">
        <f t="shared" si="1"/>
        <v>-134.41587999999999</v>
      </c>
    </row>
    <row r="63" spans="1:9" s="77" customFormat="1" ht="12" customHeight="1" thickBot="1">
      <c r="A63" s="27" t="s">
        <v>402</v>
      </c>
      <c r="B63" s="54" t="s">
        <v>403</v>
      </c>
      <c r="C63" s="259"/>
      <c r="D63" s="393"/>
      <c r="E63" s="339"/>
      <c r="F63" s="339"/>
      <c r="G63" s="73" t="e">
        <f t="shared" si="0"/>
        <v>#DIV/0!</v>
      </c>
      <c r="H63" s="20">
        <f t="shared" si="1"/>
        <v>0</v>
      </c>
    </row>
    <row r="64" spans="1:9" s="77" customFormat="1" ht="14.25" customHeight="1" thickBot="1">
      <c r="A64" s="27" t="s">
        <v>386</v>
      </c>
      <c r="B64" s="48" t="s">
        <v>388</v>
      </c>
      <c r="C64" s="259">
        <v>200</v>
      </c>
      <c r="D64" s="393">
        <v>200</v>
      </c>
      <c r="E64" s="339">
        <v>132.35864000000001</v>
      </c>
      <c r="F64" s="339">
        <v>124.41392999999999</v>
      </c>
      <c r="G64" s="73">
        <f t="shared" si="0"/>
        <v>66.179320000000004</v>
      </c>
      <c r="H64" s="20">
        <f t="shared" si="1"/>
        <v>-67.641359999999992</v>
      </c>
    </row>
    <row r="65" spans="1:9" s="77" customFormat="1" ht="12.75" customHeight="1" thickBot="1">
      <c r="A65" s="48" t="s">
        <v>394</v>
      </c>
      <c r="B65" s="48" t="s">
        <v>395</v>
      </c>
      <c r="C65" s="259">
        <v>237.9</v>
      </c>
      <c r="D65" s="393">
        <v>237.9</v>
      </c>
      <c r="E65" s="339"/>
      <c r="F65" s="339"/>
      <c r="G65" s="73">
        <f t="shared" si="0"/>
        <v>0</v>
      </c>
      <c r="H65" s="20">
        <f t="shared" si="1"/>
        <v>-237.9</v>
      </c>
    </row>
    <row r="66" spans="1:9" s="77" customFormat="1" ht="27.75" customHeight="1" thickBot="1">
      <c r="A66" s="48" t="s">
        <v>406</v>
      </c>
      <c r="B66" s="315" t="s">
        <v>396</v>
      </c>
      <c r="C66" s="259">
        <v>3000</v>
      </c>
      <c r="D66" s="393">
        <v>3000</v>
      </c>
      <c r="E66" s="339">
        <v>686.34870000000001</v>
      </c>
      <c r="F66" s="339">
        <v>1343.3186000000001</v>
      </c>
      <c r="G66" s="73">
        <f t="shared" si="0"/>
        <v>22.87829</v>
      </c>
      <c r="H66" s="20">
        <f t="shared" si="1"/>
        <v>-2313.6513</v>
      </c>
    </row>
    <row r="67" spans="1:9" s="77" customFormat="1" ht="15" customHeight="1" thickBot="1">
      <c r="A67" s="72" t="s">
        <v>404</v>
      </c>
      <c r="B67" s="312" t="s">
        <v>405</v>
      </c>
      <c r="C67" s="382"/>
      <c r="D67" s="641"/>
      <c r="E67" s="341"/>
      <c r="F67" s="341"/>
      <c r="G67" s="73" t="e">
        <f t="shared" si="0"/>
        <v>#DIV/0!</v>
      </c>
      <c r="H67" s="20">
        <f t="shared" si="1"/>
        <v>0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642"/>
      <c r="E68" s="341"/>
      <c r="F68" s="341"/>
      <c r="G68" s="73" t="e">
        <f t="shared" si="0"/>
        <v>#DIV/0!</v>
      </c>
      <c r="H68" s="20">
        <f t="shared" si="1"/>
        <v>0</v>
      </c>
      <c r="I68" s="4"/>
    </row>
    <row r="69" spans="1:9" s="9" customFormat="1" ht="12.75" thickBot="1">
      <c r="A69" s="72" t="s">
        <v>289</v>
      </c>
      <c r="B69" s="312" t="s">
        <v>94</v>
      </c>
      <c r="C69" s="383">
        <v>1017</v>
      </c>
      <c r="D69" s="642">
        <v>1017</v>
      </c>
      <c r="E69" s="341">
        <v>108.53203999999999</v>
      </c>
      <c r="F69" s="341">
        <v>3266.6447499999999</v>
      </c>
      <c r="G69" s="73">
        <f t="shared" si="0"/>
        <v>10.671783677482791</v>
      </c>
      <c r="H69" s="20">
        <f t="shared" si="1"/>
        <v>-908.46795999999995</v>
      </c>
    </row>
    <row r="70" spans="1:9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639">
        <f>D72+D75+D87+D92+D96+D85+D81+D84+D94+D80+D95+D93+D91+D82+D99+D73</f>
        <v>1051.3</v>
      </c>
      <c r="E70" s="352">
        <f>E72+E75+E87+E92+E96+E85+E81+E84+E94+E80+E95+E93+E91+E73+E83+E100+E77</f>
        <v>442.92081999999999</v>
      </c>
      <c r="F70" s="521">
        <f>F72+F75+F87+F92+F96+F85+F81+F84+F94+F80+F95+F93+F91+F73+F83+F100+F77+F99+F76</f>
        <v>487.10863999999998</v>
      </c>
      <c r="G70" s="73">
        <f t="shared" si="0"/>
        <v>42.130773328260254</v>
      </c>
      <c r="H70" s="20">
        <f t="shared" si="1"/>
        <v>-608.37917999999991</v>
      </c>
    </row>
    <row r="71" spans="1:9" s="9" customFormat="1" ht="12.75" thickBot="1">
      <c r="A71" s="34" t="s">
        <v>279</v>
      </c>
      <c r="B71" s="34" t="s">
        <v>97</v>
      </c>
      <c r="C71" s="260"/>
      <c r="D71" s="394"/>
      <c r="E71" s="358"/>
      <c r="F71" s="358"/>
      <c r="G71" s="73" t="e">
        <f t="shared" si="0"/>
        <v>#DIV/0!</v>
      </c>
      <c r="H71" s="20">
        <f t="shared" si="1"/>
        <v>0</v>
      </c>
      <c r="I71" s="4"/>
    </row>
    <row r="72" spans="1:9" ht="12.75" thickBot="1">
      <c r="B72" s="34" t="s">
        <v>98</v>
      </c>
      <c r="C72" s="260">
        <v>55.9</v>
      </c>
      <c r="D72" s="394">
        <v>55.9</v>
      </c>
      <c r="E72" s="334">
        <v>12.898759999999999</v>
      </c>
      <c r="F72" s="334">
        <v>27.412109999999998</v>
      </c>
      <c r="G72" s="73">
        <f t="shared" si="0"/>
        <v>23.074704830053665</v>
      </c>
      <c r="H72" s="20">
        <f t="shared" si="1"/>
        <v>-43.001239999999996</v>
      </c>
    </row>
    <row r="73" spans="1:9" ht="12.75" customHeight="1" thickBot="1">
      <c r="A73" s="48" t="s">
        <v>389</v>
      </c>
      <c r="B73" s="54" t="s">
        <v>390</v>
      </c>
      <c r="C73" s="259">
        <v>1.3</v>
      </c>
      <c r="D73" s="393">
        <v>1.3</v>
      </c>
      <c r="E73" s="333">
        <v>0.15</v>
      </c>
      <c r="F73" s="333"/>
      <c r="G73" s="73">
        <f t="shared" ref="G73:G136" si="2">E73/D73*100</f>
        <v>11.538461538461538</v>
      </c>
      <c r="H73" s="20">
        <f t="shared" ref="H73:H136" si="3">E73-D73</f>
        <v>-1.1500000000000001</v>
      </c>
    </row>
    <row r="74" spans="1:9" ht="12.75" thickBot="1">
      <c r="A74" s="27" t="s">
        <v>99</v>
      </c>
      <c r="B74" s="27" t="s">
        <v>100</v>
      </c>
      <c r="C74" s="261"/>
      <c r="D74" s="395"/>
      <c r="E74" s="335"/>
      <c r="F74" s="335"/>
      <c r="G74" s="73" t="e">
        <f t="shared" si="2"/>
        <v>#DIV/0!</v>
      </c>
      <c r="H74" s="20">
        <f t="shared" si="3"/>
        <v>0</v>
      </c>
    </row>
    <row r="75" spans="1:9" ht="12.75" thickBot="1">
      <c r="A75" s="13"/>
      <c r="B75" s="13" t="s">
        <v>101</v>
      </c>
      <c r="C75" s="263">
        <v>33</v>
      </c>
      <c r="D75" s="397">
        <v>33</v>
      </c>
      <c r="E75" s="340">
        <v>10</v>
      </c>
      <c r="F75" s="340">
        <v>15</v>
      </c>
      <c r="G75" s="73">
        <f t="shared" si="2"/>
        <v>30.303030303030305</v>
      </c>
      <c r="H75" s="20">
        <f t="shared" si="3"/>
        <v>-23</v>
      </c>
    </row>
    <row r="76" spans="1:9" ht="12.75" thickBot="1">
      <c r="A76" s="34" t="s">
        <v>409</v>
      </c>
      <c r="B76" s="34" t="s">
        <v>410</v>
      </c>
      <c r="C76" s="260"/>
      <c r="D76" s="394"/>
      <c r="E76" s="334"/>
      <c r="F76" s="334"/>
      <c r="G76" s="73" t="e">
        <f t="shared" si="2"/>
        <v>#DIV/0!</v>
      </c>
      <c r="H76" s="20">
        <f t="shared" si="3"/>
        <v>0</v>
      </c>
    </row>
    <row r="77" spans="1:9" ht="0.75" customHeight="1" thickBot="1">
      <c r="B77" s="13"/>
      <c r="C77" s="260"/>
      <c r="D77" s="394"/>
      <c r="E77" s="334"/>
      <c r="F77" s="334"/>
      <c r="G77" s="73" t="e">
        <f t="shared" si="2"/>
        <v>#DIV/0!</v>
      </c>
      <c r="H77" s="20">
        <f t="shared" si="3"/>
        <v>0</v>
      </c>
    </row>
    <row r="78" spans="1:9" ht="12.75" thickBot="1">
      <c r="A78" s="27" t="s">
        <v>105</v>
      </c>
      <c r="B78" s="27" t="s">
        <v>103</v>
      </c>
      <c r="C78" s="261"/>
      <c r="D78" s="395"/>
      <c r="E78" s="335"/>
      <c r="F78" s="335"/>
      <c r="G78" s="73" t="e">
        <f t="shared" si="2"/>
        <v>#DIV/0!</v>
      </c>
      <c r="H78" s="20">
        <f t="shared" si="3"/>
        <v>0</v>
      </c>
    </row>
    <row r="79" spans="1:9" ht="12.75" thickBot="1">
      <c r="B79" s="34" t="s">
        <v>106</v>
      </c>
      <c r="C79" s="260"/>
      <c r="D79" s="394"/>
      <c r="E79" s="334"/>
      <c r="F79" s="334"/>
      <c r="G79" s="73" t="e">
        <f t="shared" si="2"/>
        <v>#DIV/0!</v>
      </c>
      <c r="H79" s="20">
        <f t="shared" si="3"/>
        <v>0</v>
      </c>
    </row>
    <row r="80" spans="1:9" ht="12.75" thickBot="1">
      <c r="B80" s="34" t="s">
        <v>93</v>
      </c>
      <c r="C80" s="260"/>
      <c r="D80" s="394"/>
      <c r="E80" s="334"/>
      <c r="F80" s="334"/>
      <c r="G80" s="73" t="e">
        <f t="shared" si="2"/>
        <v>#DIV/0!</v>
      </c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398">
        <v>40</v>
      </c>
      <c r="E81" s="333">
        <v>30</v>
      </c>
      <c r="F81" s="333"/>
      <c r="G81" s="73">
        <f t="shared" si="2"/>
        <v>75</v>
      </c>
      <c r="H81" s="20">
        <f t="shared" si="3"/>
        <v>-10</v>
      </c>
    </row>
    <row r="82" spans="1:8" ht="12.75" thickBot="1">
      <c r="A82" s="27" t="s">
        <v>107</v>
      </c>
      <c r="B82" s="27" t="s">
        <v>108</v>
      </c>
      <c r="C82" s="261">
        <v>103</v>
      </c>
      <c r="D82" s="395">
        <v>103</v>
      </c>
      <c r="E82" s="335"/>
      <c r="F82" s="335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397"/>
      <c r="E83" s="340"/>
      <c r="F83" s="340">
        <v>43</v>
      </c>
      <c r="G83" s="73" t="e">
        <f t="shared" si="2"/>
        <v>#DIV/0!</v>
      </c>
      <c r="H83" s="20">
        <f t="shared" si="3"/>
        <v>0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395">
        <v>209.9</v>
      </c>
      <c r="E84" s="333">
        <v>133.58851999999999</v>
      </c>
      <c r="F84" s="333">
        <v>67.7</v>
      </c>
      <c r="G84" s="73">
        <f t="shared" si="2"/>
        <v>63.64388756550737</v>
      </c>
      <c r="H84" s="20">
        <f t="shared" si="3"/>
        <v>-76.311480000000017</v>
      </c>
    </row>
    <row r="85" spans="1:8" ht="12.75" customHeight="1" thickBot="1">
      <c r="A85" s="27" t="s">
        <v>112</v>
      </c>
      <c r="B85" s="27" t="s">
        <v>225</v>
      </c>
      <c r="C85" s="261"/>
      <c r="D85" s="395"/>
      <c r="E85" s="336"/>
      <c r="F85" s="336"/>
      <c r="G85" s="73" t="e">
        <f t="shared" si="2"/>
        <v>#DIV/0!</v>
      </c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395"/>
      <c r="E86" s="335"/>
      <c r="F86" s="335"/>
      <c r="G86" s="73" t="e">
        <f t="shared" si="2"/>
        <v>#DIV/0!</v>
      </c>
      <c r="H86" s="20">
        <f t="shared" si="3"/>
        <v>0</v>
      </c>
    </row>
    <row r="87" spans="1:8" ht="12.75" thickBot="1">
      <c r="B87" s="34" t="s">
        <v>114</v>
      </c>
      <c r="C87" s="260">
        <v>1</v>
      </c>
      <c r="D87" s="394">
        <v>1</v>
      </c>
      <c r="E87" s="334">
        <v>1</v>
      </c>
      <c r="F87" s="334"/>
      <c r="G87" s="73">
        <f t="shared" si="2"/>
        <v>100</v>
      </c>
      <c r="H87" s="20">
        <f t="shared" si="3"/>
        <v>0</v>
      </c>
    </row>
    <row r="88" spans="1:8" ht="12.75" hidden="1" thickBot="1">
      <c r="C88" s="384"/>
      <c r="D88" s="470"/>
      <c r="G88" s="73" t="e">
        <f t="shared" si="2"/>
        <v>#DIV/0!</v>
      </c>
      <c r="H88" s="20">
        <f t="shared" si="3"/>
        <v>0</v>
      </c>
    </row>
    <row r="89" spans="1:8" ht="12.75" hidden="1" thickBot="1">
      <c r="C89" s="384"/>
      <c r="D89" s="470"/>
      <c r="G89" s="73" t="e">
        <f t="shared" si="2"/>
        <v>#DIV/0!</v>
      </c>
      <c r="H89" s="20">
        <f t="shared" si="3"/>
        <v>0</v>
      </c>
    </row>
    <row r="90" spans="1:8" ht="12.75" hidden="1" thickBot="1">
      <c r="C90" s="384"/>
      <c r="D90" s="470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397">
        <v>10</v>
      </c>
      <c r="E91" s="374">
        <v>4.5</v>
      </c>
      <c r="F91" s="374"/>
      <c r="G91" s="73">
        <f t="shared" si="2"/>
        <v>45</v>
      </c>
      <c r="H91" s="20">
        <f t="shared" si="3"/>
        <v>-5.5</v>
      </c>
    </row>
    <row r="92" spans="1:8" ht="12.75" hidden="1" thickBot="1">
      <c r="A92" s="58"/>
      <c r="B92" s="58" t="s">
        <v>117</v>
      </c>
      <c r="C92" s="264"/>
      <c r="D92" s="398"/>
      <c r="E92" s="375"/>
      <c r="F92" s="522"/>
      <c r="G92" s="73" t="e">
        <f t="shared" si="2"/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/>
      <c r="D93" s="398"/>
      <c r="E93" s="333"/>
      <c r="F93" s="333"/>
      <c r="G93" s="73" t="e">
        <f t="shared" si="2"/>
        <v>#DIV/0!</v>
      </c>
      <c r="H93" s="20">
        <f t="shared" si="3"/>
        <v>0</v>
      </c>
    </row>
    <row r="94" spans="1:8" ht="24" customHeight="1" thickBot="1">
      <c r="A94" s="48" t="s">
        <v>305</v>
      </c>
      <c r="B94" s="166" t="s">
        <v>307</v>
      </c>
      <c r="C94" s="259"/>
      <c r="D94" s="393"/>
      <c r="E94" s="333"/>
      <c r="F94" s="333"/>
      <c r="G94" s="73" t="e">
        <f t="shared" si="2"/>
        <v>#DIV/0!</v>
      </c>
      <c r="H94" s="20">
        <f t="shared" si="3"/>
        <v>0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393">
        <v>70</v>
      </c>
      <c r="E95" s="376">
        <v>14.8</v>
      </c>
      <c r="F95" s="376">
        <v>14</v>
      </c>
      <c r="G95" s="73">
        <f t="shared" si="2"/>
        <v>21.142857142857142</v>
      </c>
      <c r="H95" s="20">
        <f t="shared" si="3"/>
        <v>-55.2</v>
      </c>
    </row>
    <row r="96" spans="1:8" ht="12.75" thickBot="1">
      <c r="A96" s="34" t="s">
        <v>118</v>
      </c>
      <c r="B96" s="34" t="s">
        <v>119</v>
      </c>
      <c r="C96" s="136">
        <f>C98</f>
        <v>527.20000000000005</v>
      </c>
      <c r="D96" s="405">
        <f>D98</f>
        <v>527.20000000000005</v>
      </c>
      <c r="E96" s="337">
        <f>E98</f>
        <v>235.98354</v>
      </c>
      <c r="F96" s="337">
        <f>F98</f>
        <v>319.99653000000001</v>
      </c>
      <c r="G96" s="73">
        <f t="shared" si="2"/>
        <v>44.761672989377843</v>
      </c>
      <c r="H96" s="20">
        <f t="shared" si="3"/>
        <v>-291.21646000000004</v>
      </c>
    </row>
    <row r="97" spans="1:8" ht="12.75" thickBot="1">
      <c r="A97" s="27" t="s">
        <v>325</v>
      </c>
      <c r="B97" s="27" t="s">
        <v>121</v>
      </c>
      <c r="C97" s="261"/>
      <c r="D97" s="395"/>
      <c r="E97" s="335"/>
      <c r="F97" s="335"/>
      <c r="G97" s="73" t="e">
        <f t="shared" si="2"/>
        <v>#DIV/0!</v>
      </c>
      <c r="H97" s="20">
        <f t="shared" si="3"/>
        <v>0</v>
      </c>
    </row>
    <row r="98" spans="1:8" ht="12.75" thickBot="1">
      <c r="B98" s="34" t="s">
        <v>122</v>
      </c>
      <c r="C98" s="260">
        <v>527.20000000000005</v>
      </c>
      <c r="D98" s="394">
        <v>527.20000000000005</v>
      </c>
      <c r="E98" s="334">
        <v>235.98354</v>
      </c>
      <c r="F98" s="334">
        <v>319.99653000000001</v>
      </c>
      <c r="G98" s="73">
        <f t="shared" si="2"/>
        <v>44.761672989377843</v>
      </c>
      <c r="H98" s="20">
        <f t="shared" si="3"/>
        <v>-291.21646000000004</v>
      </c>
    </row>
    <row r="99" spans="1:8" ht="12.75" thickBot="1">
      <c r="A99" s="27" t="s">
        <v>123</v>
      </c>
      <c r="B99" s="27" t="s">
        <v>97</v>
      </c>
      <c r="C99" s="261"/>
      <c r="D99" s="395"/>
      <c r="E99" s="335"/>
      <c r="F99" s="335"/>
      <c r="G99" s="73" t="e">
        <f t="shared" si="2"/>
        <v>#DIV/0!</v>
      </c>
      <c r="H99" s="20">
        <f t="shared" si="3"/>
        <v>0</v>
      </c>
    </row>
    <row r="100" spans="1:8" ht="12.75" thickBot="1">
      <c r="B100" s="34" t="s">
        <v>124</v>
      </c>
      <c r="C100" s="260"/>
      <c r="D100" s="394"/>
      <c r="E100" s="334"/>
      <c r="F100" s="335"/>
      <c r="G100" s="73" t="e">
        <f t="shared" si="2"/>
        <v>#DIV/0!</v>
      </c>
      <c r="H100" s="20">
        <f t="shared" si="3"/>
        <v>0</v>
      </c>
    </row>
    <row r="101" spans="1:8" ht="12.75" thickBot="1">
      <c r="A101" s="72" t="s">
        <v>125</v>
      </c>
      <c r="B101" s="303" t="s">
        <v>126</v>
      </c>
      <c r="C101" s="311">
        <f>C104+C105</f>
        <v>174.321</v>
      </c>
      <c r="D101" s="639">
        <f>D104+D105</f>
        <v>2088.8112000000001</v>
      </c>
      <c r="E101" s="377">
        <f>E102+E103+E104+E105</f>
        <v>721.80036000000007</v>
      </c>
      <c r="F101" s="523">
        <f>F102+F103+F104+F105</f>
        <v>46.219410000000003</v>
      </c>
      <c r="G101" s="73">
        <f t="shared" si="2"/>
        <v>34.555557725849042</v>
      </c>
      <c r="H101" s="20">
        <f t="shared" si="3"/>
        <v>-1367.0108399999999</v>
      </c>
    </row>
    <row r="102" spans="1:8" ht="12.75" thickBot="1">
      <c r="A102" s="34" t="s">
        <v>127</v>
      </c>
      <c r="B102" s="34" t="s">
        <v>128</v>
      </c>
      <c r="C102" s="260"/>
      <c r="D102" s="394"/>
      <c r="E102" s="340">
        <v>18.69866</v>
      </c>
      <c r="F102" s="340">
        <v>-58.326929999999997</v>
      </c>
      <c r="G102" s="73" t="e">
        <f t="shared" si="2"/>
        <v>#DIV/0!</v>
      </c>
      <c r="H102" s="20">
        <f t="shared" si="3"/>
        <v>18.69866</v>
      </c>
    </row>
    <row r="103" spans="1:8" ht="12.75" thickBot="1">
      <c r="A103" s="27" t="s">
        <v>309</v>
      </c>
      <c r="B103" s="58" t="s">
        <v>128</v>
      </c>
      <c r="C103" s="264"/>
      <c r="D103" s="398"/>
      <c r="E103" s="342"/>
      <c r="F103" s="342"/>
      <c r="G103" s="73" t="e">
        <f t="shared" si="2"/>
        <v>#DIV/0!</v>
      </c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398"/>
      <c r="E104" s="333"/>
      <c r="F104" s="333"/>
      <c r="G104" s="73" t="e">
        <f t="shared" si="2"/>
        <v>#DIV/0!</v>
      </c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395">
        <v>2088.8112000000001</v>
      </c>
      <c r="E105" s="336">
        <v>703.10170000000005</v>
      </c>
      <c r="F105" s="336">
        <v>104.54634</v>
      </c>
      <c r="G105" s="73">
        <f t="shared" si="2"/>
        <v>33.660375815679274</v>
      </c>
      <c r="H105" s="20">
        <f t="shared" si="3"/>
        <v>-1385.7094999999999</v>
      </c>
    </row>
    <row r="106" spans="1:8" ht="11.25" customHeight="1" thickBot="1">
      <c r="A106" s="72" t="s">
        <v>134</v>
      </c>
      <c r="B106" s="437" t="s">
        <v>135</v>
      </c>
      <c r="C106" s="246">
        <f>C107+C176+C174+C173</f>
        <v>293009.90000000002</v>
      </c>
      <c r="D106" s="426">
        <f>D107+D176+D174+D173</f>
        <v>299817.5</v>
      </c>
      <c r="E106" s="351">
        <f>E107+E176+E174+E173+E175</f>
        <v>128543.78261000001</v>
      </c>
      <c r="F106" s="351">
        <f>F107+F176+F174+F173+F175</f>
        <v>155871.05401000002</v>
      </c>
      <c r="G106" s="73">
        <f t="shared" si="2"/>
        <v>42.874009225612255</v>
      </c>
      <c r="H106" s="20">
        <f t="shared" si="3"/>
        <v>-171273.71739000001</v>
      </c>
    </row>
    <row r="107" spans="1:8" ht="11.25" customHeight="1" thickBot="1">
      <c r="A107" s="438" t="s">
        <v>232</v>
      </c>
      <c r="B107" s="177" t="s">
        <v>233</v>
      </c>
      <c r="C107" s="439">
        <f>C108+C111+C125+C155</f>
        <v>293009.90000000002</v>
      </c>
      <c r="D107" s="556">
        <f>D108+D111+D125+D155</f>
        <v>299813.5</v>
      </c>
      <c r="E107" s="524">
        <f>E108+E111+E125+E155</f>
        <v>128545.66645</v>
      </c>
      <c r="F107" s="524">
        <f>F108+F111+F125+F155</f>
        <v>151687.19956000001</v>
      </c>
      <c r="G107" s="73">
        <f t="shared" si="2"/>
        <v>42.875209571950563</v>
      </c>
      <c r="H107" s="20">
        <f t="shared" si="3"/>
        <v>-171267.83354999998</v>
      </c>
    </row>
    <row r="108" spans="1:8" ht="11.25" customHeight="1" thickBot="1">
      <c r="A108" s="72" t="s">
        <v>475</v>
      </c>
      <c r="B108" s="437" t="s">
        <v>137</v>
      </c>
      <c r="C108" s="246">
        <f>C109+C110</f>
        <v>110671</v>
      </c>
      <c r="D108" s="426">
        <f>D109+D110</f>
        <v>110671</v>
      </c>
      <c r="E108" s="351">
        <f>E109+E110</f>
        <v>42539</v>
      </c>
      <c r="F108" s="529">
        <f>F109+F110</f>
        <v>54594</v>
      </c>
      <c r="G108" s="73">
        <f t="shared" si="2"/>
        <v>38.437350344715412</v>
      </c>
      <c r="H108" s="20">
        <f t="shared" si="3"/>
        <v>-68132</v>
      </c>
    </row>
    <row r="109" spans="1:8" ht="11.25" customHeight="1" thickBot="1">
      <c r="A109" s="13" t="s">
        <v>476</v>
      </c>
      <c r="B109" s="440" t="s">
        <v>139</v>
      </c>
      <c r="C109" s="441">
        <v>109214</v>
      </c>
      <c r="D109" s="643">
        <v>109214</v>
      </c>
      <c r="E109" s="525">
        <v>42539</v>
      </c>
      <c r="F109" s="346">
        <v>54594</v>
      </c>
      <c r="G109" s="73">
        <f t="shared" si="2"/>
        <v>38.950134598128443</v>
      </c>
      <c r="H109" s="20">
        <f t="shared" si="3"/>
        <v>-66675</v>
      </c>
    </row>
    <row r="110" spans="1:8" ht="11.25" customHeight="1" thickBot="1">
      <c r="A110" s="443" t="s">
        <v>477</v>
      </c>
      <c r="B110" s="444" t="s">
        <v>219</v>
      </c>
      <c r="C110" s="445">
        <v>1457</v>
      </c>
      <c r="D110" s="644">
        <v>1457</v>
      </c>
      <c r="E110" s="526"/>
      <c r="F110" s="469"/>
      <c r="G110" s="73">
        <f t="shared" si="2"/>
        <v>0</v>
      </c>
      <c r="H110" s="20">
        <f t="shared" si="3"/>
        <v>-1457</v>
      </c>
    </row>
    <row r="111" spans="1:8" ht="11.25" customHeight="1" thickBot="1">
      <c r="A111" s="72" t="s">
        <v>140</v>
      </c>
      <c r="B111" s="437" t="s">
        <v>141</v>
      </c>
      <c r="C111" s="246">
        <f>C114+C117+C120</f>
        <v>11424.5</v>
      </c>
      <c r="D111" s="426">
        <f>D114+D117+D120+D112+D113+D115+D116+D118+D119</f>
        <v>18501.699999999997</v>
      </c>
      <c r="E111" s="351">
        <f>E114+E117+E120+E112+E113+E115+E116+E118</f>
        <v>9460.2160000000003</v>
      </c>
      <c r="F111" s="351">
        <f>F114+F117+F120</f>
        <v>5799.7778300000009</v>
      </c>
      <c r="G111" s="73">
        <f t="shared" si="2"/>
        <v>51.131604122864395</v>
      </c>
      <c r="H111" s="20">
        <f t="shared" si="3"/>
        <v>-9041.4839999999967</v>
      </c>
    </row>
    <row r="112" spans="1:8" ht="11.25" customHeight="1" thickBot="1">
      <c r="A112" s="13" t="s">
        <v>411</v>
      </c>
      <c r="B112" s="440" t="s">
        <v>478</v>
      </c>
      <c r="C112" s="441"/>
      <c r="D112" s="643">
        <v>1654.2</v>
      </c>
      <c r="E112" s="525">
        <v>166.64877999999999</v>
      </c>
      <c r="F112" s="530"/>
      <c r="G112" s="73">
        <f t="shared" si="2"/>
        <v>10.074282432595815</v>
      </c>
      <c r="H112" s="20">
        <f t="shared" si="3"/>
        <v>-1487.5512200000001</v>
      </c>
    </row>
    <row r="113" spans="1:8" ht="11.25" customHeight="1" thickBot="1">
      <c r="A113" s="58" t="s">
        <v>412</v>
      </c>
      <c r="B113" s="448" t="s">
        <v>143</v>
      </c>
      <c r="C113" s="449"/>
      <c r="D113" s="645">
        <v>2078.8000000000002</v>
      </c>
      <c r="E113" s="527">
        <v>2073.1512200000002</v>
      </c>
      <c r="F113" s="531"/>
      <c r="G113" s="73">
        <f t="shared" si="2"/>
        <v>99.728267269578609</v>
      </c>
      <c r="H113" s="20">
        <f t="shared" si="3"/>
        <v>-5.6487799999999879</v>
      </c>
    </row>
    <row r="114" spans="1:8" s="9" customFormat="1" ht="11.25" customHeight="1" thickBot="1">
      <c r="A114" s="13" t="s">
        <v>479</v>
      </c>
      <c r="B114" s="440" t="s">
        <v>145</v>
      </c>
      <c r="C114" s="441">
        <v>4500</v>
      </c>
      <c r="D114" s="643">
        <v>4500</v>
      </c>
      <c r="E114" s="525">
        <v>4500</v>
      </c>
      <c r="F114" s="332">
        <v>1563.951</v>
      </c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453" t="s">
        <v>533</v>
      </c>
      <c r="B115" s="448" t="s">
        <v>481</v>
      </c>
      <c r="C115" s="454"/>
      <c r="D115" s="646">
        <v>1763.3</v>
      </c>
      <c r="E115" s="460"/>
      <c r="F115" s="533"/>
      <c r="G115" s="73">
        <f t="shared" si="2"/>
        <v>0</v>
      </c>
      <c r="H115" s="20">
        <f t="shared" si="3"/>
        <v>-1763.3</v>
      </c>
    </row>
    <row r="116" spans="1:8" s="9" customFormat="1" ht="11.25" customHeight="1" thickBot="1">
      <c r="A116" s="453" t="s">
        <v>533</v>
      </c>
      <c r="B116" s="448" t="s">
        <v>534</v>
      </c>
      <c r="C116" s="454"/>
      <c r="D116" s="646">
        <v>777.6</v>
      </c>
      <c r="E116" s="460"/>
      <c r="F116" s="533"/>
      <c r="G116" s="73">
        <f t="shared" si="2"/>
        <v>0</v>
      </c>
      <c r="H116" s="20">
        <f t="shared" si="3"/>
        <v>-777.6</v>
      </c>
    </row>
    <row r="117" spans="1:8" s="9" customFormat="1" ht="11.25" customHeight="1" thickBot="1">
      <c r="A117" s="453" t="s">
        <v>482</v>
      </c>
      <c r="B117" s="448" t="s">
        <v>153</v>
      </c>
      <c r="C117" s="454">
        <v>3173.6</v>
      </c>
      <c r="D117" s="646">
        <v>3173.6</v>
      </c>
      <c r="E117" s="460"/>
      <c r="F117" s="533">
        <v>2772.4</v>
      </c>
      <c r="G117" s="73">
        <f t="shared" si="2"/>
        <v>0</v>
      </c>
      <c r="H117" s="20">
        <f t="shared" si="3"/>
        <v>-3173.6</v>
      </c>
    </row>
    <row r="118" spans="1:8" s="9" customFormat="1" ht="11.25" customHeight="1" thickBot="1">
      <c r="A118" s="453" t="s">
        <v>535</v>
      </c>
      <c r="B118" s="448" t="s">
        <v>536</v>
      </c>
      <c r="C118" s="454"/>
      <c r="D118" s="646">
        <v>600</v>
      </c>
      <c r="E118" s="460"/>
      <c r="F118" s="533"/>
      <c r="G118" s="73">
        <f t="shared" si="2"/>
        <v>0</v>
      </c>
      <c r="H118" s="20">
        <f t="shared" si="3"/>
        <v>-600</v>
      </c>
    </row>
    <row r="119" spans="1:8" s="9" customFormat="1" ht="11.25" customHeight="1" thickBot="1">
      <c r="A119" s="453" t="s">
        <v>544</v>
      </c>
      <c r="B119" s="479" t="s">
        <v>545</v>
      </c>
      <c r="C119" s="634"/>
      <c r="D119" s="647">
        <v>203.3</v>
      </c>
      <c r="E119" s="526"/>
      <c r="F119" s="469"/>
      <c r="G119" s="73">
        <f t="shared" si="2"/>
        <v>0</v>
      </c>
      <c r="H119" s="20">
        <f t="shared" si="3"/>
        <v>-203.3</v>
      </c>
    </row>
    <row r="120" spans="1:8" ht="11.25" customHeight="1" thickBot="1">
      <c r="A120" s="26" t="s">
        <v>483</v>
      </c>
      <c r="B120" s="437" t="s">
        <v>152</v>
      </c>
      <c r="C120" s="246">
        <f>C121+C122+C123+C124</f>
        <v>3750.9</v>
      </c>
      <c r="D120" s="426">
        <f>D121+D122+D123+D124</f>
        <v>3750.9</v>
      </c>
      <c r="E120" s="351">
        <f>E121+E122+E123+E124</f>
        <v>2720.4160000000002</v>
      </c>
      <c r="F120" s="351">
        <f>F121+F122+F123+F124</f>
        <v>1463.4268299999999</v>
      </c>
      <c r="G120" s="73">
        <f t="shared" si="2"/>
        <v>72.527020181823033</v>
      </c>
      <c r="H120" s="20">
        <f t="shared" si="3"/>
        <v>-1030.4839999999999</v>
      </c>
    </row>
    <row r="121" spans="1:8" ht="11.25" customHeight="1" thickBot="1">
      <c r="A121" s="27" t="s">
        <v>483</v>
      </c>
      <c r="B121" s="440" t="s">
        <v>484</v>
      </c>
      <c r="C121" s="454"/>
      <c r="D121" s="646"/>
      <c r="E121" s="460"/>
      <c r="F121" s="337">
        <v>246.21082999999999</v>
      </c>
      <c r="G121" s="73" t="e">
        <f t="shared" si="2"/>
        <v>#DIV/0!</v>
      </c>
      <c r="H121" s="20">
        <f t="shared" si="3"/>
        <v>0</v>
      </c>
    </row>
    <row r="122" spans="1:8" ht="24.75" customHeight="1" thickBot="1">
      <c r="A122" s="27" t="s">
        <v>483</v>
      </c>
      <c r="B122" s="457" t="s">
        <v>485</v>
      </c>
      <c r="C122" s="458">
        <v>2205.9</v>
      </c>
      <c r="D122" s="455">
        <v>2205.9</v>
      </c>
      <c r="E122" s="460">
        <v>1175.4159999999999</v>
      </c>
      <c r="F122" s="336">
        <v>1217.2159999999999</v>
      </c>
      <c r="G122" s="73">
        <f t="shared" si="2"/>
        <v>53.285099052540907</v>
      </c>
      <c r="H122" s="20">
        <f t="shared" si="3"/>
        <v>-1030.4840000000002</v>
      </c>
    </row>
    <row r="123" spans="1:8" ht="12.75" customHeight="1" thickBot="1">
      <c r="A123" s="27" t="s">
        <v>483</v>
      </c>
      <c r="B123" s="457" t="s">
        <v>474</v>
      </c>
      <c r="C123" s="458">
        <v>1545</v>
      </c>
      <c r="D123" s="455">
        <v>1545</v>
      </c>
      <c r="E123" s="460">
        <v>1545</v>
      </c>
      <c r="F123" s="535"/>
      <c r="G123" s="73">
        <f t="shared" si="2"/>
        <v>100</v>
      </c>
      <c r="H123" s="20">
        <f t="shared" si="3"/>
        <v>0</v>
      </c>
    </row>
    <row r="124" spans="1:8" ht="12" customHeight="1" thickBot="1">
      <c r="A124" s="27" t="s">
        <v>483</v>
      </c>
      <c r="B124" s="461" t="s">
        <v>449</v>
      </c>
      <c r="C124" s="259"/>
      <c r="D124" s="393"/>
      <c r="E124" s="333"/>
      <c r="F124" s="536"/>
      <c r="G124" s="73" t="e">
        <f t="shared" si="2"/>
        <v>#DIV/0!</v>
      </c>
      <c r="H124" s="20">
        <f t="shared" si="3"/>
        <v>0</v>
      </c>
    </row>
    <row r="125" spans="1:8" ht="11.25" customHeight="1" thickBot="1">
      <c r="A125" s="438" t="s">
        <v>486</v>
      </c>
      <c r="B125" s="177" t="s">
        <v>158</v>
      </c>
      <c r="C125" s="439">
        <f>C126+C143+C146+C147+C148+C149+C150+C151+C153+C145</f>
        <v>170914.4</v>
      </c>
      <c r="D125" s="556">
        <f>D126+D143+D146+D147+D148+D149+D150+D151+D153+D145+D144</f>
        <v>170640.8</v>
      </c>
      <c r="E125" s="524">
        <f>E126+E143+E146+E147+E148+E149+E150+E151+E153+E145+E144</f>
        <v>76546.450450000004</v>
      </c>
      <c r="F125" s="524">
        <f>F126+F143+F146+F147+F148+F149+F150+F151+F153+F145+F144</f>
        <v>84923.599520000003</v>
      </c>
      <c r="G125" s="73">
        <f t="shared" si="2"/>
        <v>44.858234636734011</v>
      </c>
      <c r="H125" s="20">
        <f t="shared" si="3"/>
        <v>-94094.349549999984</v>
      </c>
    </row>
    <row r="126" spans="1:8" ht="11.25" customHeight="1" thickBot="1">
      <c r="A126" s="72" t="s">
        <v>168</v>
      </c>
      <c r="B126" s="437" t="s">
        <v>487</v>
      </c>
      <c r="C126" s="246">
        <f>C129+C130+C135+C138+C137+C128+C127+C136+C131+C139+C140+C151+C133+C134+C141</f>
        <v>125721.2</v>
      </c>
      <c r="D126" s="426">
        <f>D129+D130+D135+D138+D137+D128+D127+D136+D131+D139+D140+D133+D134+D141+D142</f>
        <v>128105.29999999999</v>
      </c>
      <c r="E126" s="351">
        <f>E129+E130+E135+E138+E137+E128+E127+E136+E131+E139+E140+E133+E134+E141+E142</f>
        <v>59731.356330000002</v>
      </c>
      <c r="F126" s="351">
        <f>F129+F130+F135+F138+F137+F128+F127+F136+F131+F139+F140+F133+F134+F141</f>
        <v>61688.962599999999</v>
      </c>
      <c r="G126" s="73">
        <f t="shared" si="2"/>
        <v>46.626764333716096</v>
      </c>
      <c r="H126" s="20">
        <f t="shared" si="3"/>
        <v>-68373.943669999979</v>
      </c>
    </row>
    <row r="127" spans="1:8" ht="25.5" customHeight="1" thickBot="1">
      <c r="A127" s="13" t="s">
        <v>488</v>
      </c>
      <c r="B127" s="462" t="s">
        <v>212</v>
      </c>
      <c r="C127" s="463">
        <v>1384.2</v>
      </c>
      <c r="D127" s="648">
        <v>1384.2</v>
      </c>
      <c r="E127" s="525"/>
      <c r="F127" s="537"/>
      <c r="G127" s="73">
        <f t="shared" si="2"/>
        <v>0</v>
      </c>
      <c r="H127" s="20">
        <f t="shared" si="3"/>
        <v>-1384.2</v>
      </c>
    </row>
    <row r="128" spans="1:8" ht="11.25" customHeight="1" thickBot="1">
      <c r="A128" s="13" t="s">
        <v>488</v>
      </c>
      <c r="B128" s="465" t="s">
        <v>224</v>
      </c>
      <c r="C128" s="463">
        <v>45</v>
      </c>
      <c r="D128" s="648">
        <v>45</v>
      </c>
      <c r="E128" s="525">
        <v>18</v>
      </c>
      <c r="F128" s="537"/>
      <c r="G128" s="73">
        <f t="shared" si="2"/>
        <v>40</v>
      </c>
      <c r="H128" s="20">
        <f t="shared" si="3"/>
        <v>-27</v>
      </c>
    </row>
    <row r="129" spans="1:8" ht="11.25" customHeight="1" thickBot="1">
      <c r="A129" s="13" t="s">
        <v>488</v>
      </c>
      <c r="B129" s="465" t="s">
        <v>489</v>
      </c>
      <c r="C129" s="463">
        <v>2441.9</v>
      </c>
      <c r="D129" s="648">
        <v>3706.4</v>
      </c>
      <c r="E129" s="525">
        <v>1406.4</v>
      </c>
      <c r="F129" s="337">
        <v>2701.1790000000001</v>
      </c>
      <c r="G129" s="73">
        <f t="shared" si="2"/>
        <v>37.945175911936111</v>
      </c>
      <c r="H129" s="20">
        <f t="shared" si="3"/>
        <v>-2300</v>
      </c>
    </row>
    <row r="130" spans="1:8" ht="11.25" customHeight="1" thickBot="1">
      <c r="A130" s="13" t="s">
        <v>488</v>
      </c>
      <c r="B130" s="448" t="s">
        <v>490</v>
      </c>
      <c r="C130" s="467">
        <v>89502</v>
      </c>
      <c r="D130" s="645">
        <v>89502</v>
      </c>
      <c r="E130" s="527">
        <v>43921</v>
      </c>
      <c r="F130" s="333">
        <v>45488</v>
      </c>
      <c r="G130" s="73">
        <f t="shared" si="2"/>
        <v>49.072646421309017</v>
      </c>
      <c r="H130" s="20">
        <f t="shared" si="3"/>
        <v>-45581</v>
      </c>
    </row>
    <row r="131" spans="1:8" ht="10.5" customHeight="1" thickBot="1">
      <c r="A131" s="13" t="s">
        <v>488</v>
      </c>
      <c r="B131" s="448" t="s">
        <v>371</v>
      </c>
      <c r="C131" s="467">
        <v>16165.8</v>
      </c>
      <c r="D131" s="645">
        <v>16165.8</v>
      </c>
      <c r="E131" s="527">
        <v>7475</v>
      </c>
      <c r="F131" s="333">
        <v>7766</v>
      </c>
      <c r="G131" s="73">
        <f t="shared" si="2"/>
        <v>46.23959222556261</v>
      </c>
      <c r="H131" s="20">
        <f t="shared" si="3"/>
        <v>-8690.7999999999993</v>
      </c>
    </row>
    <row r="132" spans="1:8" ht="12.75" hidden="1" thickBot="1">
      <c r="C132" s="469"/>
      <c r="E132" s="511"/>
      <c r="F132" s="469"/>
      <c r="G132" s="73" t="e">
        <f t="shared" si="2"/>
        <v>#DIV/0!</v>
      </c>
      <c r="H132" s="20">
        <f t="shared" si="3"/>
        <v>0</v>
      </c>
    </row>
    <row r="133" spans="1:8" ht="11.25" customHeight="1" thickBot="1">
      <c r="A133" s="13" t="s">
        <v>488</v>
      </c>
      <c r="B133" s="448" t="s">
        <v>454</v>
      </c>
      <c r="C133" s="467">
        <v>485.2</v>
      </c>
      <c r="D133" s="645">
        <v>485.2</v>
      </c>
      <c r="E133" s="527">
        <v>233.68852999999999</v>
      </c>
      <c r="F133" s="538"/>
      <c r="G133" s="73">
        <f t="shared" si="2"/>
        <v>48.16334089035449</v>
      </c>
      <c r="H133" s="20">
        <f t="shared" si="3"/>
        <v>-251.51147</v>
      </c>
    </row>
    <row r="134" spans="1:8" ht="12.75" customHeight="1" thickBot="1">
      <c r="A134" s="13" t="s">
        <v>488</v>
      </c>
      <c r="B134" s="461" t="s">
        <v>491</v>
      </c>
      <c r="C134" s="467">
        <v>150.6</v>
      </c>
      <c r="D134" s="645">
        <v>80.3</v>
      </c>
      <c r="E134" s="527"/>
      <c r="F134" s="538"/>
      <c r="G134" s="73">
        <f t="shared" si="2"/>
        <v>0</v>
      </c>
      <c r="H134" s="20">
        <f t="shared" si="3"/>
        <v>-80.3</v>
      </c>
    </row>
    <row r="135" spans="1:8" ht="11.25" customHeight="1" thickBot="1">
      <c r="A135" s="13" t="s">
        <v>488</v>
      </c>
      <c r="B135" s="448" t="s">
        <v>173</v>
      </c>
      <c r="C135" s="467"/>
      <c r="D135" s="645"/>
      <c r="E135" s="527"/>
      <c r="F135" s="538"/>
      <c r="G135" s="73" t="e">
        <f t="shared" si="2"/>
        <v>#DIV/0!</v>
      </c>
      <c r="H135" s="20">
        <f t="shared" si="3"/>
        <v>0</v>
      </c>
    </row>
    <row r="136" spans="1:8" ht="11.25" customHeight="1" thickBot="1">
      <c r="A136" s="13" t="s">
        <v>488</v>
      </c>
      <c r="B136" s="448" t="s">
        <v>292</v>
      </c>
      <c r="C136" s="467"/>
      <c r="D136" s="645"/>
      <c r="E136" s="527"/>
      <c r="F136" s="538"/>
      <c r="G136" s="73" t="e">
        <f t="shared" si="2"/>
        <v>#DIV/0!</v>
      </c>
      <c r="H136" s="20">
        <f t="shared" si="3"/>
        <v>0</v>
      </c>
    </row>
    <row r="137" spans="1:8" ht="11.25" customHeight="1" thickBot="1">
      <c r="A137" s="13" t="s">
        <v>488</v>
      </c>
      <c r="B137" s="448" t="s">
        <v>174</v>
      </c>
      <c r="C137" s="339">
        <v>1160.9000000000001</v>
      </c>
      <c r="D137" s="396">
        <v>1160.9000000000001</v>
      </c>
      <c r="E137" s="333"/>
      <c r="F137" s="333">
        <v>683.85659999999996</v>
      </c>
      <c r="G137" s="73">
        <f t="shared" ref="G137:G177" si="4">E137/D137*100</f>
        <v>0</v>
      </c>
      <c r="H137" s="20">
        <f t="shared" ref="H137:H177" si="5">E137-D137</f>
        <v>-1160.9000000000001</v>
      </c>
    </row>
    <row r="138" spans="1:8" ht="11.25" customHeight="1" thickBot="1">
      <c r="A138" s="13" t="s">
        <v>488</v>
      </c>
      <c r="B138" s="448" t="s">
        <v>492</v>
      </c>
      <c r="C138" s="467"/>
      <c r="D138" s="645"/>
      <c r="E138" s="527"/>
      <c r="F138" s="538"/>
      <c r="G138" s="73" t="e">
        <f t="shared" si="4"/>
        <v>#DIV/0!</v>
      </c>
      <c r="H138" s="20">
        <f t="shared" si="5"/>
        <v>0</v>
      </c>
    </row>
    <row r="139" spans="1:8" ht="27.75" customHeight="1" thickBot="1">
      <c r="A139" s="13" t="s">
        <v>488</v>
      </c>
      <c r="B139" s="461" t="s">
        <v>493</v>
      </c>
      <c r="C139" s="472"/>
      <c r="D139" s="643"/>
      <c r="E139" s="460"/>
      <c r="F139" s="533"/>
      <c r="G139" s="73" t="e">
        <f t="shared" si="4"/>
        <v>#DIV/0!</v>
      </c>
      <c r="H139" s="20">
        <f t="shared" si="5"/>
        <v>0</v>
      </c>
    </row>
    <row r="140" spans="1:8" ht="24" customHeight="1" thickBot="1">
      <c r="A140" s="13" t="s">
        <v>488</v>
      </c>
      <c r="B140" s="465" t="s">
        <v>494</v>
      </c>
      <c r="C140" s="472"/>
      <c r="D140" s="643"/>
      <c r="E140" s="460"/>
      <c r="F140" s="534"/>
      <c r="G140" s="73" t="e">
        <f t="shared" si="4"/>
        <v>#DIV/0!</v>
      </c>
      <c r="H140" s="20">
        <f t="shared" si="5"/>
        <v>0</v>
      </c>
    </row>
    <row r="141" spans="1:8" ht="15" customHeight="1" thickBot="1">
      <c r="A141" s="13" t="s">
        <v>488</v>
      </c>
      <c r="B141" s="448" t="s">
        <v>424</v>
      </c>
      <c r="C141" s="472">
        <v>13121.1</v>
      </c>
      <c r="D141" s="643">
        <v>13121.1</v>
      </c>
      <c r="E141" s="460">
        <v>5224.2370000000001</v>
      </c>
      <c r="F141" s="333">
        <v>5049.9269999999997</v>
      </c>
      <c r="G141" s="73">
        <f t="shared" si="4"/>
        <v>39.815541379914791</v>
      </c>
      <c r="H141" s="20">
        <f t="shared" si="5"/>
        <v>-7896.8630000000003</v>
      </c>
    </row>
    <row r="142" spans="1:8" ht="40.5" customHeight="1" thickBot="1">
      <c r="A142" s="13" t="s">
        <v>488</v>
      </c>
      <c r="B142" s="49" t="s">
        <v>499</v>
      </c>
      <c r="C142" s="472"/>
      <c r="D142" s="643">
        <v>2454.4</v>
      </c>
      <c r="E142" s="460">
        <v>1453.0308</v>
      </c>
      <c r="F142" s="540">
        <v>2990.1</v>
      </c>
      <c r="G142" s="73">
        <f t="shared" si="4"/>
        <v>59.201059322033899</v>
      </c>
      <c r="H142" s="20">
        <f t="shared" si="5"/>
        <v>-1001.3692000000001</v>
      </c>
    </row>
    <row r="143" spans="1:8" ht="12.75" customHeight="1" thickBot="1">
      <c r="A143" s="58" t="s">
        <v>495</v>
      </c>
      <c r="B143" s="465" t="s">
        <v>496</v>
      </c>
      <c r="C143" s="472">
        <v>1207.9000000000001</v>
      </c>
      <c r="D143" s="643">
        <v>1207.9000000000001</v>
      </c>
      <c r="E143" s="460">
        <v>400</v>
      </c>
      <c r="F143" s="333">
        <v>150</v>
      </c>
      <c r="G143" s="73">
        <f t="shared" si="4"/>
        <v>33.115324116234781</v>
      </c>
      <c r="H143" s="20">
        <f t="shared" si="5"/>
        <v>-807.90000000000009</v>
      </c>
    </row>
    <row r="144" spans="1:8" ht="36.75" customHeight="1" thickBot="1">
      <c r="A144" s="13" t="s">
        <v>497</v>
      </c>
      <c r="B144" s="465" t="s">
        <v>498</v>
      </c>
      <c r="C144" s="472"/>
      <c r="D144" s="643">
        <v>959.7</v>
      </c>
      <c r="E144" s="460"/>
      <c r="F144" s="336">
        <v>1235.2</v>
      </c>
      <c r="G144" s="73">
        <f t="shared" si="4"/>
        <v>0</v>
      </c>
      <c r="H144" s="20">
        <f t="shared" si="5"/>
        <v>-959.7</v>
      </c>
    </row>
    <row r="145" spans="1:8" ht="38.25" customHeight="1" thickBot="1">
      <c r="A145" s="48" t="s">
        <v>497</v>
      </c>
      <c r="B145" s="49" t="s">
        <v>499</v>
      </c>
      <c r="C145" s="473">
        <v>3040.4</v>
      </c>
      <c r="D145" s="649">
        <v>639.79999999999995</v>
      </c>
      <c r="E145" s="333"/>
      <c r="F145" s="336">
        <v>3791.7</v>
      </c>
      <c r="G145" s="73">
        <f t="shared" si="4"/>
        <v>0</v>
      </c>
      <c r="H145" s="20">
        <f t="shared" si="5"/>
        <v>-639.79999999999995</v>
      </c>
    </row>
    <row r="146" spans="1:8" ht="11.25" customHeight="1" thickBot="1">
      <c r="A146" s="48" t="s">
        <v>500</v>
      </c>
      <c r="B146" s="53" t="s">
        <v>431</v>
      </c>
      <c r="C146" s="339">
        <v>1048.0999999999999</v>
      </c>
      <c r="D146" s="396">
        <v>1048.0999999999999</v>
      </c>
      <c r="E146" s="333">
        <v>524.04999999999995</v>
      </c>
      <c r="F146" s="337">
        <v>342.9</v>
      </c>
      <c r="G146" s="73">
        <f t="shared" si="4"/>
        <v>50</v>
      </c>
      <c r="H146" s="20">
        <f t="shared" si="5"/>
        <v>-524.04999999999995</v>
      </c>
    </row>
    <row r="147" spans="1:8" ht="23.25" customHeight="1" thickBot="1">
      <c r="A147" s="48" t="s">
        <v>501</v>
      </c>
      <c r="B147" s="49" t="s">
        <v>502</v>
      </c>
      <c r="C147" s="474">
        <v>245.6</v>
      </c>
      <c r="D147" s="650">
        <v>245.6</v>
      </c>
      <c r="E147" s="333">
        <v>93.051069999999996</v>
      </c>
      <c r="F147" s="539">
        <v>35.679099999999998</v>
      </c>
      <c r="G147" s="73">
        <f t="shared" si="4"/>
        <v>37.887243485342019</v>
      </c>
      <c r="H147" s="20">
        <f t="shared" si="5"/>
        <v>-152.54892999999998</v>
      </c>
    </row>
    <row r="148" spans="1:8" ht="23.25" customHeight="1" thickBot="1">
      <c r="A148" s="48" t="s">
        <v>503</v>
      </c>
      <c r="B148" s="241" t="s">
        <v>504</v>
      </c>
      <c r="C148" s="474">
        <v>5022.3</v>
      </c>
      <c r="D148" s="650">
        <v>3805.5</v>
      </c>
      <c r="E148" s="333">
        <v>2552.9068400000001</v>
      </c>
      <c r="F148" s="332">
        <v>3583.5</v>
      </c>
      <c r="G148" s="73">
        <f t="shared" si="4"/>
        <v>67.084662725003284</v>
      </c>
      <c r="H148" s="20">
        <f t="shared" si="5"/>
        <v>-1252.5931599999999</v>
      </c>
    </row>
    <row r="149" spans="1:8" ht="45" customHeight="1" thickBot="1">
      <c r="A149" s="48" t="s">
        <v>505</v>
      </c>
      <c r="B149" s="241" t="s">
        <v>506</v>
      </c>
      <c r="C149" s="474">
        <v>1167.8</v>
      </c>
      <c r="D149" s="650">
        <v>1167.8</v>
      </c>
      <c r="E149" s="333">
        <v>534.88801000000001</v>
      </c>
      <c r="F149" s="332">
        <v>119.104</v>
      </c>
      <c r="G149" s="73">
        <f t="shared" si="4"/>
        <v>45.803049323514308</v>
      </c>
      <c r="H149" s="20">
        <f t="shared" si="5"/>
        <v>-632.91198999999995</v>
      </c>
    </row>
    <row r="150" spans="1:8" ht="14.25" customHeight="1" thickBot="1">
      <c r="A150" s="48" t="s">
        <v>507</v>
      </c>
      <c r="B150" s="49" t="s">
        <v>430</v>
      </c>
      <c r="C150" s="474">
        <v>591.6</v>
      </c>
      <c r="D150" s="650">
        <v>591.6</v>
      </c>
      <c r="E150" s="333">
        <v>255.22779</v>
      </c>
      <c r="F150" s="342">
        <v>288.548</v>
      </c>
      <c r="G150" s="73">
        <f t="shared" si="4"/>
        <v>43.141952332657198</v>
      </c>
      <c r="H150" s="20">
        <f t="shared" si="5"/>
        <v>-336.37221</v>
      </c>
    </row>
    <row r="151" spans="1:8" ht="11.25" customHeight="1" thickBot="1">
      <c r="A151" s="48" t="s">
        <v>508</v>
      </c>
      <c r="B151" s="53" t="s">
        <v>509</v>
      </c>
      <c r="C151" s="339">
        <v>1264.5</v>
      </c>
      <c r="D151" s="396">
        <v>1264.5</v>
      </c>
      <c r="E151" s="333">
        <v>445.97041000000002</v>
      </c>
      <c r="F151" s="333">
        <v>519.00581999999997</v>
      </c>
      <c r="G151" s="73">
        <f t="shared" si="4"/>
        <v>35.268517991300911</v>
      </c>
      <c r="H151" s="20">
        <f t="shared" si="5"/>
        <v>-818.52958999999998</v>
      </c>
    </row>
    <row r="152" spans="1:8" ht="24.75" customHeight="1" thickBot="1">
      <c r="A152" s="48" t="s">
        <v>260</v>
      </c>
      <c r="B152" s="49" t="s">
        <v>510</v>
      </c>
      <c r="C152" s="512"/>
      <c r="D152" s="651"/>
      <c r="E152" s="333"/>
      <c r="F152" s="539"/>
      <c r="G152" s="73" t="e">
        <f t="shared" si="4"/>
        <v>#DIV/0!</v>
      </c>
      <c r="H152" s="20">
        <f t="shared" si="5"/>
        <v>0</v>
      </c>
    </row>
    <row r="153" spans="1:8" ht="11.25" customHeight="1" thickBot="1">
      <c r="A153" s="438" t="s">
        <v>511</v>
      </c>
      <c r="B153" s="184" t="s">
        <v>183</v>
      </c>
      <c r="C153" s="351">
        <f>C154</f>
        <v>31605</v>
      </c>
      <c r="D153" s="426">
        <f>D154</f>
        <v>31605</v>
      </c>
      <c r="E153" s="475">
        <f>E154</f>
        <v>12009</v>
      </c>
      <c r="F153" s="475">
        <f>F154</f>
        <v>13169</v>
      </c>
      <c r="G153" s="73">
        <f t="shared" si="4"/>
        <v>37.997152349311818</v>
      </c>
      <c r="H153" s="20">
        <f t="shared" si="5"/>
        <v>-19596</v>
      </c>
    </row>
    <row r="154" spans="1:8" ht="11.25" customHeight="1" thickBot="1">
      <c r="A154" s="139" t="s">
        <v>512</v>
      </c>
      <c r="B154" s="476" t="s">
        <v>185</v>
      </c>
      <c r="C154" s="513">
        <v>31605</v>
      </c>
      <c r="D154" s="652">
        <v>31605</v>
      </c>
      <c r="E154" s="526">
        <v>12009</v>
      </c>
      <c r="F154" s="336">
        <v>13169</v>
      </c>
      <c r="G154" s="73">
        <f t="shared" si="4"/>
        <v>37.997152349311818</v>
      </c>
      <c r="H154" s="20">
        <f t="shared" si="5"/>
        <v>-19596</v>
      </c>
    </row>
    <row r="155" spans="1:8" ht="11.25" customHeight="1" thickBot="1">
      <c r="A155" s="72" t="s">
        <v>186</v>
      </c>
      <c r="B155" s="437" t="s">
        <v>206</v>
      </c>
      <c r="C155" s="351">
        <f>C166+C167+C157+C161+C159</f>
        <v>0</v>
      </c>
      <c r="D155" s="426">
        <f>D166+D167+D157+D161+D159</f>
        <v>0</v>
      </c>
      <c r="E155" s="351">
        <f>E166+E167+E157+E161+E159+E158+E160+E164+E165+E162+E163</f>
        <v>0</v>
      </c>
      <c r="F155" s="529">
        <f>F166+F167+F157+F161+F159+F158+F160+F164+F165+F162+F163</f>
        <v>6369.8222099999994</v>
      </c>
      <c r="G155" s="73" t="e">
        <f t="shared" si="4"/>
        <v>#DIV/0!</v>
      </c>
      <c r="H155" s="20">
        <f t="shared" si="5"/>
        <v>0</v>
      </c>
    </row>
    <row r="156" spans="1:8" ht="11.25" customHeight="1" thickBot="1">
      <c r="A156" s="72" t="s">
        <v>188</v>
      </c>
      <c r="B156" s="437" t="s">
        <v>206</v>
      </c>
      <c r="C156" s="351"/>
      <c r="D156" s="426"/>
      <c r="E156" s="351">
        <f>E157+E158+E160</f>
        <v>0</v>
      </c>
      <c r="F156" s="541"/>
      <c r="G156" s="73" t="e">
        <f t="shared" si="4"/>
        <v>#DIV/0!</v>
      </c>
      <c r="H156" s="20">
        <f t="shared" si="5"/>
        <v>0</v>
      </c>
    </row>
    <row r="157" spans="1:8" ht="11.25" customHeight="1" thickBot="1">
      <c r="A157" s="13" t="s">
        <v>188</v>
      </c>
      <c r="B157" s="478" t="s">
        <v>513</v>
      </c>
      <c r="C157" s="472"/>
      <c r="D157" s="643"/>
      <c r="E157" s="525"/>
      <c r="F157" s="542"/>
      <c r="G157" s="73" t="e">
        <f t="shared" si="4"/>
        <v>#DIV/0!</v>
      </c>
      <c r="H157" s="20">
        <f t="shared" si="5"/>
        <v>0</v>
      </c>
    </row>
    <row r="158" spans="1:8" ht="11.25" customHeight="1" thickBot="1">
      <c r="A158" s="13" t="s">
        <v>188</v>
      </c>
      <c r="B158" s="479" t="s">
        <v>514</v>
      </c>
      <c r="C158" s="467"/>
      <c r="D158" s="645"/>
      <c r="E158" s="525"/>
      <c r="F158" s="542"/>
      <c r="G158" s="73" t="e">
        <f t="shared" si="4"/>
        <v>#DIV/0!</v>
      </c>
      <c r="H158" s="20">
        <f t="shared" si="5"/>
        <v>0</v>
      </c>
    </row>
    <row r="159" spans="1:8" ht="24" customHeight="1" thickBot="1">
      <c r="A159" s="13" t="s">
        <v>188</v>
      </c>
      <c r="B159" s="461" t="s">
        <v>515</v>
      </c>
      <c r="C159" s="467"/>
      <c r="D159" s="645"/>
      <c r="E159" s="525"/>
      <c r="F159" s="542"/>
      <c r="G159" s="73" t="e">
        <f t="shared" si="4"/>
        <v>#DIV/0!</v>
      </c>
      <c r="H159" s="20">
        <f t="shared" si="5"/>
        <v>0</v>
      </c>
    </row>
    <row r="160" spans="1:8" ht="11.25" customHeight="1" thickBot="1">
      <c r="A160" s="13" t="s">
        <v>357</v>
      </c>
      <c r="B160" s="448" t="s">
        <v>516</v>
      </c>
      <c r="C160" s="467"/>
      <c r="D160" s="645"/>
      <c r="E160" s="525"/>
      <c r="F160" s="542"/>
      <c r="G160" s="73" t="e">
        <f t="shared" si="4"/>
        <v>#DIV/0!</v>
      </c>
      <c r="H160" s="20">
        <f t="shared" si="5"/>
        <v>0</v>
      </c>
    </row>
    <row r="161" spans="1:8" ht="11.25" customHeight="1" thickBot="1">
      <c r="A161" s="58" t="s">
        <v>281</v>
      </c>
      <c r="B161" s="457" t="s">
        <v>432</v>
      </c>
      <c r="C161" s="480"/>
      <c r="D161" s="653"/>
      <c r="E161" s="525"/>
      <c r="F161" s="542"/>
      <c r="G161" s="73" t="e">
        <f t="shared" si="4"/>
        <v>#DIV/0!</v>
      </c>
      <c r="H161" s="20">
        <f t="shared" si="5"/>
        <v>0</v>
      </c>
    </row>
    <row r="162" spans="1:8" ht="24" customHeight="1" thickBot="1">
      <c r="A162" s="58" t="s">
        <v>352</v>
      </c>
      <c r="B162" s="461" t="s">
        <v>517</v>
      </c>
      <c r="C162" s="480"/>
      <c r="D162" s="653"/>
      <c r="E162" s="527"/>
      <c r="F162" s="543">
        <v>100</v>
      </c>
      <c r="G162" s="73" t="e">
        <f t="shared" si="4"/>
        <v>#DIV/0!</v>
      </c>
      <c r="H162" s="20">
        <f t="shared" si="5"/>
        <v>0</v>
      </c>
    </row>
    <row r="163" spans="1:8" ht="25.5" customHeight="1" thickBot="1">
      <c r="A163" s="27" t="s">
        <v>353</v>
      </c>
      <c r="B163" s="461" t="s">
        <v>518</v>
      </c>
      <c r="C163" s="482"/>
      <c r="D163" s="654"/>
      <c r="E163" s="460"/>
      <c r="F163" s="534">
        <v>100</v>
      </c>
      <c r="G163" s="73" t="e">
        <f t="shared" si="4"/>
        <v>#DIV/0!</v>
      </c>
      <c r="H163" s="20">
        <f t="shared" si="5"/>
        <v>0</v>
      </c>
    </row>
    <row r="164" spans="1:8" ht="11.25" customHeight="1" thickBot="1">
      <c r="A164" s="58" t="s">
        <v>416</v>
      </c>
      <c r="B164" s="444" t="s">
        <v>519</v>
      </c>
      <c r="C164" s="483"/>
      <c r="D164" s="644"/>
      <c r="E164" s="526"/>
      <c r="F164" s="544"/>
      <c r="G164" s="73" t="e">
        <f t="shared" si="4"/>
        <v>#DIV/0!</v>
      </c>
      <c r="H164" s="20">
        <f t="shared" si="5"/>
        <v>0</v>
      </c>
    </row>
    <row r="165" spans="1:8" ht="11.25" customHeight="1" thickBot="1">
      <c r="A165" s="58" t="s">
        <v>417</v>
      </c>
      <c r="B165" s="485" t="s">
        <v>520</v>
      </c>
      <c r="C165" s="483"/>
      <c r="D165" s="644"/>
      <c r="E165" s="526"/>
      <c r="F165" s="544"/>
      <c r="G165" s="73" t="e">
        <f t="shared" si="4"/>
        <v>#DIV/0!</v>
      </c>
      <c r="H165" s="20">
        <f t="shared" si="5"/>
        <v>0</v>
      </c>
    </row>
    <row r="166" spans="1:8" ht="11.25" customHeight="1" thickBot="1">
      <c r="A166" s="72" t="s">
        <v>466</v>
      </c>
      <c r="B166" s="486" t="s">
        <v>521</v>
      </c>
      <c r="C166" s="351"/>
      <c r="D166" s="426"/>
      <c r="E166" s="351"/>
      <c r="F166" s="541"/>
      <c r="G166" s="73" t="e">
        <f t="shared" si="4"/>
        <v>#DIV/0!</v>
      </c>
      <c r="H166" s="20">
        <f t="shared" si="5"/>
        <v>0</v>
      </c>
    </row>
    <row r="167" spans="1:8" ht="11.25" customHeight="1" thickBot="1">
      <c r="A167" s="40" t="s">
        <v>189</v>
      </c>
      <c r="B167" s="487" t="s">
        <v>346</v>
      </c>
      <c r="C167" s="488">
        <f>C170+C168+C171</f>
        <v>0</v>
      </c>
      <c r="D167" s="489">
        <f>D170+D168+D171</f>
        <v>0</v>
      </c>
      <c r="E167" s="488">
        <f>E170+E168+E171+E169+E172</f>
        <v>0</v>
      </c>
      <c r="F167" s="660">
        <f>F168+F171</f>
        <v>6169.8222099999994</v>
      </c>
      <c r="G167" s="73" t="e">
        <f t="shared" si="4"/>
        <v>#DIV/0!</v>
      </c>
      <c r="H167" s="20">
        <f t="shared" si="5"/>
        <v>0</v>
      </c>
    </row>
    <row r="168" spans="1:8" ht="24" customHeight="1" thickBot="1">
      <c r="A168" s="13" t="s">
        <v>190</v>
      </c>
      <c r="B168" s="465" t="s">
        <v>522</v>
      </c>
      <c r="C168" s="463"/>
      <c r="D168" s="648"/>
      <c r="E168" s="525"/>
      <c r="F168" s="337">
        <v>6155.3069999999998</v>
      </c>
      <c r="G168" s="73" t="e">
        <f t="shared" si="4"/>
        <v>#DIV/0!</v>
      </c>
      <c r="H168" s="20">
        <f t="shared" si="5"/>
        <v>0</v>
      </c>
    </row>
    <row r="169" spans="1:8" ht="25.5" customHeight="1" thickBot="1">
      <c r="A169" s="13" t="s">
        <v>190</v>
      </c>
      <c r="B169" s="465" t="s">
        <v>523</v>
      </c>
      <c r="C169" s="463"/>
      <c r="D169" s="648"/>
      <c r="E169" s="525"/>
      <c r="F169" s="546"/>
      <c r="G169" s="73" t="e">
        <f t="shared" si="4"/>
        <v>#DIV/0!</v>
      </c>
      <c r="H169" s="20">
        <f t="shared" si="5"/>
        <v>0</v>
      </c>
    </row>
    <row r="170" spans="1:8" ht="11.25" customHeight="1" thickBot="1">
      <c r="A170" s="13" t="s">
        <v>190</v>
      </c>
      <c r="B170" s="440" t="s">
        <v>400</v>
      </c>
      <c r="C170" s="472"/>
      <c r="D170" s="643"/>
      <c r="E170" s="525"/>
      <c r="F170" s="542"/>
      <c r="G170" s="73" t="e">
        <f t="shared" si="4"/>
        <v>#DIV/0!</v>
      </c>
      <c r="H170" s="20">
        <f t="shared" si="5"/>
        <v>0</v>
      </c>
    </row>
    <row r="171" spans="1:8" ht="11.25" customHeight="1" thickBot="1">
      <c r="A171" s="13" t="s">
        <v>190</v>
      </c>
      <c r="B171" s="461" t="s">
        <v>524</v>
      </c>
      <c r="C171" s="492"/>
      <c r="D171" s="647"/>
      <c r="E171" s="525"/>
      <c r="F171" s="337">
        <v>14.51521</v>
      </c>
      <c r="G171" s="73" t="e">
        <f t="shared" si="4"/>
        <v>#DIV/0!</v>
      </c>
      <c r="H171" s="20">
        <f t="shared" si="5"/>
        <v>0</v>
      </c>
    </row>
    <row r="172" spans="1:8" ht="11.25" customHeight="1" thickBot="1">
      <c r="A172" s="13" t="s">
        <v>190</v>
      </c>
      <c r="B172" s="444" t="s">
        <v>525</v>
      </c>
      <c r="C172" s="492"/>
      <c r="D172" s="647"/>
      <c r="E172" s="525"/>
      <c r="F172" s="542"/>
      <c r="G172" s="73" t="e">
        <f t="shared" si="4"/>
        <v>#DIV/0!</v>
      </c>
      <c r="H172" s="20">
        <f t="shared" si="5"/>
        <v>0</v>
      </c>
    </row>
    <row r="173" spans="1:8" ht="11.25" customHeight="1" thickBot="1">
      <c r="A173" s="81" t="s">
        <v>526</v>
      </c>
      <c r="B173" s="173" t="s">
        <v>256</v>
      </c>
      <c r="C173" s="493"/>
      <c r="D173" s="655">
        <v>4</v>
      </c>
      <c r="E173" s="528">
        <v>2.1</v>
      </c>
      <c r="F173" s="341">
        <v>4195.8544499999998</v>
      </c>
      <c r="G173" s="73">
        <f t="shared" si="4"/>
        <v>52.5</v>
      </c>
      <c r="H173" s="20">
        <f t="shared" si="5"/>
        <v>-1.9</v>
      </c>
    </row>
    <row r="174" spans="1:8" ht="11.25" customHeight="1" thickBot="1">
      <c r="A174" s="81" t="s">
        <v>228</v>
      </c>
      <c r="B174" s="495" t="s">
        <v>131</v>
      </c>
      <c r="C174" s="493"/>
      <c r="D174" s="655"/>
      <c r="E174" s="499"/>
      <c r="F174" s="547"/>
      <c r="G174" s="73" t="e">
        <f t="shared" si="4"/>
        <v>#DIV/0!</v>
      </c>
      <c r="H174" s="20">
        <f t="shared" si="5"/>
        <v>0</v>
      </c>
    </row>
    <row r="175" spans="1:8" ht="11.25" customHeight="1" thickBot="1">
      <c r="A175" s="27" t="s">
        <v>527</v>
      </c>
      <c r="B175" s="498" t="s">
        <v>528</v>
      </c>
      <c r="C175" s="460"/>
      <c r="D175" s="455"/>
      <c r="E175" s="527"/>
      <c r="F175" s="543">
        <v>2.8197999999999999</v>
      </c>
      <c r="G175" s="73" t="e">
        <f t="shared" si="4"/>
        <v>#DIV/0!</v>
      </c>
      <c r="H175" s="20">
        <f t="shared" si="5"/>
        <v>0</v>
      </c>
    </row>
    <row r="176" spans="1:8" ht="11.25" customHeight="1" thickBot="1">
      <c r="A176" s="81" t="s">
        <v>230</v>
      </c>
      <c r="B176" s="495" t="s">
        <v>132</v>
      </c>
      <c r="C176" s="499"/>
      <c r="D176" s="496"/>
      <c r="E176" s="499">
        <v>-3.9838399999999998</v>
      </c>
      <c r="F176" s="337">
        <v>-14.819800000000001</v>
      </c>
      <c r="G176" s="73" t="e">
        <f t="shared" si="4"/>
        <v>#DIV/0!</v>
      </c>
      <c r="H176" s="20">
        <f t="shared" si="5"/>
        <v>-3.9838399999999998</v>
      </c>
    </row>
    <row r="177" spans="1:9" ht="11.25" customHeight="1" thickBot="1">
      <c r="A177" s="72"/>
      <c r="B177" s="437" t="s">
        <v>191</v>
      </c>
      <c r="C177" s="351">
        <f>C8+C106</f>
        <v>384205.07073000004</v>
      </c>
      <c r="D177" s="426">
        <f>D8+D106</f>
        <v>394754.4241</v>
      </c>
      <c r="E177" s="351">
        <f>E8+E106</f>
        <v>164973.20729000002</v>
      </c>
      <c r="F177" s="351">
        <f>F8+F106</f>
        <v>193762.71067000003</v>
      </c>
      <c r="G177" s="73">
        <f t="shared" si="4"/>
        <v>41.791351082669223</v>
      </c>
      <c r="H177" s="20">
        <f t="shared" si="5"/>
        <v>-229781.21680999998</v>
      </c>
    </row>
    <row r="178" spans="1:9" ht="11.25" customHeight="1">
      <c r="A178" s="1"/>
      <c r="B178" s="146"/>
      <c r="C178" s="500"/>
      <c r="D178" s="656"/>
      <c r="E178" s="511"/>
      <c r="F178" s="369"/>
      <c r="G178" s="501"/>
      <c r="H178" s="317"/>
      <c r="I178" s="148"/>
    </row>
    <row r="179" spans="1:9" ht="11.25" customHeight="1">
      <c r="A179" s="5" t="s">
        <v>434</v>
      </c>
      <c r="B179" s="5"/>
      <c r="C179" s="502"/>
      <c r="D179" s="657"/>
      <c r="E179" s="366"/>
      <c r="F179" s="548"/>
      <c r="G179" s="503"/>
      <c r="H179" s="5"/>
      <c r="I179" s="1"/>
    </row>
    <row r="180" spans="1:9" ht="11.25" customHeight="1">
      <c r="A180" s="5" t="s">
        <v>397</v>
      </c>
      <c r="B180" s="25"/>
      <c r="C180" s="504"/>
      <c r="D180" s="658"/>
      <c r="E180" s="366" t="s">
        <v>529</v>
      </c>
      <c r="F180" s="549"/>
      <c r="G180" s="506"/>
      <c r="H180" s="5"/>
      <c r="I180" s="1"/>
    </row>
    <row r="181" spans="1:9" ht="11.25" customHeight="1">
      <c r="A181" s="5"/>
      <c r="B181" s="25"/>
      <c r="C181" s="504"/>
      <c r="D181" s="658"/>
      <c r="E181" s="366"/>
      <c r="F181" s="549"/>
      <c r="G181" s="506"/>
      <c r="H181" s="5"/>
      <c r="I181" s="1"/>
    </row>
    <row r="182" spans="1:9" ht="11.25" customHeight="1">
      <c r="A182" s="507" t="s">
        <v>398</v>
      </c>
      <c r="B182" s="5"/>
      <c r="C182" s="508"/>
      <c r="D182" s="659"/>
      <c r="E182" s="370"/>
      <c r="F182" s="371"/>
      <c r="G182" s="509"/>
      <c r="H182" s="1"/>
      <c r="I182" s="1"/>
    </row>
    <row r="183" spans="1:9" ht="11.25" customHeight="1">
      <c r="A183" s="507" t="s">
        <v>399</v>
      </c>
      <c r="C183" s="508"/>
      <c r="D183" s="659"/>
      <c r="E183" s="370"/>
      <c r="F183" s="371"/>
      <c r="G183" s="510"/>
      <c r="H183" s="1"/>
      <c r="I183" s="1"/>
    </row>
    <row r="184" spans="1:9" ht="11.25" customHeight="1">
      <c r="A184" s="1"/>
      <c r="C184" s="469"/>
      <c r="E184" s="511"/>
      <c r="F184" s="511"/>
      <c r="G184" s="471"/>
      <c r="H184" s="1"/>
      <c r="I184" s="1"/>
    </row>
    <row r="185" spans="1:9" customFormat="1" ht="12.75">
      <c r="D185" s="578"/>
      <c r="E185" s="353"/>
      <c r="F185" s="353"/>
    </row>
    <row r="186" spans="1:9" customFormat="1" ht="12.75">
      <c r="D186" s="578"/>
      <c r="E186" s="353"/>
      <c r="F186" s="353"/>
    </row>
    <row r="187" spans="1:9" customFormat="1" ht="12.75">
      <c r="D187" s="578"/>
      <c r="E187" s="353"/>
      <c r="F187" s="353"/>
    </row>
    <row r="188" spans="1:9" customFormat="1" ht="12.75">
      <c r="D188" s="578"/>
      <c r="E188" s="353"/>
      <c r="F188" s="353"/>
    </row>
    <row r="189" spans="1:9" customFormat="1" ht="12.75">
      <c r="D189" s="578"/>
      <c r="E189" s="353"/>
      <c r="F189" s="353"/>
    </row>
    <row r="190" spans="1:9" customFormat="1" ht="12.75">
      <c r="D190" s="578"/>
      <c r="E190" s="353"/>
      <c r="F190" s="353"/>
    </row>
    <row r="191" spans="1:9" customFormat="1" ht="12.75">
      <c r="D191" s="578"/>
      <c r="E191" s="353"/>
      <c r="F191" s="353"/>
    </row>
    <row r="192" spans="1:9" customFormat="1" ht="12.75">
      <c r="D192" s="578"/>
      <c r="E192" s="353"/>
      <c r="F192" s="353"/>
    </row>
    <row r="193" spans="4:6" customFormat="1" ht="12.75">
      <c r="D193" s="578"/>
      <c r="E193" s="353"/>
      <c r="F193" s="353"/>
    </row>
    <row r="194" spans="4:6" customFormat="1" ht="12.75">
      <c r="D194" s="578"/>
      <c r="E194" s="353"/>
      <c r="F194" s="353"/>
    </row>
    <row r="195" spans="4:6" customFormat="1" ht="12.75">
      <c r="D195" s="578"/>
      <c r="E195" s="353"/>
      <c r="F195" s="353"/>
    </row>
    <row r="196" spans="4:6" customFormat="1" ht="12.75">
      <c r="D196" s="578"/>
      <c r="E196" s="353"/>
      <c r="F196" s="353"/>
    </row>
    <row r="197" spans="4:6" customFormat="1" ht="12.75">
      <c r="D197" s="578"/>
      <c r="E197" s="353"/>
      <c r="F197" s="353"/>
    </row>
    <row r="198" spans="4:6" customFormat="1" ht="12.75">
      <c r="D198" s="578"/>
      <c r="E198" s="353"/>
      <c r="F198" s="353"/>
    </row>
    <row r="199" spans="4:6" customFormat="1" ht="12.75">
      <c r="D199" s="578"/>
      <c r="E199" s="353"/>
      <c r="F199" s="353"/>
    </row>
    <row r="200" spans="4:6" customFormat="1" ht="12.75">
      <c r="D200" s="578"/>
      <c r="E200" s="353"/>
      <c r="F200" s="353"/>
    </row>
    <row r="201" spans="4:6" customFormat="1" ht="12.75">
      <c r="D201" s="578"/>
      <c r="E201" s="353"/>
      <c r="F201" s="353"/>
    </row>
    <row r="202" spans="4:6" customFormat="1" ht="12.75">
      <c r="D202" s="578"/>
      <c r="E202" s="353"/>
      <c r="F202" s="353"/>
    </row>
    <row r="203" spans="4:6" customFormat="1" ht="12.75">
      <c r="D203" s="578"/>
      <c r="E203" s="353"/>
      <c r="F203" s="353"/>
    </row>
    <row r="204" spans="4:6" customFormat="1" ht="12.75">
      <c r="D204" s="578"/>
      <c r="E204" s="353"/>
      <c r="F204" s="353"/>
    </row>
    <row r="205" spans="4:6" customFormat="1" ht="12.75">
      <c r="D205" s="578"/>
      <c r="E205" s="353"/>
      <c r="F205" s="353"/>
    </row>
    <row r="206" spans="4:6" customFormat="1" ht="12.75">
      <c r="D206" s="578"/>
      <c r="E206" s="353"/>
      <c r="F206" s="353"/>
    </row>
    <row r="207" spans="4:6" customFormat="1" ht="12.75">
      <c r="D207" s="578"/>
      <c r="E207" s="353"/>
      <c r="F207" s="353"/>
    </row>
    <row r="208" spans="4:6" customFormat="1" ht="12.75">
      <c r="D208" s="578"/>
      <c r="E208" s="353"/>
      <c r="F208" s="353"/>
    </row>
    <row r="209" spans="4:6" customFormat="1" ht="12.75">
      <c r="D209" s="578"/>
      <c r="E209" s="353"/>
      <c r="F209" s="353"/>
    </row>
    <row r="210" spans="4:6" customFormat="1" ht="12.75">
      <c r="D210" s="578"/>
      <c r="E210" s="353"/>
      <c r="F210" s="353"/>
    </row>
    <row r="211" spans="4:6" customFormat="1" ht="12.75">
      <c r="D211" s="578"/>
      <c r="E211" s="353"/>
      <c r="F211" s="353"/>
    </row>
    <row r="212" spans="4:6" customFormat="1" ht="12.75">
      <c r="D212" s="578"/>
      <c r="E212" s="353"/>
      <c r="F212" s="353"/>
    </row>
    <row r="213" spans="4:6" customFormat="1" ht="12.75">
      <c r="D213" s="578"/>
      <c r="E213" s="353"/>
      <c r="F213" s="353"/>
    </row>
    <row r="214" spans="4:6" customFormat="1" ht="12.75">
      <c r="D214" s="578"/>
      <c r="E214" s="353"/>
      <c r="F214" s="353"/>
    </row>
    <row r="215" spans="4:6" customFormat="1" ht="12.75">
      <c r="D215" s="578"/>
      <c r="E215" s="353"/>
      <c r="F215" s="353"/>
    </row>
    <row r="216" spans="4:6" customFormat="1" ht="12.75">
      <c r="D216" s="578"/>
      <c r="E216" s="353"/>
      <c r="F216" s="353"/>
    </row>
    <row r="217" spans="4:6" customFormat="1" ht="12.75">
      <c r="D217" s="578"/>
      <c r="E217" s="353"/>
      <c r="F217" s="353"/>
    </row>
    <row r="218" spans="4:6" customFormat="1" ht="12.75">
      <c r="D218" s="578"/>
      <c r="E218" s="353"/>
      <c r="F218" s="353"/>
    </row>
    <row r="219" spans="4:6" customFormat="1" ht="12.75">
      <c r="D219" s="578"/>
      <c r="E219" s="353"/>
      <c r="F219" s="353"/>
    </row>
    <row r="220" spans="4:6" customFormat="1" ht="12.75">
      <c r="D220" s="578"/>
      <c r="E220" s="353"/>
      <c r="F220" s="353"/>
    </row>
    <row r="221" spans="4:6" customFormat="1" ht="12.75">
      <c r="D221" s="578"/>
      <c r="E221" s="353"/>
      <c r="F221" s="353"/>
    </row>
    <row r="222" spans="4:6" customFormat="1" ht="12.75">
      <c r="D222" s="578"/>
      <c r="E222" s="353"/>
      <c r="F222" s="353"/>
    </row>
    <row r="223" spans="4:6" customFormat="1" ht="12.75">
      <c r="D223" s="578"/>
      <c r="E223" s="353"/>
      <c r="F223" s="353"/>
    </row>
    <row r="224" spans="4:6" customFormat="1" ht="12.75">
      <c r="D224" s="578"/>
      <c r="E224" s="353"/>
      <c r="F224" s="353"/>
    </row>
    <row r="225" spans="4:6" customFormat="1" ht="12.75">
      <c r="D225" s="578"/>
      <c r="E225" s="353"/>
      <c r="F225" s="353"/>
    </row>
    <row r="226" spans="4:6" customFormat="1" ht="12.75">
      <c r="D226" s="578"/>
      <c r="E226" s="353"/>
      <c r="F226" s="353"/>
    </row>
    <row r="227" spans="4:6" customFormat="1" ht="12.75">
      <c r="D227" s="578"/>
      <c r="E227" s="353"/>
      <c r="F227" s="353"/>
    </row>
    <row r="228" spans="4:6" customFormat="1" ht="12.75">
      <c r="D228" s="578"/>
      <c r="E228" s="353"/>
      <c r="F228" s="353"/>
    </row>
    <row r="229" spans="4:6" customFormat="1" ht="12.75">
      <c r="D229" s="578"/>
      <c r="E229" s="353"/>
      <c r="F229" s="353"/>
    </row>
    <row r="230" spans="4:6" customFormat="1" ht="12.75">
      <c r="D230" s="578"/>
      <c r="E230" s="353"/>
      <c r="F230" s="353"/>
    </row>
    <row r="231" spans="4:6" customFormat="1" ht="12.75">
      <c r="D231" s="578"/>
      <c r="E231" s="353"/>
      <c r="F231" s="353"/>
    </row>
    <row r="232" spans="4:6" customFormat="1" ht="12.75">
      <c r="D232" s="578"/>
      <c r="E232" s="353"/>
      <c r="F232" s="353"/>
    </row>
    <row r="233" spans="4:6" customFormat="1" ht="12.75">
      <c r="D233" s="578"/>
      <c r="E233" s="353"/>
      <c r="F233" s="353"/>
    </row>
    <row r="234" spans="4:6" customFormat="1" ht="12.75">
      <c r="D234" s="578"/>
      <c r="E234" s="353"/>
      <c r="F234" s="353"/>
    </row>
    <row r="235" spans="4:6" customFormat="1" ht="12.75">
      <c r="D235" s="578"/>
      <c r="E235" s="353"/>
      <c r="F235" s="353"/>
    </row>
    <row r="236" spans="4:6" customFormat="1" ht="12.75">
      <c r="D236" s="578"/>
      <c r="E236" s="353"/>
      <c r="F236" s="353"/>
    </row>
    <row r="237" spans="4:6" customFormat="1" ht="12.75">
      <c r="D237" s="578"/>
      <c r="E237" s="353"/>
      <c r="F237" s="353"/>
    </row>
    <row r="238" spans="4:6" customFormat="1" ht="12.75">
      <c r="D238" s="578"/>
      <c r="E238" s="353"/>
      <c r="F238" s="353"/>
    </row>
    <row r="239" spans="4:6" customFormat="1" ht="12.75">
      <c r="D239" s="578"/>
      <c r="E239" s="353"/>
      <c r="F239" s="353"/>
    </row>
    <row r="240" spans="4:6" customFormat="1" ht="12.75">
      <c r="D240" s="578"/>
      <c r="E240" s="353"/>
      <c r="F240" s="353"/>
    </row>
    <row r="241" spans="4:6" customFormat="1" ht="12.75">
      <c r="D241" s="578"/>
      <c r="E241" s="353"/>
      <c r="F241" s="353"/>
    </row>
    <row r="242" spans="4:6" customFormat="1" ht="12.75">
      <c r="D242" s="578"/>
      <c r="E242" s="353"/>
      <c r="F242" s="353"/>
    </row>
    <row r="243" spans="4:6" customFormat="1" ht="12.75">
      <c r="D243" s="578"/>
      <c r="E243" s="353"/>
      <c r="F243" s="353"/>
    </row>
    <row r="244" spans="4:6" customFormat="1" ht="12.75">
      <c r="D244" s="578"/>
      <c r="E244" s="353"/>
      <c r="F244" s="353"/>
    </row>
    <row r="245" spans="4:6" customFormat="1" ht="12.75">
      <c r="D245" s="578"/>
      <c r="E245" s="353"/>
      <c r="F245" s="353"/>
    </row>
    <row r="246" spans="4:6" customFormat="1" ht="12.75">
      <c r="D246" s="578"/>
      <c r="E246" s="353"/>
      <c r="F246" s="353"/>
    </row>
    <row r="247" spans="4:6" customFormat="1" ht="12.75">
      <c r="D247" s="578"/>
      <c r="E247" s="353"/>
      <c r="F247" s="353"/>
    </row>
    <row r="248" spans="4:6" customFormat="1" ht="12.75">
      <c r="D248" s="578"/>
      <c r="E248" s="353"/>
      <c r="F248" s="353"/>
    </row>
    <row r="249" spans="4:6" customFormat="1" ht="12.75">
      <c r="D249" s="578"/>
      <c r="E249" s="353"/>
      <c r="F249" s="353"/>
    </row>
    <row r="250" spans="4:6" customFormat="1" ht="12.75">
      <c r="D250" s="578"/>
      <c r="E250" s="353"/>
      <c r="F250" s="353"/>
    </row>
    <row r="251" spans="4:6" customFormat="1" ht="12.75">
      <c r="D251" s="578"/>
      <c r="E251" s="353"/>
      <c r="F251" s="353"/>
    </row>
    <row r="252" spans="4:6" customFormat="1" ht="12.75">
      <c r="D252" s="578"/>
      <c r="E252" s="353"/>
      <c r="F252" s="353"/>
    </row>
    <row r="253" spans="4:6" customFormat="1" ht="12.75">
      <c r="D253" s="578"/>
      <c r="E253" s="353"/>
      <c r="F253" s="353"/>
    </row>
    <row r="254" spans="4:6" customFormat="1" ht="12.75">
      <c r="D254" s="578"/>
      <c r="E254" s="353"/>
      <c r="F254" s="353"/>
    </row>
    <row r="255" spans="4:6" customFormat="1" ht="12.75">
      <c r="D255" s="578"/>
      <c r="E255" s="353"/>
      <c r="F255" s="353"/>
    </row>
    <row r="256" spans="4:6" customFormat="1" ht="12.75">
      <c r="D256" s="578"/>
      <c r="E256" s="353"/>
      <c r="F256" s="353"/>
    </row>
    <row r="257" spans="4:6" customFormat="1" ht="12.75">
      <c r="D257" s="578"/>
      <c r="E257" s="353"/>
      <c r="F257" s="353"/>
    </row>
    <row r="258" spans="4:6" customFormat="1" ht="12.75">
      <c r="D258" s="578"/>
      <c r="E258" s="353"/>
      <c r="F258" s="353"/>
    </row>
    <row r="259" spans="4:6" customFormat="1" ht="12.75">
      <c r="D259" s="578"/>
      <c r="E259" s="353"/>
      <c r="F259" s="353"/>
    </row>
    <row r="260" spans="4:6" customFormat="1" ht="12.75">
      <c r="D260" s="578"/>
      <c r="E260" s="353"/>
      <c r="F260" s="353"/>
    </row>
    <row r="261" spans="4:6" customFormat="1" ht="12.75">
      <c r="D261" s="578"/>
      <c r="E261" s="353"/>
      <c r="F261" s="353"/>
    </row>
    <row r="262" spans="4:6" customFormat="1" ht="12.75">
      <c r="D262" s="578"/>
      <c r="E262" s="353"/>
      <c r="F262" s="353"/>
    </row>
    <row r="263" spans="4:6" customFormat="1" ht="12.75">
      <c r="D263" s="578"/>
      <c r="E263" s="353"/>
      <c r="F263" s="353"/>
    </row>
    <row r="264" spans="4:6" customFormat="1" ht="12.75">
      <c r="D264" s="578"/>
      <c r="E264" s="353"/>
      <c r="F264" s="353"/>
    </row>
    <row r="265" spans="4:6" customFormat="1" ht="12.75">
      <c r="D265" s="578"/>
      <c r="E265" s="353"/>
      <c r="F265" s="353"/>
    </row>
    <row r="266" spans="4:6" customFormat="1" ht="12.75">
      <c r="D266" s="578"/>
      <c r="E266" s="353"/>
      <c r="F266" s="353"/>
    </row>
    <row r="267" spans="4:6" customFormat="1" ht="12.75">
      <c r="D267" s="578"/>
      <c r="E267" s="353"/>
      <c r="F267" s="353"/>
    </row>
    <row r="268" spans="4:6" customFormat="1" ht="12.75">
      <c r="D268" s="578"/>
      <c r="E268" s="353"/>
      <c r="F268" s="353"/>
    </row>
    <row r="269" spans="4:6" customFormat="1" ht="12.75">
      <c r="D269" s="578"/>
      <c r="E269" s="353"/>
      <c r="F269" s="353"/>
    </row>
    <row r="270" spans="4:6" customFormat="1" ht="12.75">
      <c r="D270" s="578"/>
      <c r="E270" s="353"/>
      <c r="F270" s="353"/>
    </row>
    <row r="271" spans="4:6" customFormat="1" ht="12.75">
      <c r="D271" s="578"/>
      <c r="E271" s="353"/>
      <c r="F271" s="353"/>
    </row>
    <row r="272" spans="4:6" customFormat="1" ht="12.75">
      <c r="D272" s="578"/>
      <c r="E272" s="353"/>
      <c r="F272" s="353"/>
    </row>
    <row r="273" spans="4:6" customFormat="1" ht="12.75">
      <c r="D273" s="578"/>
      <c r="E273" s="353"/>
      <c r="F273" s="353"/>
    </row>
    <row r="274" spans="4:6" customFormat="1" ht="12.75">
      <c r="D274" s="578"/>
      <c r="E274" s="353"/>
      <c r="F274" s="353"/>
    </row>
    <row r="275" spans="4:6" customFormat="1" ht="12.75">
      <c r="D275" s="578"/>
      <c r="E275" s="353"/>
      <c r="F275" s="353"/>
    </row>
    <row r="276" spans="4:6" customFormat="1" ht="12.75">
      <c r="D276" s="578"/>
      <c r="E276" s="353"/>
      <c r="F276" s="353"/>
    </row>
    <row r="277" spans="4:6" customFormat="1" ht="12.75">
      <c r="D277" s="578"/>
      <c r="E277" s="353"/>
      <c r="F277" s="353"/>
    </row>
    <row r="278" spans="4:6" customFormat="1" ht="12.75">
      <c r="D278" s="578"/>
      <c r="E278" s="353"/>
      <c r="F278" s="353"/>
    </row>
    <row r="279" spans="4:6" customFormat="1" ht="12.75">
      <c r="D279" s="578"/>
      <c r="E279" s="353"/>
      <c r="F279" s="353"/>
    </row>
    <row r="280" spans="4:6" customFormat="1" ht="12.75">
      <c r="D280" s="578"/>
      <c r="E280" s="353"/>
      <c r="F280" s="353"/>
    </row>
    <row r="281" spans="4:6" customFormat="1" ht="12.75">
      <c r="D281" s="578"/>
      <c r="E281" s="353"/>
      <c r="F281" s="353"/>
    </row>
    <row r="282" spans="4:6" customFormat="1" ht="12.75">
      <c r="D282" s="578"/>
      <c r="E282" s="353"/>
      <c r="F282" s="353"/>
    </row>
    <row r="283" spans="4:6" customFormat="1" ht="12.75">
      <c r="D283" s="578"/>
      <c r="E283" s="353"/>
      <c r="F283" s="353"/>
    </row>
    <row r="284" spans="4:6" customFormat="1" ht="12.75">
      <c r="D284" s="578"/>
      <c r="E284" s="353"/>
      <c r="F284" s="353"/>
    </row>
    <row r="285" spans="4:6" customFormat="1" ht="12.75">
      <c r="D285" s="578"/>
      <c r="E285" s="353"/>
      <c r="F285" s="353"/>
    </row>
    <row r="286" spans="4:6" customFormat="1" ht="12.75">
      <c r="D286" s="578"/>
      <c r="E286" s="353"/>
      <c r="F286" s="353"/>
    </row>
    <row r="287" spans="4:6" customFormat="1" ht="12.75">
      <c r="D287" s="578"/>
      <c r="E287" s="353"/>
      <c r="F287" s="353"/>
    </row>
    <row r="288" spans="4:6" customFormat="1" ht="12.75">
      <c r="D288" s="578"/>
      <c r="E288" s="353"/>
      <c r="F288" s="353"/>
    </row>
    <row r="289" spans="4:6" customFormat="1" ht="12.75">
      <c r="D289" s="578"/>
      <c r="E289" s="353"/>
      <c r="F289" s="353"/>
    </row>
    <row r="290" spans="4:6" customFormat="1" ht="12.75">
      <c r="D290" s="578"/>
      <c r="E290" s="353"/>
      <c r="F290" s="353"/>
    </row>
    <row r="291" spans="4:6" customFormat="1" ht="12.75">
      <c r="D291" s="578"/>
      <c r="E291" s="353"/>
      <c r="F291" s="353"/>
    </row>
    <row r="292" spans="4:6" customFormat="1" ht="12.75">
      <c r="D292" s="578"/>
      <c r="E292" s="353"/>
      <c r="F292" s="353"/>
    </row>
    <row r="293" spans="4:6" customFormat="1" ht="12.75">
      <c r="D293" s="578"/>
      <c r="E293" s="353"/>
      <c r="F293" s="353"/>
    </row>
    <row r="294" spans="4:6" customFormat="1" ht="12.75">
      <c r="D294" s="578"/>
      <c r="E294" s="353"/>
      <c r="F294" s="353"/>
    </row>
    <row r="295" spans="4:6" customFormat="1" ht="12.75">
      <c r="D295" s="578"/>
      <c r="E295" s="353"/>
      <c r="F295" s="353"/>
    </row>
    <row r="296" spans="4:6" customFormat="1" ht="12.75">
      <c r="D296" s="578"/>
      <c r="E296" s="353"/>
      <c r="F296" s="353"/>
    </row>
    <row r="297" spans="4:6" customFormat="1" ht="12.75">
      <c r="D297" s="578"/>
      <c r="E297" s="353"/>
      <c r="F297" s="353"/>
    </row>
    <row r="298" spans="4:6" customFormat="1" ht="12.75">
      <c r="D298" s="578"/>
      <c r="E298" s="353"/>
      <c r="F298" s="353"/>
    </row>
    <row r="299" spans="4:6" customFormat="1" ht="12.75">
      <c r="D299" s="578"/>
      <c r="E299" s="353"/>
      <c r="F299" s="353"/>
    </row>
    <row r="300" spans="4:6" customFormat="1" ht="12.75">
      <c r="D300" s="578"/>
      <c r="E300" s="353"/>
      <c r="F300" s="353"/>
    </row>
    <row r="301" spans="4:6" customFormat="1" ht="12.75">
      <c r="D301" s="578"/>
      <c r="E301" s="353"/>
      <c r="F301" s="353"/>
    </row>
    <row r="302" spans="4:6" customFormat="1" ht="12.75">
      <c r="D302" s="578"/>
      <c r="E302" s="353"/>
      <c r="F302" s="353"/>
    </row>
    <row r="303" spans="4:6" customFormat="1" ht="12.75">
      <c r="D303" s="578"/>
      <c r="E303" s="353"/>
      <c r="F303" s="353"/>
    </row>
    <row r="304" spans="4:6" customFormat="1" ht="12.75">
      <c r="D304" s="578"/>
      <c r="E304" s="353"/>
      <c r="F304" s="353"/>
    </row>
    <row r="305" spans="4:6" customFormat="1" ht="12.75">
      <c r="D305" s="578"/>
      <c r="E305" s="353"/>
      <c r="F305" s="353"/>
    </row>
    <row r="306" spans="4:6" customFormat="1" ht="12.75">
      <c r="D306" s="578"/>
      <c r="E306" s="353"/>
      <c r="F306" s="353"/>
    </row>
    <row r="307" spans="4:6" customFormat="1" ht="12.75">
      <c r="D307" s="578"/>
      <c r="E307" s="353"/>
      <c r="F307" s="353"/>
    </row>
    <row r="308" spans="4:6" customFormat="1" ht="12.75">
      <c r="D308" s="578"/>
      <c r="E308" s="353"/>
      <c r="F308" s="353"/>
    </row>
    <row r="309" spans="4:6" customFormat="1" ht="12.75">
      <c r="D309" s="578"/>
      <c r="E309" s="353"/>
      <c r="F309" s="353"/>
    </row>
    <row r="310" spans="4:6" customFormat="1" ht="12.75">
      <c r="D310" s="578"/>
      <c r="E310" s="353"/>
      <c r="F310" s="353"/>
    </row>
    <row r="311" spans="4:6" customFormat="1" ht="12.75">
      <c r="D311" s="578"/>
      <c r="E311" s="353"/>
      <c r="F311" s="353"/>
    </row>
    <row r="312" spans="4:6" customFormat="1" ht="12.75">
      <c r="D312" s="578"/>
      <c r="E312" s="353"/>
      <c r="F312" s="353"/>
    </row>
    <row r="313" spans="4:6" customFormat="1" ht="12.75">
      <c r="D313" s="578"/>
      <c r="E313" s="353"/>
      <c r="F313" s="353"/>
    </row>
    <row r="314" spans="4:6" customFormat="1" ht="12.75">
      <c r="D314" s="578"/>
      <c r="E314" s="353"/>
      <c r="F314" s="353"/>
    </row>
    <row r="315" spans="4:6" customFormat="1" ht="12.75">
      <c r="D315" s="578"/>
      <c r="E315" s="353"/>
      <c r="F315" s="353"/>
    </row>
    <row r="316" spans="4:6" customFormat="1" ht="12.75">
      <c r="D316" s="578"/>
      <c r="E316" s="353"/>
      <c r="F316" s="353"/>
    </row>
    <row r="317" spans="4:6" customFormat="1" ht="12.75">
      <c r="D317" s="578"/>
      <c r="E317" s="353"/>
      <c r="F317" s="353"/>
    </row>
    <row r="318" spans="4:6" customFormat="1" ht="12.75">
      <c r="D318" s="578"/>
      <c r="E318" s="353"/>
      <c r="F318" s="353"/>
    </row>
    <row r="319" spans="4:6" customFormat="1" ht="12.75">
      <c r="D319" s="578"/>
      <c r="E319" s="353"/>
      <c r="F319" s="353"/>
    </row>
    <row r="320" spans="4:6" customFormat="1" ht="12.75">
      <c r="D320" s="578"/>
      <c r="E320" s="353"/>
      <c r="F320" s="353"/>
    </row>
    <row r="321" spans="4:6" customFormat="1" ht="12.75">
      <c r="D321" s="578"/>
      <c r="E321" s="353"/>
      <c r="F321" s="353"/>
    </row>
    <row r="322" spans="4:6" customFormat="1" ht="12.75">
      <c r="D322" s="578"/>
      <c r="E322" s="353"/>
      <c r="F322" s="353"/>
    </row>
    <row r="323" spans="4:6" customFormat="1" ht="12.75">
      <c r="D323" s="578"/>
      <c r="E323" s="353"/>
      <c r="F323" s="353"/>
    </row>
    <row r="324" spans="4:6" customFormat="1" ht="12.75">
      <c r="D324" s="578"/>
      <c r="E324" s="353"/>
      <c r="F324" s="353"/>
    </row>
    <row r="325" spans="4:6" customFormat="1" ht="12.75">
      <c r="D325" s="578"/>
      <c r="E325" s="353"/>
      <c r="F325" s="353"/>
    </row>
    <row r="326" spans="4:6" customFormat="1" ht="12.75">
      <c r="D326" s="578"/>
      <c r="E326" s="353"/>
      <c r="F326" s="353"/>
    </row>
    <row r="327" spans="4:6" customFormat="1" ht="12.75">
      <c r="D327" s="578"/>
      <c r="E327" s="353"/>
      <c r="F327" s="353"/>
    </row>
    <row r="328" spans="4:6" customFormat="1" ht="12.75">
      <c r="D328" s="578"/>
      <c r="E328" s="353"/>
      <c r="F328" s="353"/>
    </row>
    <row r="329" spans="4:6" customFormat="1" ht="12.75">
      <c r="D329" s="578"/>
      <c r="E329" s="353"/>
      <c r="F329" s="353"/>
    </row>
    <row r="330" spans="4:6" customFormat="1" ht="12.75">
      <c r="D330" s="578"/>
      <c r="E330" s="353"/>
      <c r="F330" s="353"/>
    </row>
    <row r="331" spans="4:6" customFormat="1" ht="12.75">
      <c r="D331" s="578"/>
      <c r="E331" s="353"/>
      <c r="F331" s="353"/>
    </row>
    <row r="332" spans="4:6" customFormat="1" ht="12.75">
      <c r="D332" s="578"/>
      <c r="E332" s="353"/>
      <c r="F332" s="353"/>
    </row>
    <row r="333" spans="4:6" customFormat="1" ht="12.75">
      <c r="D333" s="578"/>
      <c r="E333" s="353"/>
      <c r="F333" s="353"/>
    </row>
    <row r="334" spans="4:6" customFormat="1" ht="12.75">
      <c r="D334" s="578"/>
      <c r="E334" s="353"/>
      <c r="F334" s="353"/>
    </row>
    <row r="335" spans="4:6" customFormat="1" ht="12.75">
      <c r="D335" s="578"/>
      <c r="E335" s="353"/>
      <c r="F335" s="353"/>
    </row>
    <row r="336" spans="4:6" customFormat="1" ht="12.75">
      <c r="D336" s="578"/>
      <c r="E336" s="353"/>
      <c r="F336" s="353"/>
    </row>
    <row r="337" spans="4:6" customFormat="1" ht="12.75">
      <c r="D337" s="578"/>
      <c r="E337" s="353"/>
      <c r="F337" s="353"/>
    </row>
    <row r="338" spans="4:6" customFormat="1" ht="12.75">
      <c r="D338" s="578"/>
      <c r="E338" s="353"/>
      <c r="F338" s="353"/>
    </row>
    <row r="339" spans="4:6" customFormat="1" ht="12.75">
      <c r="D339" s="578"/>
      <c r="E339" s="353"/>
      <c r="F339" s="353"/>
    </row>
    <row r="340" spans="4:6" customFormat="1" ht="12.75">
      <c r="D340" s="578"/>
      <c r="E340" s="353"/>
      <c r="F340" s="353"/>
    </row>
    <row r="341" spans="4:6" customFormat="1" ht="12.75">
      <c r="D341" s="578"/>
      <c r="E341" s="353"/>
      <c r="F341" s="353"/>
    </row>
    <row r="342" spans="4:6" customFormat="1" ht="12.75">
      <c r="D342" s="578"/>
      <c r="E342" s="353"/>
      <c r="F342" s="353"/>
    </row>
    <row r="343" spans="4:6" customFormat="1" ht="12.75">
      <c r="D343" s="578"/>
      <c r="E343" s="353"/>
      <c r="F343" s="353"/>
    </row>
    <row r="344" spans="4:6" customFormat="1" ht="12.75">
      <c r="D344" s="578"/>
      <c r="E344" s="353"/>
      <c r="F344" s="353"/>
    </row>
    <row r="345" spans="4:6" customFormat="1" ht="12.75">
      <c r="D345" s="578"/>
      <c r="E345" s="353"/>
      <c r="F345" s="353"/>
    </row>
    <row r="346" spans="4:6" customFormat="1" ht="12.75">
      <c r="D346" s="578"/>
      <c r="E346" s="353"/>
      <c r="F346" s="353"/>
    </row>
    <row r="347" spans="4:6" customFormat="1" ht="12.75">
      <c r="D347" s="578"/>
      <c r="E347" s="353"/>
      <c r="F347" s="353"/>
    </row>
    <row r="348" spans="4:6" customFormat="1" ht="12.75">
      <c r="D348" s="578"/>
      <c r="E348" s="353"/>
      <c r="F348" s="353"/>
    </row>
    <row r="349" spans="4:6" customFormat="1" ht="12.75">
      <c r="D349" s="578"/>
      <c r="E349" s="353"/>
      <c r="F349" s="353"/>
    </row>
    <row r="350" spans="4:6" customFormat="1" ht="12.75">
      <c r="D350" s="578"/>
      <c r="E350" s="353"/>
      <c r="F350" s="353"/>
    </row>
    <row r="351" spans="4:6" customFormat="1" ht="12.75">
      <c r="D351" s="578"/>
      <c r="E351" s="353"/>
      <c r="F351" s="353"/>
    </row>
    <row r="352" spans="4:6" customFormat="1" ht="12.75">
      <c r="D352" s="578"/>
      <c r="E352" s="353"/>
      <c r="F352" s="353"/>
    </row>
    <row r="353" spans="4:6" customFormat="1" ht="12.75">
      <c r="D353" s="578"/>
      <c r="E353" s="353"/>
      <c r="F353" s="353"/>
    </row>
    <row r="354" spans="4:6" customFormat="1" ht="12.75">
      <c r="D354" s="578"/>
      <c r="E354" s="353"/>
      <c r="F354" s="353"/>
    </row>
    <row r="355" spans="4:6" customFormat="1" ht="12.75">
      <c r="D355" s="578"/>
      <c r="E355" s="353"/>
      <c r="F355" s="353"/>
    </row>
    <row r="356" spans="4:6" customFormat="1" ht="12.75">
      <c r="D356" s="578"/>
      <c r="E356" s="353"/>
      <c r="F356" s="353"/>
    </row>
    <row r="357" spans="4:6" customFormat="1" ht="12.75">
      <c r="D357" s="578"/>
      <c r="E357" s="353"/>
      <c r="F357" s="353"/>
    </row>
    <row r="358" spans="4:6" customFormat="1" ht="12.75">
      <c r="D358" s="578"/>
      <c r="E358" s="353"/>
      <c r="F358" s="353"/>
    </row>
    <row r="359" spans="4:6" customFormat="1" ht="12.75">
      <c r="D359" s="578"/>
      <c r="E359" s="353"/>
      <c r="F359" s="353"/>
    </row>
    <row r="360" spans="4:6" customFormat="1" ht="12.75">
      <c r="D360" s="578"/>
      <c r="E360" s="353"/>
      <c r="F360" s="353"/>
    </row>
    <row r="361" spans="4:6" customFormat="1" ht="12.75">
      <c r="D361" s="578"/>
      <c r="E361" s="353"/>
      <c r="F361" s="353"/>
    </row>
    <row r="362" spans="4:6" customFormat="1" ht="12.75">
      <c r="D362" s="578"/>
      <c r="E362" s="353"/>
      <c r="F362" s="353"/>
    </row>
    <row r="363" spans="4:6" customFormat="1" ht="12.75">
      <c r="D363" s="578"/>
      <c r="E363" s="353"/>
      <c r="F363" s="353"/>
    </row>
    <row r="364" spans="4:6" customFormat="1" ht="12.75">
      <c r="D364" s="578"/>
      <c r="E364" s="353"/>
      <c r="F364" s="353"/>
    </row>
    <row r="365" spans="4:6" customFormat="1" ht="12.75">
      <c r="D365" s="578"/>
      <c r="E365" s="353"/>
      <c r="F365" s="353"/>
    </row>
    <row r="366" spans="4:6" customFormat="1" ht="12.75">
      <c r="D366" s="578"/>
      <c r="E366" s="353"/>
      <c r="F366" s="353"/>
    </row>
    <row r="367" spans="4:6" customFormat="1" ht="12.75">
      <c r="D367" s="578"/>
      <c r="E367" s="353"/>
      <c r="F367" s="353"/>
    </row>
    <row r="368" spans="4:6" customFormat="1" ht="12.75">
      <c r="D368" s="578"/>
      <c r="E368" s="353"/>
      <c r="F368" s="353"/>
    </row>
    <row r="369" spans="4:6" customFormat="1" ht="12.75">
      <c r="D369" s="578"/>
      <c r="E369" s="353"/>
      <c r="F369" s="353"/>
    </row>
    <row r="370" spans="4:6" customFormat="1" ht="12.75">
      <c r="D370" s="578"/>
      <c r="E370" s="353"/>
      <c r="F370" s="353"/>
    </row>
    <row r="371" spans="4:6" customFormat="1" ht="12.75">
      <c r="D371" s="578"/>
      <c r="E371" s="353"/>
      <c r="F371" s="353"/>
    </row>
    <row r="372" spans="4:6" customFormat="1" ht="12.75">
      <c r="D372" s="578"/>
      <c r="E372" s="353"/>
      <c r="F372" s="353"/>
    </row>
    <row r="373" spans="4:6" customFormat="1" ht="12.75">
      <c r="D373" s="578"/>
      <c r="E373" s="353"/>
      <c r="F373" s="353"/>
    </row>
    <row r="374" spans="4:6" customFormat="1" ht="12.75">
      <c r="D374" s="578"/>
      <c r="E374" s="353"/>
      <c r="F374" s="353"/>
    </row>
    <row r="375" spans="4:6" customFormat="1" ht="12.75">
      <c r="D375" s="578"/>
      <c r="E375" s="353"/>
      <c r="F375" s="353"/>
    </row>
    <row r="376" spans="4:6" customFormat="1" ht="12.75">
      <c r="D376" s="578"/>
      <c r="E376" s="353"/>
      <c r="F376" s="353"/>
    </row>
    <row r="377" spans="4:6" customFormat="1" ht="12.75">
      <c r="D377" s="578"/>
      <c r="E377" s="353"/>
      <c r="F377" s="353"/>
    </row>
    <row r="378" spans="4:6" customFormat="1" ht="12.75">
      <c r="D378" s="578"/>
      <c r="E378" s="353"/>
      <c r="F378" s="353"/>
    </row>
    <row r="379" spans="4:6" customFormat="1" ht="12.75">
      <c r="D379" s="578"/>
      <c r="E379" s="353"/>
      <c r="F379" s="353"/>
    </row>
    <row r="380" spans="4:6" customFormat="1" ht="12.75">
      <c r="D380" s="578"/>
      <c r="E380" s="353"/>
      <c r="F380" s="353"/>
    </row>
    <row r="381" spans="4:6" customFormat="1" ht="12.75">
      <c r="D381" s="578"/>
      <c r="E381" s="353"/>
      <c r="F381" s="353"/>
    </row>
    <row r="382" spans="4:6" customFormat="1" ht="12.75">
      <c r="D382" s="578"/>
      <c r="E382" s="353"/>
      <c r="F382" s="353"/>
    </row>
    <row r="383" spans="4:6" customFormat="1" ht="12.75">
      <c r="D383" s="578"/>
      <c r="E383" s="353"/>
      <c r="F383" s="353"/>
    </row>
    <row r="384" spans="4:6" customFormat="1" ht="12.75">
      <c r="D384" s="578"/>
      <c r="E384" s="353"/>
      <c r="F384" s="353"/>
    </row>
    <row r="385" spans="4:6" customFormat="1" ht="12.75">
      <c r="D385" s="578"/>
      <c r="E385" s="353"/>
      <c r="F385" s="353"/>
    </row>
    <row r="386" spans="4:6" customFormat="1" ht="12.75">
      <c r="D386" s="578"/>
      <c r="E386" s="353"/>
      <c r="F386" s="353"/>
    </row>
    <row r="387" spans="4:6" customFormat="1" ht="12.75">
      <c r="D387" s="578"/>
      <c r="E387" s="353"/>
      <c r="F387" s="353"/>
    </row>
    <row r="388" spans="4:6" customFormat="1" ht="12.75">
      <c r="D388" s="578"/>
      <c r="E388" s="353"/>
      <c r="F388" s="353"/>
    </row>
    <row r="389" spans="4:6" customFormat="1" ht="12.75">
      <c r="D389" s="578"/>
      <c r="E389" s="353"/>
      <c r="F389" s="353"/>
    </row>
    <row r="390" spans="4:6" customFormat="1" ht="12.75">
      <c r="D390" s="578"/>
      <c r="E390" s="353"/>
      <c r="F390" s="353"/>
    </row>
    <row r="391" spans="4:6" customFormat="1" ht="12.75">
      <c r="D391" s="578"/>
      <c r="E391" s="353"/>
      <c r="F391" s="353"/>
    </row>
    <row r="392" spans="4:6" customFormat="1" ht="12.75">
      <c r="D392" s="578"/>
      <c r="E392" s="353"/>
      <c r="F392" s="353"/>
    </row>
    <row r="393" spans="4:6" customFormat="1" ht="12.75">
      <c r="D393" s="578"/>
      <c r="E393" s="353"/>
      <c r="F393" s="353"/>
    </row>
    <row r="394" spans="4:6" customFormat="1" ht="12.75">
      <c r="D394" s="578"/>
      <c r="E394" s="353"/>
      <c r="F394" s="353"/>
    </row>
    <row r="395" spans="4:6" customFormat="1" ht="12.75">
      <c r="D395" s="578"/>
      <c r="E395" s="353"/>
      <c r="F395" s="353"/>
    </row>
    <row r="396" spans="4:6" customFormat="1" ht="12.75">
      <c r="D396" s="578"/>
      <c r="E396" s="353"/>
      <c r="F396" s="353"/>
    </row>
    <row r="397" spans="4:6" customFormat="1" ht="12.75">
      <c r="D397" s="578"/>
      <c r="E397" s="353"/>
      <c r="F397" s="353"/>
    </row>
    <row r="398" spans="4:6" customFormat="1" ht="12.75">
      <c r="D398" s="578"/>
      <c r="E398" s="353"/>
      <c r="F398" s="353"/>
    </row>
    <row r="399" spans="4:6" customFormat="1" ht="12.75">
      <c r="D399" s="578"/>
      <c r="E399" s="353"/>
      <c r="F399" s="353"/>
    </row>
    <row r="400" spans="4:6" customFormat="1" ht="12.75">
      <c r="D400" s="578"/>
      <c r="E400" s="353"/>
      <c r="F400" s="353"/>
    </row>
    <row r="401" spans="4:6" customFormat="1" ht="12.75">
      <c r="D401" s="578"/>
      <c r="E401" s="353"/>
      <c r="F401" s="353"/>
    </row>
    <row r="402" spans="4:6" customFormat="1" ht="12.75">
      <c r="D402" s="578"/>
      <c r="E402" s="353"/>
      <c r="F402" s="353"/>
    </row>
    <row r="403" spans="4:6" customFormat="1" ht="12.75">
      <c r="D403" s="578"/>
      <c r="E403" s="353"/>
      <c r="F403" s="353"/>
    </row>
    <row r="404" spans="4:6" customFormat="1" ht="12.75">
      <c r="D404" s="578"/>
      <c r="E404" s="353"/>
      <c r="F404" s="353"/>
    </row>
    <row r="405" spans="4:6" customFormat="1" ht="12.75">
      <c r="D405" s="578"/>
      <c r="E405" s="353"/>
      <c r="F405" s="353"/>
    </row>
    <row r="406" spans="4:6" customFormat="1" ht="12.75">
      <c r="D406" s="578"/>
      <c r="E406" s="353"/>
      <c r="F406" s="353"/>
    </row>
    <row r="407" spans="4:6" customFormat="1" ht="12.75">
      <c r="D407" s="578"/>
      <c r="E407" s="353"/>
      <c r="F407" s="353"/>
    </row>
    <row r="408" spans="4:6" customFormat="1" ht="12.75">
      <c r="D408" s="578"/>
      <c r="E408" s="353"/>
      <c r="F408" s="353"/>
    </row>
    <row r="409" spans="4:6" customFormat="1" ht="12.75">
      <c r="D409" s="578"/>
      <c r="E409" s="353"/>
      <c r="F409" s="353"/>
    </row>
    <row r="410" spans="4:6" customFormat="1" ht="12.75">
      <c r="D410" s="578"/>
      <c r="E410" s="353"/>
      <c r="F410" s="353"/>
    </row>
    <row r="411" spans="4:6" customFormat="1" ht="12.75">
      <c r="D411" s="578"/>
      <c r="E411" s="353"/>
      <c r="F411" s="353"/>
    </row>
    <row r="412" spans="4:6" customFormat="1" ht="12.75">
      <c r="D412" s="578"/>
      <c r="E412" s="353"/>
      <c r="F412" s="353"/>
    </row>
    <row r="413" spans="4:6" customFormat="1" ht="12.75">
      <c r="D413" s="578"/>
      <c r="E413" s="353"/>
      <c r="F413" s="353"/>
    </row>
    <row r="414" spans="4:6" customFormat="1" ht="12.75">
      <c r="D414" s="578"/>
      <c r="E414" s="353"/>
      <c r="F414" s="353"/>
    </row>
    <row r="415" spans="4:6" customFormat="1" ht="12.75">
      <c r="D415" s="578"/>
      <c r="E415" s="353"/>
      <c r="F415" s="353"/>
    </row>
    <row r="416" spans="4:6" customFormat="1" ht="12.75">
      <c r="D416" s="578"/>
      <c r="E416" s="353"/>
      <c r="F416" s="353"/>
    </row>
    <row r="417" spans="4:6" customFormat="1" ht="12.75">
      <c r="D417" s="578"/>
      <c r="E417" s="353"/>
      <c r="F417" s="353"/>
    </row>
    <row r="418" spans="4:6" customFormat="1" ht="12.75">
      <c r="D418" s="578"/>
      <c r="E418" s="353"/>
      <c r="F418" s="353"/>
    </row>
    <row r="419" spans="4:6" customFormat="1" ht="12.75">
      <c r="D419" s="578"/>
      <c r="E419" s="353"/>
      <c r="F419" s="353"/>
    </row>
    <row r="420" spans="4:6" customFormat="1" ht="12.75">
      <c r="D420" s="578"/>
      <c r="E420" s="353"/>
      <c r="F420" s="353"/>
    </row>
    <row r="421" spans="4:6" customFormat="1" ht="12.75">
      <c r="D421" s="578"/>
      <c r="E421" s="353"/>
      <c r="F421" s="353"/>
    </row>
    <row r="422" spans="4:6" customFormat="1" ht="12.75">
      <c r="D422" s="578"/>
      <c r="E422" s="353"/>
      <c r="F422" s="353"/>
    </row>
    <row r="423" spans="4:6" customFormat="1" ht="12.75">
      <c r="D423" s="578"/>
      <c r="E423" s="353"/>
      <c r="F423" s="353"/>
    </row>
    <row r="424" spans="4:6" customFormat="1" ht="12.75">
      <c r="D424" s="578"/>
      <c r="E424" s="353"/>
      <c r="F424" s="353"/>
    </row>
    <row r="425" spans="4:6" customFormat="1" ht="12.75">
      <c r="D425" s="578"/>
      <c r="E425" s="353"/>
      <c r="F425" s="353"/>
    </row>
    <row r="426" spans="4:6" customFormat="1" ht="12.75">
      <c r="D426" s="578"/>
      <c r="E426" s="353"/>
      <c r="F426" s="353"/>
    </row>
    <row r="427" spans="4:6" customFormat="1" ht="12.75">
      <c r="D427" s="578"/>
      <c r="E427" s="353"/>
      <c r="F427" s="353"/>
    </row>
    <row r="428" spans="4:6" customFormat="1" ht="12.75">
      <c r="D428" s="578"/>
      <c r="E428" s="353"/>
      <c r="F428" s="353"/>
    </row>
    <row r="429" spans="4:6" customFormat="1" ht="12.75">
      <c r="D429" s="578"/>
      <c r="E429" s="353"/>
      <c r="F429" s="353"/>
    </row>
    <row r="430" spans="4:6" customFormat="1" ht="12.75">
      <c r="D430" s="578"/>
      <c r="E430" s="353"/>
      <c r="F430" s="353"/>
    </row>
    <row r="431" spans="4:6" customFormat="1" ht="12.75">
      <c r="D431" s="578"/>
      <c r="E431" s="353"/>
      <c r="F431" s="353"/>
    </row>
    <row r="432" spans="4:6" customFormat="1" ht="12.75">
      <c r="D432" s="578"/>
      <c r="E432" s="353"/>
      <c r="F432" s="353"/>
    </row>
    <row r="433" spans="4:6" customFormat="1" ht="12.75">
      <c r="D433" s="578"/>
      <c r="E433" s="353"/>
      <c r="F433" s="353"/>
    </row>
    <row r="434" spans="4:6" customFormat="1" ht="12.75">
      <c r="D434" s="578"/>
      <c r="E434" s="353"/>
      <c r="F434" s="353"/>
    </row>
    <row r="435" spans="4:6" customFormat="1" ht="12.75">
      <c r="D435" s="578"/>
      <c r="E435" s="353"/>
      <c r="F435" s="353"/>
    </row>
    <row r="436" spans="4:6" customFormat="1" ht="12.75">
      <c r="D436" s="578"/>
      <c r="E436" s="353"/>
      <c r="F436" s="353"/>
    </row>
    <row r="437" spans="4:6" customFormat="1" ht="12.75">
      <c r="D437" s="578"/>
      <c r="E437" s="353"/>
      <c r="F437" s="353"/>
    </row>
    <row r="438" spans="4:6" customFormat="1" ht="12.75">
      <c r="D438" s="578"/>
      <c r="E438" s="353"/>
      <c r="F438" s="353"/>
    </row>
    <row r="439" spans="4:6" customFormat="1" ht="12.75">
      <c r="D439" s="578"/>
      <c r="E439" s="353"/>
      <c r="F439" s="353"/>
    </row>
    <row r="440" spans="4:6" customFormat="1" ht="12.75">
      <c r="D440" s="578"/>
      <c r="E440" s="353"/>
      <c r="F440" s="353"/>
    </row>
    <row r="441" spans="4:6" customFormat="1" ht="12.75">
      <c r="D441" s="578"/>
      <c r="E441" s="353"/>
      <c r="F441" s="353"/>
    </row>
    <row r="442" spans="4:6" customFormat="1" ht="12.75">
      <c r="D442" s="578"/>
      <c r="E442" s="353"/>
      <c r="F442" s="353"/>
    </row>
    <row r="443" spans="4:6" customFormat="1" ht="12.75">
      <c r="D443" s="578"/>
      <c r="E443" s="353"/>
      <c r="F443" s="353"/>
    </row>
    <row r="444" spans="4:6" customFormat="1" ht="12.75">
      <c r="D444" s="578"/>
      <c r="E444" s="353"/>
      <c r="F444" s="353"/>
    </row>
    <row r="445" spans="4:6" customFormat="1" ht="12.75">
      <c r="D445" s="578"/>
      <c r="E445" s="353"/>
      <c r="F445" s="353"/>
    </row>
    <row r="446" spans="4:6" customFormat="1" ht="12.75">
      <c r="D446" s="578"/>
      <c r="E446" s="353"/>
      <c r="F446" s="353"/>
    </row>
    <row r="447" spans="4:6" customFormat="1" ht="12.75">
      <c r="D447" s="578"/>
      <c r="E447" s="353"/>
      <c r="F447" s="353"/>
    </row>
    <row r="448" spans="4:6" customFormat="1" ht="12.75">
      <c r="D448" s="578"/>
      <c r="E448" s="353"/>
      <c r="F448" s="353"/>
    </row>
    <row r="449" spans="4:6" customFormat="1" ht="12.75">
      <c r="D449" s="578"/>
      <c r="E449" s="353"/>
      <c r="F449" s="353"/>
    </row>
    <row r="450" spans="4:6" customFormat="1" ht="12.75">
      <c r="D450" s="578"/>
      <c r="E450" s="353"/>
      <c r="F450" s="353"/>
    </row>
    <row r="451" spans="4:6" customFormat="1" ht="12.75">
      <c r="D451" s="578"/>
      <c r="E451" s="353"/>
      <c r="F451" s="353"/>
    </row>
    <row r="452" spans="4:6" customFormat="1" ht="12.75">
      <c r="D452" s="578"/>
      <c r="E452" s="353"/>
      <c r="F452" s="353"/>
    </row>
    <row r="453" spans="4:6" customFormat="1" ht="12.75">
      <c r="D453" s="578"/>
      <c r="E453" s="353"/>
      <c r="F453" s="353"/>
    </row>
    <row r="454" spans="4:6" customFormat="1" ht="12.75">
      <c r="D454" s="578"/>
      <c r="E454" s="353"/>
      <c r="F454" s="353"/>
    </row>
    <row r="455" spans="4:6" customFormat="1" ht="12.75">
      <c r="D455" s="578"/>
      <c r="E455" s="353"/>
      <c r="F455" s="353"/>
    </row>
    <row r="456" spans="4:6" customFormat="1" ht="12.75">
      <c r="D456" s="578"/>
      <c r="E456" s="353"/>
      <c r="F456" s="353"/>
    </row>
    <row r="457" spans="4:6" customFormat="1" ht="12.75">
      <c r="D457" s="578"/>
      <c r="E457" s="353"/>
      <c r="F457" s="353"/>
    </row>
    <row r="458" spans="4:6" customFormat="1" ht="12.75">
      <c r="D458" s="578"/>
      <c r="E458" s="353"/>
      <c r="F458" s="353"/>
    </row>
    <row r="459" spans="4:6" customFormat="1" ht="12.75">
      <c r="D459" s="578"/>
      <c r="E459" s="353"/>
      <c r="F459" s="353"/>
    </row>
    <row r="460" spans="4:6" customFormat="1" ht="12.75">
      <c r="D460" s="578"/>
      <c r="E460" s="353"/>
      <c r="F460" s="353"/>
    </row>
    <row r="461" spans="4:6" customFormat="1" ht="12.75">
      <c r="D461" s="578"/>
      <c r="E461" s="353"/>
      <c r="F461" s="353"/>
    </row>
    <row r="462" spans="4:6" customFormat="1" ht="12.75">
      <c r="D462" s="578"/>
      <c r="E462" s="353"/>
      <c r="F462" s="353"/>
    </row>
    <row r="463" spans="4:6" customFormat="1" ht="12.75">
      <c r="D463" s="578"/>
      <c r="E463" s="353"/>
      <c r="F463" s="353"/>
    </row>
    <row r="464" spans="4:6" customFormat="1" ht="12.75">
      <c r="D464" s="578"/>
      <c r="E464" s="353"/>
      <c r="F464" s="353"/>
    </row>
    <row r="465" spans="4:6" customFormat="1" ht="12.75">
      <c r="D465" s="578"/>
      <c r="E465" s="353"/>
      <c r="F465" s="353"/>
    </row>
    <row r="466" spans="4:6" customFormat="1" ht="12.75">
      <c r="D466" s="578"/>
      <c r="E466" s="353"/>
      <c r="F466" s="353"/>
    </row>
    <row r="467" spans="4:6" customFormat="1" ht="12.75">
      <c r="D467" s="578"/>
      <c r="E467" s="353"/>
      <c r="F467" s="353"/>
    </row>
    <row r="468" spans="4:6" customFormat="1" ht="12.75">
      <c r="D468" s="578"/>
      <c r="E468" s="353"/>
      <c r="F468" s="353"/>
    </row>
    <row r="469" spans="4:6" customFormat="1" ht="12.75">
      <c r="D469" s="578"/>
      <c r="E469" s="353"/>
      <c r="F469" s="353"/>
    </row>
    <row r="470" spans="4:6" customFormat="1" ht="12.75">
      <c r="D470" s="578"/>
      <c r="E470" s="353"/>
      <c r="F470" s="353"/>
    </row>
    <row r="471" spans="4:6" customFormat="1" ht="12.75">
      <c r="D471" s="578"/>
      <c r="E471" s="353"/>
      <c r="F471" s="353"/>
    </row>
    <row r="472" spans="4:6" customFormat="1" ht="12.75">
      <c r="D472" s="578"/>
      <c r="E472" s="353"/>
      <c r="F472" s="353"/>
    </row>
    <row r="473" spans="4:6" customFormat="1" ht="12.75">
      <c r="D473" s="578"/>
      <c r="E473" s="353"/>
      <c r="F473" s="353"/>
    </row>
    <row r="474" spans="4:6" customFormat="1" ht="12.75">
      <c r="D474" s="578"/>
      <c r="E474" s="353"/>
      <c r="F474" s="353"/>
    </row>
    <row r="475" spans="4:6" customFormat="1" ht="12.75">
      <c r="D475" s="578"/>
      <c r="E475" s="353"/>
      <c r="F475" s="353"/>
    </row>
    <row r="476" spans="4:6" customFormat="1" ht="12.75">
      <c r="D476" s="578"/>
      <c r="E476" s="353"/>
      <c r="F476" s="353"/>
    </row>
    <row r="477" spans="4:6" customFormat="1" ht="12.75">
      <c r="D477" s="578"/>
      <c r="E477" s="353"/>
      <c r="F477" s="353"/>
    </row>
    <row r="478" spans="4:6" customFormat="1" ht="12.75">
      <c r="D478" s="578"/>
      <c r="E478" s="353"/>
      <c r="F478" s="353"/>
    </row>
    <row r="479" spans="4:6" customFormat="1" ht="12.75">
      <c r="D479" s="578"/>
      <c r="E479" s="353"/>
      <c r="F479" s="353"/>
    </row>
    <row r="480" spans="4:6" customFormat="1" ht="12.75">
      <c r="D480" s="578"/>
      <c r="E480" s="353"/>
      <c r="F480" s="353"/>
    </row>
    <row r="481" spans="4:6" customFormat="1" ht="12.75">
      <c r="D481" s="578"/>
      <c r="E481" s="353"/>
      <c r="F481" s="353"/>
    </row>
    <row r="482" spans="4:6" customFormat="1" ht="12.75">
      <c r="D482" s="578"/>
      <c r="E482" s="353"/>
      <c r="F482" s="353"/>
    </row>
    <row r="483" spans="4:6" customFormat="1" ht="12.75">
      <c r="D483" s="578"/>
      <c r="E483" s="353"/>
      <c r="F483" s="353"/>
    </row>
    <row r="484" spans="4:6" customFormat="1" ht="12.75">
      <c r="D484" s="578"/>
      <c r="E484" s="353"/>
      <c r="F484" s="353"/>
    </row>
    <row r="485" spans="4:6" customFormat="1" ht="12.75">
      <c r="D485" s="578"/>
      <c r="E485" s="353"/>
      <c r="F485" s="353"/>
    </row>
    <row r="486" spans="4:6" customFormat="1" ht="12.75">
      <c r="D486" s="578"/>
      <c r="E486" s="353"/>
      <c r="F486" s="353"/>
    </row>
    <row r="487" spans="4:6" customFormat="1" ht="12.75">
      <c r="D487" s="578"/>
      <c r="E487" s="353"/>
      <c r="F487" s="353"/>
    </row>
    <row r="488" spans="4:6" customFormat="1" ht="12.75">
      <c r="D488" s="578"/>
      <c r="E488" s="353"/>
      <c r="F488" s="353"/>
    </row>
    <row r="489" spans="4:6" customFormat="1" ht="12.75">
      <c r="D489" s="578"/>
      <c r="E489" s="353"/>
      <c r="F489" s="353"/>
    </row>
    <row r="490" spans="4:6" customFormat="1" ht="12.75">
      <c r="D490" s="578"/>
      <c r="E490" s="353"/>
      <c r="F490" s="353"/>
    </row>
    <row r="491" spans="4:6" customFormat="1" ht="12.75">
      <c r="D491" s="578"/>
      <c r="E491" s="353"/>
      <c r="F491" s="353"/>
    </row>
    <row r="492" spans="4:6" customFormat="1" ht="12.75">
      <c r="D492" s="578"/>
      <c r="E492" s="353"/>
      <c r="F492" s="353"/>
    </row>
    <row r="493" spans="4:6" customFormat="1" ht="12.75">
      <c r="D493" s="578"/>
      <c r="E493" s="353"/>
      <c r="F493" s="353"/>
    </row>
    <row r="494" spans="4:6" customFormat="1" ht="12.75">
      <c r="D494" s="578"/>
      <c r="E494" s="353"/>
      <c r="F494" s="353"/>
    </row>
    <row r="495" spans="4:6" customFormat="1" ht="12.75">
      <c r="D495" s="578"/>
      <c r="E495" s="353"/>
      <c r="F495" s="353"/>
    </row>
    <row r="496" spans="4:6" customFormat="1" ht="12.75">
      <c r="D496" s="578"/>
      <c r="E496" s="353"/>
      <c r="F496" s="353"/>
    </row>
    <row r="497" spans="4:6" customFormat="1" ht="12.75">
      <c r="D497" s="578"/>
      <c r="E497" s="353"/>
      <c r="F497" s="353"/>
    </row>
    <row r="498" spans="4:6" customFormat="1" ht="12.75">
      <c r="D498" s="578"/>
      <c r="E498" s="353"/>
      <c r="F498" s="353"/>
    </row>
    <row r="499" spans="4:6" customFormat="1" ht="12.75">
      <c r="D499" s="578"/>
      <c r="E499" s="353"/>
      <c r="F499" s="353"/>
    </row>
    <row r="500" spans="4:6" customFormat="1" ht="12.75">
      <c r="D500" s="578"/>
      <c r="E500" s="353"/>
      <c r="F500" s="353"/>
    </row>
    <row r="501" spans="4:6" customFormat="1" ht="12.75">
      <c r="D501" s="578"/>
      <c r="E501" s="353"/>
      <c r="F501" s="353"/>
    </row>
    <row r="502" spans="4:6" customFormat="1" ht="12.75">
      <c r="D502" s="578"/>
      <c r="E502" s="353"/>
      <c r="F502" s="353"/>
    </row>
    <row r="503" spans="4:6" customFormat="1" ht="12.75">
      <c r="D503" s="578"/>
      <c r="E503" s="353"/>
      <c r="F503" s="353"/>
    </row>
    <row r="504" spans="4:6" customFormat="1" ht="12.75">
      <c r="D504" s="578"/>
      <c r="E504" s="353"/>
      <c r="F504" s="353"/>
    </row>
    <row r="505" spans="4:6" customFormat="1" ht="12.75">
      <c r="D505" s="578"/>
      <c r="E505" s="353"/>
      <c r="F505" s="353"/>
    </row>
    <row r="506" spans="4:6" customFormat="1" ht="12.75">
      <c r="D506" s="578"/>
      <c r="E506" s="353"/>
      <c r="F506" s="353"/>
    </row>
    <row r="507" spans="4:6" customFormat="1" ht="12.75">
      <c r="D507" s="578"/>
      <c r="E507" s="353"/>
      <c r="F507" s="353"/>
    </row>
    <row r="508" spans="4:6" customFormat="1" ht="12.75">
      <c r="D508" s="578"/>
      <c r="E508" s="353"/>
      <c r="F508" s="353"/>
    </row>
    <row r="509" spans="4:6" customFormat="1" ht="12.75">
      <c r="D509" s="578"/>
      <c r="E509" s="353"/>
      <c r="F509" s="353"/>
    </row>
    <row r="510" spans="4:6" customFormat="1" ht="12.75">
      <c r="D510" s="578"/>
      <c r="E510" s="353"/>
      <c r="F510" s="353"/>
    </row>
    <row r="511" spans="4:6" customFormat="1" ht="12.75">
      <c r="D511" s="578"/>
      <c r="E511" s="353"/>
      <c r="F511" s="353"/>
    </row>
    <row r="512" spans="4:6" customFormat="1" ht="12.75">
      <c r="D512" s="578"/>
      <c r="E512" s="353"/>
      <c r="F512" s="353"/>
    </row>
    <row r="513" spans="4:6" customFormat="1" ht="12.75">
      <c r="D513" s="578"/>
      <c r="E513" s="353"/>
      <c r="F513" s="353"/>
    </row>
    <row r="514" spans="4:6" customFormat="1" ht="12.75">
      <c r="D514" s="578"/>
      <c r="E514" s="353"/>
      <c r="F514" s="353"/>
    </row>
    <row r="515" spans="4:6" customFormat="1" ht="12.75">
      <c r="D515" s="578"/>
      <c r="E515" s="353"/>
      <c r="F515" s="353"/>
    </row>
    <row r="516" spans="4:6" customFormat="1" ht="12.75">
      <c r="D516" s="578"/>
      <c r="E516" s="353"/>
      <c r="F516" s="353"/>
    </row>
    <row r="517" spans="4:6" customFormat="1" ht="12.75">
      <c r="D517" s="578"/>
      <c r="E517" s="353"/>
      <c r="F517" s="353"/>
    </row>
    <row r="518" spans="4:6" customFormat="1" ht="12.75">
      <c r="D518" s="578"/>
      <c r="E518" s="353"/>
      <c r="F518" s="353"/>
    </row>
    <row r="519" spans="4:6" customFormat="1" ht="12.75">
      <c r="D519" s="578"/>
      <c r="E519" s="353"/>
      <c r="F519" s="353"/>
    </row>
    <row r="520" spans="4:6" customFormat="1" ht="12.75">
      <c r="D520" s="578"/>
      <c r="E520" s="353"/>
      <c r="F520" s="353"/>
    </row>
    <row r="521" spans="4:6" customFormat="1" ht="12.75">
      <c r="D521" s="578"/>
      <c r="E521" s="353"/>
      <c r="F521" s="353"/>
    </row>
    <row r="522" spans="4:6" customFormat="1" ht="12.75">
      <c r="D522" s="578"/>
      <c r="E522" s="353"/>
      <c r="F522" s="353"/>
    </row>
    <row r="523" spans="4:6" customFormat="1" ht="12.75">
      <c r="D523" s="578"/>
      <c r="E523" s="353"/>
      <c r="F523" s="353"/>
    </row>
    <row r="524" spans="4:6" customFormat="1" ht="12.75">
      <c r="D524" s="578"/>
      <c r="E524" s="353"/>
      <c r="F524" s="353"/>
    </row>
    <row r="525" spans="4:6" customFormat="1" ht="12.75">
      <c r="D525" s="578"/>
      <c r="E525" s="353"/>
      <c r="F525" s="353"/>
    </row>
    <row r="526" spans="4:6" customFormat="1" ht="12.75">
      <c r="D526" s="578"/>
      <c r="E526" s="353"/>
      <c r="F526" s="353"/>
    </row>
    <row r="527" spans="4:6" customFormat="1" ht="12.75">
      <c r="D527" s="578"/>
      <c r="E527" s="353"/>
      <c r="F527" s="353"/>
    </row>
    <row r="528" spans="4:6" customFormat="1" ht="12.75">
      <c r="D528" s="578"/>
      <c r="E528" s="353"/>
      <c r="F528" s="353"/>
    </row>
    <row r="529" spans="4:6" customFormat="1" ht="12.75">
      <c r="D529" s="578"/>
      <c r="E529" s="353"/>
      <c r="F529" s="353"/>
    </row>
    <row r="530" spans="4:6" customFormat="1" ht="12.75">
      <c r="D530" s="578"/>
      <c r="E530" s="353"/>
      <c r="F530" s="353"/>
    </row>
    <row r="531" spans="4:6" customFormat="1" ht="12.75">
      <c r="D531" s="578"/>
      <c r="E531" s="353"/>
      <c r="F531" s="353"/>
    </row>
    <row r="532" spans="4:6" customFormat="1" ht="12.75">
      <c r="D532" s="578"/>
      <c r="E532" s="353"/>
      <c r="F532" s="353"/>
    </row>
    <row r="533" spans="4:6" customFormat="1" ht="12.75">
      <c r="D533" s="578"/>
      <c r="E533" s="353"/>
      <c r="F533" s="353"/>
    </row>
    <row r="534" spans="4:6" customFormat="1" ht="12.75">
      <c r="D534" s="578"/>
      <c r="E534" s="353"/>
      <c r="F534" s="353"/>
    </row>
    <row r="535" spans="4:6" customFormat="1" ht="12.75">
      <c r="D535" s="578"/>
      <c r="E535" s="353"/>
      <c r="F535" s="353"/>
    </row>
    <row r="536" spans="4:6" customFormat="1" ht="12.75">
      <c r="D536" s="578"/>
      <c r="E536" s="353"/>
      <c r="F536" s="353"/>
    </row>
    <row r="537" spans="4:6" customFormat="1" ht="12.75">
      <c r="D537" s="578"/>
      <c r="E537" s="353"/>
      <c r="F537" s="353"/>
    </row>
    <row r="538" spans="4:6" customFormat="1" ht="12.75">
      <c r="D538" s="578"/>
      <c r="E538" s="353"/>
      <c r="F538" s="353"/>
    </row>
    <row r="539" spans="4:6" customFormat="1" ht="12.75">
      <c r="D539" s="578"/>
      <c r="E539" s="353"/>
      <c r="F539" s="353"/>
    </row>
    <row r="540" spans="4:6" customFormat="1" ht="12.75">
      <c r="D540" s="578"/>
      <c r="E540" s="353"/>
      <c r="F540" s="353"/>
    </row>
    <row r="541" spans="4:6" customFormat="1" ht="12.75">
      <c r="D541" s="578"/>
      <c r="E541" s="353"/>
      <c r="F541" s="353"/>
    </row>
    <row r="542" spans="4:6" customFormat="1" ht="12.75">
      <c r="D542" s="578"/>
      <c r="E542" s="353"/>
      <c r="F542" s="353"/>
    </row>
    <row r="543" spans="4:6" customFormat="1" ht="12.75">
      <c r="D543" s="578"/>
      <c r="E543" s="353"/>
      <c r="F543" s="353"/>
    </row>
    <row r="544" spans="4:6" customFormat="1" ht="12.75">
      <c r="D544" s="578"/>
      <c r="E544" s="353"/>
      <c r="F544" s="353"/>
    </row>
    <row r="545" spans="4:6" customFormat="1" ht="12.75">
      <c r="D545" s="578"/>
      <c r="E545" s="353"/>
      <c r="F545" s="353"/>
    </row>
    <row r="546" spans="4:6" customFormat="1" ht="12.75">
      <c r="D546" s="578"/>
      <c r="E546" s="353"/>
      <c r="F546" s="353"/>
    </row>
    <row r="547" spans="4:6" customFormat="1" ht="12.75">
      <c r="D547" s="578"/>
      <c r="E547" s="353"/>
      <c r="F547" s="353"/>
    </row>
    <row r="548" spans="4:6" customFormat="1" ht="12.75">
      <c r="D548" s="578"/>
      <c r="E548" s="353"/>
      <c r="F548" s="353"/>
    </row>
    <row r="549" spans="4:6" customFormat="1" ht="12.75">
      <c r="D549" s="578"/>
      <c r="E549" s="353"/>
      <c r="F549" s="353"/>
    </row>
    <row r="550" spans="4:6" customFormat="1" ht="12.75">
      <c r="D550" s="578"/>
      <c r="E550" s="353"/>
      <c r="F550" s="353"/>
    </row>
    <row r="551" spans="4:6" customFormat="1" ht="12.75">
      <c r="D551" s="578"/>
      <c r="E551" s="353"/>
      <c r="F551" s="353"/>
    </row>
    <row r="552" spans="4:6" customFormat="1" ht="12.75">
      <c r="D552" s="578"/>
      <c r="E552" s="353"/>
      <c r="F552" s="353"/>
    </row>
    <row r="553" spans="4:6" customFormat="1" ht="12.75">
      <c r="D553" s="578"/>
      <c r="E553" s="353"/>
      <c r="F553" s="353"/>
    </row>
    <row r="554" spans="4:6" customFormat="1" ht="12.75">
      <c r="D554" s="578"/>
      <c r="E554" s="353"/>
      <c r="F554" s="353"/>
    </row>
    <row r="555" spans="4:6" customFormat="1" ht="12.75">
      <c r="D555" s="578"/>
      <c r="E555" s="353"/>
      <c r="F555" s="353"/>
    </row>
    <row r="556" spans="4:6" customFormat="1" ht="12.75">
      <c r="D556" s="578"/>
      <c r="E556" s="353"/>
      <c r="F556" s="353"/>
    </row>
    <row r="557" spans="4:6" customFormat="1" ht="12.75">
      <c r="D557" s="578"/>
      <c r="E557" s="353"/>
      <c r="F557" s="353"/>
    </row>
    <row r="558" spans="4:6" customFormat="1" ht="12.75">
      <c r="D558" s="578"/>
      <c r="E558" s="353"/>
      <c r="F558" s="353"/>
    </row>
    <row r="559" spans="4:6" customFormat="1" ht="12.75">
      <c r="D559" s="578"/>
      <c r="E559" s="353"/>
      <c r="F559" s="353"/>
    </row>
    <row r="560" spans="4:6" customFormat="1" ht="12.75">
      <c r="D560" s="578"/>
      <c r="E560" s="353"/>
      <c r="F560" s="353"/>
    </row>
    <row r="561" spans="4:6" customFormat="1" ht="12.75">
      <c r="D561" s="578"/>
      <c r="E561" s="353"/>
      <c r="F561" s="353"/>
    </row>
    <row r="562" spans="4:6" customFormat="1" ht="12.75">
      <c r="D562" s="578"/>
      <c r="E562" s="353"/>
      <c r="F562" s="353"/>
    </row>
    <row r="563" spans="4:6" customFormat="1" ht="12.75">
      <c r="D563" s="578"/>
      <c r="E563" s="353"/>
      <c r="F563" s="353"/>
    </row>
    <row r="564" spans="4:6" customFormat="1" ht="12.75">
      <c r="D564" s="578"/>
      <c r="E564" s="353"/>
      <c r="F564" s="353"/>
    </row>
    <row r="565" spans="4:6" customFormat="1" ht="12.75">
      <c r="D565" s="578"/>
      <c r="E565" s="353"/>
      <c r="F565" s="353"/>
    </row>
    <row r="566" spans="4:6" customFormat="1" ht="12.75">
      <c r="D566" s="578"/>
      <c r="E566" s="353"/>
      <c r="F566" s="353"/>
    </row>
    <row r="567" spans="4:6" customFormat="1" ht="12.75">
      <c r="D567" s="578"/>
      <c r="E567" s="353"/>
      <c r="F567" s="353"/>
    </row>
    <row r="568" spans="4:6" customFormat="1" ht="12.75">
      <c r="D568" s="578"/>
      <c r="E568" s="353"/>
      <c r="F568" s="353"/>
    </row>
    <row r="569" spans="4:6" customFormat="1" ht="12.75">
      <c r="D569" s="578"/>
      <c r="E569" s="353"/>
      <c r="F569" s="353"/>
    </row>
    <row r="570" spans="4:6" customFormat="1" ht="12.75">
      <c r="D570" s="578"/>
      <c r="E570" s="353"/>
      <c r="F570" s="353"/>
    </row>
    <row r="571" spans="4:6" customFormat="1" ht="12.75">
      <c r="D571" s="578"/>
      <c r="E571" s="353"/>
      <c r="F571" s="353"/>
    </row>
    <row r="572" spans="4:6" customFormat="1" ht="12.75">
      <c r="D572" s="578"/>
      <c r="E572" s="353"/>
      <c r="F572" s="353"/>
    </row>
    <row r="573" spans="4:6" customFormat="1" ht="12.75">
      <c r="D573" s="578"/>
      <c r="E573" s="353"/>
      <c r="F573" s="353"/>
    </row>
    <row r="574" spans="4:6" customFormat="1" ht="12.75">
      <c r="D574" s="578"/>
      <c r="E574" s="353"/>
      <c r="F574" s="353"/>
    </row>
    <row r="575" spans="4:6" customFormat="1" ht="12.75">
      <c r="D575" s="578"/>
      <c r="E575" s="353"/>
      <c r="F575" s="353"/>
    </row>
    <row r="576" spans="4:6" customFormat="1" ht="12.75">
      <c r="D576" s="578"/>
      <c r="E576" s="353"/>
      <c r="F576" s="353"/>
    </row>
    <row r="577" spans="4:6" customFormat="1" ht="12.75">
      <c r="D577" s="578"/>
      <c r="E577" s="353"/>
      <c r="F577" s="353"/>
    </row>
    <row r="578" spans="4:6" customFormat="1" ht="12.75">
      <c r="D578" s="578"/>
      <c r="E578" s="353"/>
      <c r="F578" s="353"/>
    </row>
    <row r="579" spans="4:6" customFormat="1" ht="12.75">
      <c r="D579" s="578"/>
      <c r="E579" s="353"/>
      <c r="F579" s="353"/>
    </row>
    <row r="580" spans="4:6" customFormat="1" ht="12.75">
      <c r="D580" s="578"/>
      <c r="E580" s="353"/>
      <c r="F580" s="353"/>
    </row>
    <row r="581" spans="4:6" customFormat="1" ht="12.75">
      <c r="D581" s="578"/>
      <c r="E581" s="353"/>
      <c r="F581" s="353"/>
    </row>
    <row r="582" spans="4:6" customFormat="1" ht="12.75">
      <c r="D582" s="578"/>
      <c r="E582" s="353"/>
      <c r="F582" s="353"/>
    </row>
    <row r="583" spans="4:6" customFormat="1" ht="12.75">
      <c r="D583" s="578"/>
      <c r="E583" s="353"/>
      <c r="F583" s="353"/>
    </row>
    <row r="584" spans="4:6" customFormat="1" ht="12.75">
      <c r="D584" s="578"/>
      <c r="E584" s="353"/>
      <c r="F584" s="353"/>
    </row>
    <row r="585" spans="4:6" customFormat="1" ht="12.75">
      <c r="D585" s="578"/>
      <c r="E585" s="353"/>
      <c r="F585" s="353"/>
    </row>
    <row r="586" spans="4:6" customFormat="1" ht="12.75">
      <c r="D586" s="578"/>
      <c r="E586" s="353"/>
      <c r="F586" s="353"/>
    </row>
    <row r="587" spans="4:6" customFormat="1" ht="12.75">
      <c r="D587" s="578"/>
      <c r="E587" s="353"/>
      <c r="F587" s="353"/>
    </row>
    <row r="588" spans="4:6" customFormat="1" ht="12.75">
      <c r="D588" s="578"/>
      <c r="E588" s="353"/>
      <c r="F588" s="353"/>
    </row>
    <row r="589" spans="4:6" customFormat="1" ht="12.75">
      <c r="D589" s="578"/>
      <c r="E589" s="353"/>
      <c r="F589" s="353"/>
    </row>
    <row r="590" spans="4:6" customFormat="1" ht="12.75">
      <c r="D590" s="578"/>
      <c r="E590" s="353"/>
      <c r="F590" s="353"/>
    </row>
    <row r="591" spans="4:6" customFormat="1" ht="12.75">
      <c r="D591" s="578"/>
      <c r="E591" s="353"/>
      <c r="F591" s="353"/>
    </row>
    <row r="592" spans="4:6" customFormat="1" ht="12.75">
      <c r="D592" s="578"/>
      <c r="E592" s="353"/>
      <c r="F592" s="353"/>
    </row>
    <row r="593" spans="4:6" customFormat="1" ht="12.75">
      <c r="D593" s="578"/>
      <c r="E593" s="353"/>
      <c r="F593" s="353"/>
    </row>
    <row r="594" spans="4:6" customFormat="1" ht="12.75">
      <c r="D594" s="578"/>
      <c r="E594" s="353"/>
      <c r="F594" s="353"/>
    </row>
    <row r="595" spans="4:6" customFormat="1" ht="12.75">
      <c r="D595" s="578"/>
      <c r="E595" s="353"/>
      <c r="F595" s="353"/>
    </row>
    <row r="596" spans="4:6" customFormat="1" ht="12.75">
      <c r="D596" s="578"/>
      <c r="E596" s="353"/>
      <c r="F596" s="353"/>
    </row>
    <row r="597" spans="4:6" customFormat="1" ht="12.75">
      <c r="D597" s="578"/>
      <c r="E597" s="353"/>
      <c r="F597" s="353"/>
    </row>
    <row r="598" spans="4:6" customFormat="1" ht="12.75">
      <c r="D598" s="578"/>
      <c r="E598" s="353"/>
      <c r="F598" s="353"/>
    </row>
    <row r="599" spans="4:6" customFormat="1" ht="12.75">
      <c r="D599" s="578"/>
      <c r="E599" s="353"/>
      <c r="F599" s="353"/>
    </row>
    <row r="600" spans="4:6" customFormat="1" ht="12.75">
      <c r="D600" s="578"/>
      <c r="E600" s="353"/>
      <c r="F600" s="353"/>
    </row>
    <row r="601" spans="4:6" customFormat="1" ht="12.75">
      <c r="D601" s="578"/>
      <c r="E601" s="353"/>
      <c r="F601" s="353"/>
    </row>
    <row r="602" spans="4:6" customFormat="1" ht="12.75">
      <c r="D602" s="578"/>
      <c r="E602" s="353"/>
      <c r="F602" s="353"/>
    </row>
    <row r="603" spans="4:6" customFormat="1" ht="12.75">
      <c r="D603" s="578"/>
      <c r="E603" s="353"/>
      <c r="F603" s="353"/>
    </row>
    <row r="604" spans="4:6" customFormat="1" ht="12.75">
      <c r="D604" s="578"/>
      <c r="E604" s="353"/>
      <c r="F604" s="353"/>
    </row>
    <row r="605" spans="4:6" customFormat="1" ht="12.75">
      <c r="D605" s="578"/>
      <c r="E605" s="353"/>
      <c r="F605" s="353"/>
    </row>
    <row r="606" spans="4:6" customFormat="1" ht="12.75">
      <c r="D606" s="578"/>
      <c r="E606" s="353"/>
      <c r="F606" s="353"/>
    </row>
    <row r="607" spans="4:6" customFormat="1" ht="12.75">
      <c r="D607" s="578"/>
      <c r="E607" s="353"/>
      <c r="F607" s="353"/>
    </row>
    <row r="608" spans="4:6" customFormat="1" ht="12.75">
      <c r="D608" s="578"/>
      <c r="E608" s="353"/>
      <c r="F608" s="353"/>
    </row>
    <row r="609" spans="4:6" customFormat="1" ht="12.75">
      <c r="D609" s="578"/>
      <c r="E609" s="353"/>
      <c r="F609" s="353"/>
    </row>
    <row r="610" spans="4:6" customFormat="1" ht="12.75">
      <c r="D610" s="578"/>
      <c r="E610" s="353"/>
      <c r="F610" s="353"/>
    </row>
    <row r="611" spans="4:6" customFormat="1" ht="12.75">
      <c r="D611" s="578"/>
      <c r="E611" s="353"/>
      <c r="F611" s="353"/>
    </row>
    <row r="612" spans="4:6" customFormat="1" ht="12.75">
      <c r="D612" s="578"/>
      <c r="E612" s="353"/>
      <c r="F612" s="353"/>
    </row>
    <row r="613" spans="4:6" customFormat="1" ht="12.75">
      <c r="D613" s="578"/>
      <c r="E613" s="353"/>
      <c r="F613" s="353"/>
    </row>
    <row r="614" spans="4:6" customFormat="1" ht="12.75">
      <c r="D614" s="578"/>
      <c r="E614" s="353"/>
      <c r="F614" s="353"/>
    </row>
    <row r="615" spans="4:6" customFormat="1" ht="12.75">
      <c r="D615" s="578"/>
      <c r="E615" s="353"/>
      <c r="F615" s="353"/>
    </row>
    <row r="616" spans="4:6" customFormat="1" ht="12.75">
      <c r="D616" s="578"/>
      <c r="E616" s="353"/>
      <c r="F616" s="353"/>
    </row>
    <row r="617" spans="4:6" customFormat="1" ht="12.75">
      <c r="D617" s="578"/>
      <c r="E617" s="353"/>
      <c r="F617" s="353"/>
    </row>
    <row r="618" spans="4:6" customFormat="1" ht="12.75">
      <c r="D618" s="578"/>
      <c r="E618" s="353"/>
      <c r="F618" s="353"/>
    </row>
    <row r="619" spans="4:6" customFormat="1" ht="12.75">
      <c r="D619" s="578"/>
      <c r="E619" s="353"/>
      <c r="F619" s="353"/>
    </row>
    <row r="620" spans="4:6" customFormat="1" ht="12.75">
      <c r="D620" s="578"/>
      <c r="E620" s="353"/>
      <c r="F620" s="353"/>
    </row>
    <row r="621" spans="4:6" customFormat="1" ht="12.75">
      <c r="D621" s="578"/>
      <c r="E621" s="353"/>
      <c r="F621" s="353"/>
    </row>
    <row r="622" spans="4:6" customFormat="1" ht="12.75">
      <c r="D622" s="578"/>
      <c r="E622" s="353"/>
      <c r="F622" s="353"/>
    </row>
    <row r="623" spans="4:6" customFormat="1" ht="12.75">
      <c r="D623" s="578"/>
      <c r="E623" s="353"/>
      <c r="F623" s="353"/>
    </row>
    <row r="624" spans="4:6" customFormat="1" ht="12.75">
      <c r="D624" s="578"/>
      <c r="E624" s="353"/>
      <c r="F624" s="353"/>
    </row>
    <row r="625" spans="4:6" customFormat="1" ht="12.75">
      <c r="D625" s="578"/>
      <c r="E625" s="353"/>
      <c r="F625" s="353"/>
    </row>
    <row r="626" spans="4:6" customFormat="1" ht="12.75">
      <c r="D626" s="578"/>
      <c r="E626" s="353"/>
      <c r="F626" s="353"/>
    </row>
    <row r="627" spans="4:6" customFormat="1" ht="12.75">
      <c r="D627" s="578"/>
      <c r="E627" s="353"/>
      <c r="F627" s="353"/>
    </row>
    <row r="628" spans="4:6" customFormat="1" ht="12.75">
      <c r="D628" s="578"/>
      <c r="E628" s="353"/>
      <c r="F628" s="353"/>
    </row>
    <row r="629" spans="4:6" customFormat="1" ht="12.75">
      <c r="D629" s="578"/>
      <c r="E629" s="353"/>
      <c r="F629" s="353"/>
    </row>
    <row r="630" spans="4:6" customFormat="1" ht="12.75">
      <c r="D630" s="578"/>
      <c r="E630" s="353"/>
      <c r="F630" s="353"/>
    </row>
    <row r="631" spans="4:6" customFormat="1" ht="12.75">
      <c r="D631" s="578"/>
      <c r="E631" s="353"/>
      <c r="F631" s="353"/>
    </row>
    <row r="632" spans="4:6" customFormat="1" ht="12.75">
      <c r="D632" s="578"/>
      <c r="E632" s="353"/>
      <c r="F632" s="353"/>
    </row>
    <row r="633" spans="4:6" customFormat="1" ht="12.75">
      <c r="D633" s="578"/>
      <c r="E633" s="353"/>
      <c r="F633" s="353"/>
    </row>
    <row r="634" spans="4:6" customFormat="1" ht="12.75">
      <c r="D634" s="578"/>
      <c r="E634" s="353"/>
      <c r="F634" s="353"/>
    </row>
    <row r="635" spans="4:6" customFormat="1" ht="12.75">
      <c r="D635" s="578"/>
      <c r="E635" s="353"/>
      <c r="F635" s="353"/>
    </row>
    <row r="636" spans="4:6" customFormat="1" ht="12.75">
      <c r="D636" s="578"/>
      <c r="E636" s="353"/>
      <c r="F636" s="353"/>
    </row>
    <row r="637" spans="4:6" customFormat="1" ht="12.75">
      <c r="D637" s="578"/>
      <c r="E637" s="353"/>
      <c r="F637" s="353"/>
    </row>
    <row r="638" spans="4:6" customFormat="1" ht="12.75">
      <c r="D638" s="578"/>
      <c r="E638" s="353"/>
      <c r="F638" s="353"/>
    </row>
    <row r="639" spans="4:6" customFormat="1" ht="12.75">
      <c r="D639" s="578"/>
      <c r="E639" s="353"/>
      <c r="F639" s="353"/>
    </row>
    <row r="640" spans="4:6" customFormat="1" ht="12.75">
      <c r="D640" s="578"/>
      <c r="E640" s="353"/>
      <c r="F640" s="353"/>
    </row>
    <row r="641" spans="4:6" customFormat="1" ht="12.75">
      <c r="D641" s="578"/>
      <c r="E641" s="353"/>
      <c r="F641" s="353"/>
    </row>
    <row r="642" spans="4:6" customFormat="1" ht="12.75">
      <c r="D642" s="578"/>
      <c r="E642" s="353"/>
      <c r="F642" s="353"/>
    </row>
    <row r="643" spans="4:6" customFormat="1" ht="12.75">
      <c r="D643" s="578"/>
      <c r="E643" s="353"/>
      <c r="F643" s="353"/>
    </row>
    <row r="644" spans="4:6" customFormat="1" ht="12.75">
      <c r="D644" s="578"/>
      <c r="E644" s="353"/>
      <c r="F644" s="353"/>
    </row>
    <row r="645" spans="4:6" customFormat="1" ht="12.75">
      <c r="D645" s="578"/>
      <c r="E645" s="353"/>
      <c r="F645" s="353"/>
    </row>
    <row r="646" spans="4:6" customFormat="1" ht="12.75">
      <c r="D646" s="578"/>
      <c r="E646" s="353"/>
      <c r="F646" s="353"/>
    </row>
    <row r="647" spans="4:6" customFormat="1" ht="12.75">
      <c r="D647" s="578"/>
      <c r="E647" s="353"/>
      <c r="F647" s="353"/>
    </row>
    <row r="648" spans="4:6" customFormat="1" ht="12.75">
      <c r="D648" s="578"/>
      <c r="E648" s="353"/>
      <c r="F648" s="353"/>
    </row>
    <row r="649" spans="4:6" customFormat="1" ht="12.75">
      <c r="D649" s="578"/>
      <c r="E649" s="353"/>
      <c r="F649" s="353"/>
    </row>
    <row r="650" spans="4:6" customFormat="1" ht="12.75">
      <c r="D650" s="578"/>
      <c r="E650" s="353"/>
      <c r="F650" s="353"/>
    </row>
    <row r="651" spans="4:6" customFormat="1" ht="12.75">
      <c r="D651" s="578"/>
      <c r="E651" s="353"/>
      <c r="F651" s="353"/>
    </row>
    <row r="652" spans="4:6" customFormat="1" ht="12.75">
      <c r="D652" s="578"/>
      <c r="E652" s="353"/>
      <c r="F652" s="353"/>
    </row>
    <row r="653" spans="4:6" customFormat="1" ht="12.75">
      <c r="D653" s="578"/>
      <c r="E653" s="353"/>
      <c r="F653" s="353"/>
    </row>
    <row r="654" spans="4:6" customFormat="1" ht="12.75">
      <c r="D654" s="578"/>
      <c r="E654" s="353"/>
      <c r="F654" s="353"/>
    </row>
    <row r="655" spans="4:6" customFormat="1" ht="12.75">
      <c r="D655" s="578"/>
      <c r="E655" s="353"/>
      <c r="F655" s="353"/>
    </row>
    <row r="656" spans="4:6" customFormat="1" ht="12.75">
      <c r="D656" s="578"/>
      <c r="E656" s="353"/>
      <c r="F656" s="353"/>
    </row>
    <row r="657" spans="4:6" customFormat="1" ht="12.75">
      <c r="D657" s="578"/>
      <c r="E657" s="353"/>
      <c r="F657" s="353"/>
    </row>
    <row r="658" spans="4:6" customFormat="1" ht="12.75">
      <c r="D658" s="578"/>
      <c r="E658" s="353"/>
      <c r="F658" s="353"/>
    </row>
    <row r="659" spans="4:6" customFormat="1" ht="12.75">
      <c r="D659" s="578"/>
      <c r="E659" s="353"/>
      <c r="F659" s="353"/>
    </row>
    <row r="660" spans="4:6" customFormat="1" ht="12.75">
      <c r="D660" s="578"/>
      <c r="E660" s="353"/>
      <c r="F660" s="353"/>
    </row>
    <row r="661" spans="4:6" customFormat="1" ht="12.75">
      <c r="D661" s="578"/>
      <c r="E661" s="353"/>
      <c r="F661" s="353"/>
    </row>
    <row r="662" spans="4:6" customFormat="1" ht="12.75">
      <c r="D662" s="578"/>
      <c r="E662" s="353"/>
      <c r="F662" s="353"/>
    </row>
    <row r="663" spans="4:6" customFormat="1" ht="12.75">
      <c r="D663" s="578"/>
      <c r="E663" s="353"/>
      <c r="F663" s="353"/>
    </row>
    <row r="664" spans="4:6" customFormat="1" ht="12.75">
      <c r="D664" s="578"/>
      <c r="E664" s="353"/>
      <c r="F664" s="353"/>
    </row>
    <row r="665" spans="4:6" customFormat="1" ht="12.75">
      <c r="D665" s="578"/>
      <c r="E665" s="353"/>
      <c r="F665" s="353"/>
    </row>
    <row r="666" spans="4:6" customFormat="1" ht="12.75">
      <c r="D666" s="578"/>
      <c r="E666" s="353"/>
      <c r="F666" s="353"/>
    </row>
    <row r="667" spans="4:6" customFormat="1" ht="12.75">
      <c r="D667" s="578"/>
      <c r="E667" s="353"/>
      <c r="F667" s="353"/>
    </row>
    <row r="668" spans="4:6" customFormat="1" ht="12.75">
      <c r="D668" s="578"/>
      <c r="E668" s="353"/>
      <c r="F668" s="353"/>
    </row>
    <row r="669" spans="4:6" customFormat="1" ht="12.75">
      <c r="D669" s="578"/>
      <c r="E669" s="353"/>
      <c r="F669" s="353"/>
    </row>
    <row r="670" spans="4:6" customFormat="1" ht="12.75">
      <c r="D670" s="578"/>
      <c r="E670" s="353"/>
      <c r="F670" s="353"/>
    </row>
    <row r="671" spans="4:6" customFormat="1" ht="12.75">
      <c r="D671" s="578"/>
      <c r="E671" s="353"/>
      <c r="F671" s="353"/>
    </row>
    <row r="672" spans="4:6" customFormat="1" ht="12.75">
      <c r="D672" s="578"/>
      <c r="E672" s="353"/>
      <c r="F672" s="353"/>
    </row>
    <row r="673" spans="4:6" customFormat="1" ht="12.75">
      <c r="D673" s="578"/>
      <c r="E673" s="353"/>
      <c r="F673" s="353"/>
    </row>
    <row r="674" spans="4:6" customFormat="1" ht="12.75">
      <c r="D674" s="578"/>
      <c r="E674" s="353"/>
      <c r="F674" s="353"/>
    </row>
    <row r="675" spans="4:6" customFormat="1" ht="12.75">
      <c r="D675" s="578"/>
      <c r="E675" s="353"/>
      <c r="F675" s="353"/>
    </row>
    <row r="676" spans="4:6" customFormat="1" ht="12.75">
      <c r="D676" s="578"/>
      <c r="E676" s="353"/>
      <c r="F676" s="353"/>
    </row>
    <row r="677" spans="4:6" customFormat="1" ht="12.75">
      <c r="D677" s="578"/>
      <c r="E677" s="353"/>
      <c r="F677" s="353"/>
    </row>
    <row r="678" spans="4:6" customFormat="1" ht="12.75">
      <c r="D678" s="578"/>
      <c r="E678" s="353"/>
      <c r="F678" s="353"/>
    </row>
    <row r="679" spans="4:6" customFormat="1" ht="12.75">
      <c r="D679" s="578"/>
      <c r="E679" s="353"/>
      <c r="F679" s="353"/>
    </row>
    <row r="680" spans="4:6" customFormat="1" ht="12.75">
      <c r="D680" s="578"/>
      <c r="E680" s="353"/>
      <c r="F680" s="353"/>
    </row>
    <row r="681" spans="4:6" customFormat="1" ht="12.75">
      <c r="D681" s="578"/>
      <c r="E681" s="353"/>
      <c r="F681" s="353"/>
    </row>
    <row r="682" spans="4:6" customFormat="1" ht="12.75">
      <c r="D682" s="578"/>
      <c r="E682" s="353"/>
      <c r="F682" s="353"/>
    </row>
    <row r="683" spans="4:6" customFormat="1" ht="12.75">
      <c r="D683" s="578"/>
      <c r="E683" s="353"/>
      <c r="F683" s="353"/>
    </row>
    <row r="684" spans="4:6" customFormat="1" ht="12.75">
      <c r="D684" s="578"/>
      <c r="E684" s="353"/>
      <c r="F684" s="353"/>
    </row>
    <row r="685" spans="4:6" customFormat="1" ht="12.75">
      <c r="D685" s="578"/>
      <c r="E685" s="353"/>
      <c r="F685" s="353"/>
    </row>
    <row r="686" spans="4:6" customFormat="1" ht="12.75">
      <c r="D686" s="578"/>
      <c r="E686" s="353"/>
      <c r="F686" s="353"/>
    </row>
    <row r="687" spans="4:6" customFormat="1" ht="12.75">
      <c r="D687" s="578"/>
      <c r="E687" s="353"/>
      <c r="F687" s="353"/>
    </row>
    <row r="688" spans="4:6" customFormat="1" ht="12.75">
      <c r="D688" s="578"/>
      <c r="E688" s="353"/>
      <c r="F688" s="353"/>
    </row>
    <row r="689" spans="4:6" customFormat="1" ht="12.75">
      <c r="D689" s="578"/>
      <c r="E689" s="353"/>
      <c r="F689" s="353"/>
    </row>
    <row r="690" spans="4:6" customFormat="1" ht="12.75">
      <c r="D690" s="578"/>
      <c r="E690" s="353"/>
      <c r="F690" s="353"/>
    </row>
    <row r="691" spans="4:6" customFormat="1" ht="12.75">
      <c r="D691" s="578"/>
      <c r="E691" s="353"/>
      <c r="F691" s="353"/>
    </row>
    <row r="692" spans="4:6" customFormat="1" ht="12.75">
      <c r="D692" s="578"/>
      <c r="E692" s="353"/>
      <c r="F692" s="353"/>
    </row>
    <row r="693" spans="4:6" customFormat="1" ht="12.75">
      <c r="D693" s="578"/>
      <c r="E693" s="353"/>
      <c r="F693" s="353"/>
    </row>
    <row r="694" spans="4:6" customFormat="1" ht="12.75">
      <c r="D694" s="578"/>
      <c r="E694" s="353"/>
      <c r="F694" s="353"/>
    </row>
    <row r="695" spans="4:6" customFormat="1" ht="12.75">
      <c r="D695" s="578"/>
      <c r="E695" s="353"/>
      <c r="F695" s="353"/>
    </row>
    <row r="696" spans="4:6" customFormat="1" ht="12.75">
      <c r="D696" s="578"/>
      <c r="E696" s="353"/>
      <c r="F696" s="353"/>
    </row>
    <row r="697" spans="4:6" customFormat="1" ht="12.75">
      <c r="D697" s="578"/>
      <c r="E697" s="353"/>
      <c r="F697" s="353"/>
    </row>
    <row r="698" spans="4:6" customFormat="1" ht="12.75">
      <c r="D698" s="578"/>
      <c r="E698" s="353"/>
      <c r="F698" s="353"/>
    </row>
    <row r="699" spans="4:6" customFormat="1" ht="12.75">
      <c r="D699" s="578"/>
      <c r="E699" s="353"/>
      <c r="F699" s="353"/>
    </row>
    <row r="700" spans="4:6" customFormat="1" ht="12.75">
      <c r="D700" s="578"/>
      <c r="E700" s="353"/>
      <c r="F700" s="353"/>
    </row>
    <row r="701" spans="4:6" customFormat="1" ht="12.75">
      <c r="D701" s="578"/>
      <c r="E701" s="353"/>
      <c r="F701" s="353"/>
    </row>
    <row r="702" spans="4:6" customFormat="1" ht="12.75">
      <c r="D702" s="578"/>
      <c r="E702" s="353"/>
      <c r="F702" s="353"/>
    </row>
    <row r="703" spans="4:6" customFormat="1" ht="12.75">
      <c r="D703" s="578"/>
      <c r="E703" s="353"/>
      <c r="F703" s="353"/>
    </row>
    <row r="704" spans="4:6" customFormat="1" ht="12.75">
      <c r="D704" s="578"/>
      <c r="E704" s="353"/>
      <c r="F704" s="353"/>
    </row>
    <row r="705" spans="4:6" customFormat="1" ht="12.75">
      <c r="D705" s="578"/>
      <c r="E705" s="353"/>
      <c r="F705" s="353"/>
    </row>
    <row r="706" spans="4:6" customFormat="1" ht="12.75">
      <c r="D706" s="578"/>
      <c r="E706" s="353"/>
      <c r="F706" s="353"/>
    </row>
    <row r="707" spans="4:6" customFormat="1" ht="12.75">
      <c r="D707" s="578"/>
      <c r="E707" s="353"/>
      <c r="F707" s="353"/>
    </row>
    <row r="708" spans="4:6" customFormat="1" ht="12.75">
      <c r="D708" s="578"/>
      <c r="E708" s="353"/>
      <c r="F708" s="353"/>
    </row>
    <row r="709" spans="4:6" customFormat="1" ht="12.75">
      <c r="D709" s="578"/>
      <c r="E709" s="353"/>
      <c r="F709" s="353"/>
    </row>
    <row r="710" spans="4:6" customFormat="1" ht="12.75">
      <c r="D710" s="578"/>
      <c r="E710" s="353"/>
      <c r="F710" s="353"/>
    </row>
    <row r="711" spans="4:6" customFormat="1" ht="12.75">
      <c r="D711" s="578"/>
      <c r="E711" s="353"/>
      <c r="F711" s="353"/>
    </row>
    <row r="712" spans="4:6" customFormat="1" ht="12.75">
      <c r="D712" s="578"/>
      <c r="E712" s="353"/>
      <c r="F712" s="353"/>
    </row>
    <row r="713" spans="4:6" customFormat="1" ht="12.75">
      <c r="D713" s="578"/>
      <c r="E713" s="353"/>
      <c r="F713" s="353"/>
    </row>
    <row r="714" spans="4:6" customFormat="1" ht="12.75">
      <c r="D714" s="578"/>
      <c r="E714" s="353"/>
      <c r="F714" s="353"/>
    </row>
    <row r="715" spans="4:6" customFormat="1" ht="12.75">
      <c r="D715" s="578"/>
      <c r="E715" s="353"/>
      <c r="F715" s="353"/>
    </row>
    <row r="716" spans="4:6" customFormat="1" ht="12.75">
      <c r="D716" s="578"/>
      <c r="E716" s="353"/>
      <c r="F716" s="353"/>
    </row>
    <row r="717" spans="4:6" customFormat="1" ht="12.75">
      <c r="D717" s="578"/>
      <c r="E717" s="353"/>
      <c r="F717" s="353"/>
    </row>
    <row r="718" spans="4:6" customFormat="1" ht="12.75">
      <c r="D718" s="578"/>
      <c r="E718" s="353"/>
      <c r="F718" s="353"/>
    </row>
    <row r="719" spans="4:6" customFormat="1" ht="12.75">
      <c r="D719" s="578"/>
      <c r="E719" s="353"/>
      <c r="F719" s="353"/>
    </row>
    <row r="720" spans="4:6" customFormat="1" ht="12.75">
      <c r="D720" s="578"/>
      <c r="E720" s="353"/>
      <c r="F720" s="353"/>
    </row>
    <row r="721" spans="4:6" customFormat="1" ht="12.75">
      <c r="D721" s="578"/>
      <c r="E721" s="353"/>
      <c r="F721" s="353"/>
    </row>
    <row r="722" spans="4:6" customFormat="1" ht="12.75">
      <c r="D722" s="578"/>
      <c r="E722" s="353"/>
      <c r="F722" s="353"/>
    </row>
    <row r="723" spans="4:6" customFormat="1" ht="12.75">
      <c r="D723" s="578"/>
      <c r="E723" s="353"/>
      <c r="F723" s="353"/>
    </row>
    <row r="724" spans="4:6" customFormat="1" ht="12.75">
      <c r="D724" s="578"/>
      <c r="E724" s="353"/>
      <c r="F724" s="353"/>
    </row>
    <row r="725" spans="4:6" customFormat="1" ht="12.75">
      <c r="D725" s="578"/>
      <c r="E725" s="353"/>
      <c r="F725" s="353"/>
    </row>
    <row r="726" spans="4:6" customFormat="1" ht="12.75">
      <c r="D726" s="578"/>
      <c r="E726" s="353"/>
      <c r="F726" s="353"/>
    </row>
    <row r="727" spans="4:6" customFormat="1" ht="12.75">
      <c r="D727" s="578"/>
      <c r="E727" s="353"/>
      <c r="F727" s="353"/>
    </row>
    <row r="728" spans="4:6" customFormat="1" ht="12.75">
      <c r="D728" s="578"/>
      <c r="E728" s="353"/>
      <c r="F728" s="353"/>
    </row>
    <row r="729" spans="4:6" customFormat="1" ht="12.75">
      <c r="D729" s="578"/>
      <c r="E729" s="353"/>
      <c r="F729" s="353"/>
    </row>
    <row r="730" spans="4:6" customFormat="1" ht="12.75">
      <c r="D730" s="578"/>
      <c r="E730" s="353"/>
      <c r="F730" s="353"/>
    </row>
    <row r="731" spans="4:6" customFormat="1" ht="12.75">
      <c r="D731" s="578"/>
      <c r="E731" s="353"/>
      <c r="F731" s="353"/>
    </row>
    <row r="732" spans="4:6" customFormat="1" ht="12.75">
      <c r="D732" s="578"/>
      <c r="E732" s="353"/>
      <c r="F732" s="353"/>
    </row>
    <row r="733" spans="4:6" customFormat="1" ht="12.75">
      <c r="D733" s="578"/>
      <c r="E733" s="353"/>
      <c r="F733" s="353"/>
    </row>
    <row r="734" spans="4:6" customFormat="1" ht="12.75">
      <c r="D734" s="578"/>
      <c r="E734" s="353"/>
      <c r="F734" s="353"/>
    </row>
    <row r="735" spans="4:6" customFormat="1" ht="12.75">
      <c r="D735" s="578"/>
      <c r="E735" s="353"/>
      <c r="F735" s="353"/>
    </row>
    <row r="736" spans="4:6" customFormat="1" ht="12.75">
      <c r="D736" s="578"/>
      <c r="E736" s="353"/>
      <c r="F736" s="353"/>
    </row>
    <row r="737" spans="4:6" customFormat="1" ht="12.75">
      <c r="D737" s="578"/>
      <c r="E737" s="353"/>
      <c r="F737" s="353"/>
    </row>
    <row r="738" spans="4:6" customFormat="1" ht="12.75">
      <c r="D738" s="578"/>
      <c r="E738" s="353"/>
      <c r="F738" s="353"/>
    </row>
    <row r="739" spans="4:6" customFormat="1" ht="12.75">
      <c r="D739" s="578"/>
      <c r="E739" s="353"/>
      <c r="F739" s="353"/>
    </row>
    <row r="740" spans="4:6" customFormat="1" ht="12.75">
      <c r="D740" s="578"/>
      <c r="E740" s="353"/>
      <c r="F740" s="353"/>
    </row>
    <row r="741" spans="4:6" customFormat="1" ht="12.75">
      <c r="D741" s="578"/>
      <c r="E741" s="353"/>
      <c r="F741" s="353"/>
    </row>
    <row r="742" spans="4:6" customFormat="1" ht="12.75">
      <c r="D742" s="578"/>
      <c r="E742" s="353"/>
      <c r="F742" s="353"/>
    </row>
    <row r="743" spans="4:6" customFormat="1" ht="12.75">
      <c r="D743" s="578"/>
      <c r="E743" s="353"/>
      <c r="F743" s="353"/>
    </row>
    <row r="744" spans="4:6" customFormat="1" ht="12.75">
      <c r="D744" s="578"/>
      <c r="E744" s="353"/>
      <c r="F744" s="353"/>
    </row>
    <row r="745" spans="4:6" customFormat="1" ht="12.75">
      <c r="D745" s="578"/>
      <c r="E745" s="353"/>
      <c r="F745" s="353"/>
    </row>
    <row r="746" spans="4:6" customFormat="1" ht="12.75">
      <c r="D746" s="578"/>
      <c r="E746" s="353"/>
      <c r="F746" s="353"/>
    </row>
    <row r="747" spans="4:6" customFormat="1" ht="12.75">
      <c r="D747" s="578"/>
      <c r="E747" s="353"/>
      <c r="F747" s="353"/>
    </row>
    <row r="748" spans="4:6" customFormat="1" ht="12.75">
      <c r="D748" s="578"/>
      <c r="E748" s="353"/>
      <c r="F748" s="353"/>
    </row>
    <row r="749" spans="4:6" customFormat="1" ht="12.75">
      <c r="D749" s="578"/>
      <c r="E749" s="353"/>
      <c r="F749" s="353"/>
    </row>
    <row r="750" spans="4:6" customFormat="1" ht="12.75">
      <c r="D750" s="578"/>
      <c r="E750" s="353"/>
      <c r="F750" s="353"/>
    </row>
    <row r="751" spans="4:6" customFormat="1" ht="12.75">
      <c r="D751" s="578"/>
      <c r="E751" s="353"/>
      <c r="F751" s="353"/>
    </row>
    <row r="752" spans="4:6" customFormat="1" ht="12.75">
      <c r="D752" s="578"/>
      <c r="E752" s="353"/>
      <c r="F752" s="353"/>
    </row>
    <row r="753" spans="4:6" customFormat="1" ht="12.75">
      <c r="D753" s="578"/>
      <c r="E753" s="353"/>
      <c r="F753" s="353"/>
    </row>
    <row r="754" spans="4:6" customFormat="1" ht="12.75">
      <c r="D754" s="578"/>
      <c r="E754" s="353"/>
      <c r="F754" s="353"/>
    </row>
    <row r="755" spans="4:6" customFormat="1" ht="12.75">
      <c r="D755" s="578"/>
      <c r="E755" s="353"/>
      <c r="F755" s="353"/>
    </row>
    <row r="756" spans="4:6" customFormat="1" ht="12.75">
      <c r="D756" s="578"/>
      <c r="E756" s="353"/>
      <c r="F756" s="353"/>
    </row>
    <row r="757" spans="4:6" customFormat="1" ht="12.75">
      <c r="D757" s="578"/>
      <c r="E757" s="353"/>
      <c r="F757" s="353"/>
    </row>
    <row r="758" spans="4:6" customFormat="1" ht="12.75">
      <c r="D758" s="578"/>
      <c r="E758" s="353"/>
      <c r="F758" s="353"/>
    </row>
    <row r="759" spans="4:6" customFormat="1" ht="12.75">
      <c r="D759" s="578"/>
      <c r="E759" s="353"/>
      <c r="F759" s="353"/>
    </row>
    <row r="760" spans="4:6" customFormat="1" ht="12.75">
      <c r="D760" s="578"/>
      <c r="E760" s="353"/>
      <c r="F760" s="353"/>
    </row>
    <row r="761" spans="4:6" customFormat="1" ht="12.75">
      <c r="D761" s="578"/>
      <c r="E761" s="353"/>
      <c r="F761" s="353"/>
    </row>
    <row r="762" spans="4:6" customFormat="1" ht="12.75">
      <c r="D762" s="578"/>
      <c r="E762" s="353"/>
      <c r="F762" s="353"/>
    </row>
    <row r="763" spans="4:6" customFormat="1" ht="12.75">
      <c r="D763" s="578"/>
      <c r="E763" s="353"/>
      <c r="F763" s="353"/>
    </row>
    <row r="764" spans="4:6" customFormat="1" ht="12.75">
      <c r="D764" s="578"/>
      <c r="E764" s="353"/>
      <c r="F764" s="353"/>
    </row>
    <row r="765" spans="4:6" customFormat="1" ht="12.75">
      <c r="D765" s="578"/>
      <c r="E765" s="353"/>
      <c r="F765" s="353"/>
    </row>
    <row r="766" spans="4:6" customFormat="1" ht="12.75">
      <c r="D766" s="578"/>
      <c r="E766" s="353"/>
      <c r="F766" s="353"/>
    </row>
    <row r="767" spans="4:6" customFormat="1" ht="12.75">
      <c r="D767" s="578"/>
      <c r="E767" s="353"/>
      <c r="F767" s="353"/>
    </row>
    <row r="768" spans="4:6" customFormat="1" ht="12.75">
      <c r="D768" s="578"/>
      <c r="E768" s="353"/>
      <c r="F768" s="353"/>
    </row>
    <row r="769" spans="4:6" customFormat="1" ht="12.75">
      <c r="D769" s="578"/>
      <c r="E769" s="353"/>
      <c r="F769" s="353"/>
    </row>
    <row r="770" spans="4:6" customFormat="1" ht="12.75">
      <c r="D770" s="578"/>
      <c r="E770" s="353"/>
      <c r="F770" s="353"/>
    </row>
    <row r="771" spans="4:6" customFormat="1" ht="12.75">
      <c r="D771" s="578"/>
      <c r="E771" s="353"/>
      <c r="F771" s="353"/>
    </row>
    <row r="772" spans="4:6" customFormat="1" ht="12.75">
      <c r="D772" s="578"/>
      <c r="E772" s="353"/>
      <c r="F772" s="353"/>
    </row>
    <row r="773" spans="4:6" customFormat="1" ht="12.75">
      <c r="D773" s="578"/>
      <c r="E773" s="353"/>
      <c r="F773" s="353"/>
    </row>
    <row r="774" spans="4:6" customFormat="1" ht="12.75">
      <c r="D774" s="578"/>
      <c r="E774" s="353"/>
      <c r="F774" s="353"/>
    </row>
    <row r="775" spans="4:6" customFormat="1" ht="12.75">
      <c r="D775" s="578"/>
      <c r="E775" s="353"/>
      <c r="F775" s="353"/>
    </row>
    <row r="776" spans="4:6" customFormat="1" ht="12.75">
      <c r="D776" s="578"/>
      <c r="E776" s="353"/>
      <c r="F776" s="353"/>
    </row>
    <row r="777" spans="4:6" customFormat="1" ht="12.75">
      <c r="D777" s="578"/>
      <c r="E777" s="353"/>
      <c r="F777" s="353"/>
    </row>
    <row r="778" spans="4:6" customFormat="1" ht="12.75">
      <c r="D778" s="578"/>
      <c r="E778" s="353"/>
      <c r="F778" s="353"/>
    </row>
    <row r="779" spans="4:6" customFormat="1" ht="12.75">
      <c r="D779" s="578"/>
      <c r="E779" s="353"/>
      <c r="F779" s="353"/>
    </row>
    <row r="780" spans="4:6" customFormat="1" ht="12.75">
      <c r="D780" s="578"/>
      <c r="E780" s="353"/>
      <c r="F780" s="353"/>
    </row>
    <row r="781" spans="4:6" customFormat="1" ht="12.75">
      <c r="D781" s="578"/>
      <c r="E781" s="353"/>
      <c r="F781" s="353"/>
    </row>
    <row r="782" spans="4:6" customFormat="1" ht="12.75">
      <c r="D782" s="578"/>
      <c r="E782" s="353"/>
      <c r="F782" s="353"/>
    </row>
    <row r="783" spans="4:6" customFormat="1" ht="12.75">
      <c r="D783" s="578"/>
      <c r="E783" s="353"/>
      <c r="F783" s="353"/>
    </row>
    <row r="784" spans="4:6" customFormat="1" ht="12.75">
      <c r="D784" s="578"/>
      <c r="E784" s="353"/>
      <c r="F784" s="353"/>
    </row>
    <row r="785" spans="4:6" customFormat="1" ht="12.75">
      <c r="D785" s="578"/>
      <c r="E785" s="353"/>
      <c r="F785" s="353"/>
    </row>
    <row r="786" spans="4:6" customFormat="1" ht="12.75">
      <c r="D786" s="578"/>
      <c r="E786" s="353"/>
      <c r="F786" s="353"/>
    </row>
    <row r="787" spans="4:6" customFormat="1" ht="12.75">
      <c r="D787" s="578"/>
      <c r="E787" s="353"/>
      <c r="F787" s="353"/>
    </row>
    <row r="788" spans="4:6" customFormat="1" ht="12.75">
      <c r="D788" s="578"/>
      <c r="E788" s="353"/>
      <c r="F788" s="353"/>
    </row>
    <row r="789" spans="4:6" customFormat="1" ht="12.75">
      <c r="D789" s="578"/>
      <c r="E789" s="353"/>
      <c r="F789" s="353"/>
    </row>
    <row r="790" spans="4:6" customFormat="1" ht="12.75">
      <c r="D790" s="578"/>
      <c r="E790" s="353"/>
      <c r="F790" s="353"/>
    </row>
    <row r="791" spans="4:6" customFormat="1" ht="12.75">
      <c r="D791" s="578"/>
      <c r="E791" s="353"/>
      <c r="F791" s="353"/>
    </row>
    <row r="792" spans="4:6" customFormat="1" ht="12.75">
      <c r="D792" s="578"/>
      <c r="E792" s="353"/>
      <c r="F792" s="353"/>
    </row>
    <row r="793" spans="4:6" customFormat="1" ht="12.75">
      <c r="D793" s="578"/>
      <c r="E793" s="353"/>
      <c r="F793" s="353"/>
    </row>
    <row r="794" spans="4:6" customFormat="1" ht="12.75">
      <c r="D794" s="578"/>
      <c r="E794" s="353"/>
      <c r="F794" s="353"/>
    </row>
    <row r="795" spans="4:6" customFormat="1" ht="12.75">
      <c r="D795" s="578"/>
      <c r="E795" s="353"/>
      <c r="F795" s="353"/>
    </row>
    <row r="796" spans="4:6" customFormat="1" ht="12.75">
      <c r="D796" s="578"/>
      <c r="E796" s="353"/>
      <c r="F796" s="353"/>
    </row>
    <row r="797" spans="4:6" customFormat="1" ht="12.75">
      <c r="D797" s="578"/>
      <c r="E797" s="353"/>
      <c r="F797" s="353"/>
    </row>
    <row r="798" spans="4:6" customFormat="1" ht="12.75">
      <c r="D798" s="578"/>
      <c r="E798" s="353"/>
      <c r="F798" s="353"/>
    </row>
    <row r="799" spans="4:6" customFormat="1" ht="12.75">
      <c r="D799" s="578"/>
      <c r="E799" s="353"/>
      <c r="F799" s="353"/>
    </row>
    <row r="800" spans="4:6" customFormat="1" ht="12.75">
      <c r="D800" s="578"/>
      <c r="E800" s="353"/>
      <c r="F800" s="353"/>
    </row>
    <row r="801" spans="4:6" customFormat="1" ht="12.75">
      <c r="D801" s="578"/>
      <c r="E801" s="353"/>
      <c r="F801" s="353"/>
    </row>
    <row r="802" spans="4:6" customFormat="1" ht="12.75">
      <c r="D802" s="578"/>
      <c r="E802" s="353"/>
      <c r="F802" s="353"/>
    </row>
    <row r="803" spans="4:6" customFormat="1" ht="12.75">
      <c r="D803" s="578"/>
      <c r="E803" s="353"/>
      <c r="F803" s="353"/>
    </row>
    <row r="804" spans="4:6" customFormat="1" ht="12.75">
      <c r="D804" s="578"/>
      <c r="E804" s="353"/>
      <c r="F804" s="353"/>
    </row>
    <row r="805" spans="4:6" customFormat="1" ht="12.75">
      <c r="D805" s="578"/>
      <c r="E805" s="353"/>
      <c r="F805" s="353"/>
    </row>
    <row r="806" spans="4:6" customFormat="1" ht="12.75">
      <c r="D806" s="578"/>
      <c r="E806" s="353"/>
      <c r="F806" s="353"/>
    </row>
    <row r="807" spans="4:6" customFormat="1" ht="12.75">
      <c r="D807" s="578"/>
      <c r="E807" s="353"/>
      <c r="F807" s="353"/>
    </row>
    <row r="808" spans="4:6" customFormat="1" ht="12.75">
      <c r="D808" s="578"/>
      <c r="E808" s="353"/>
      <c r="F808" s="353"/>
    </row>
    <row r="809" spans="4:6" customFormat="1" ht="12.75">
      <c r="D809" s="578"/>
      <c r="E809" s="353"/>
      <c r="F809" s="353"/>
    </row>
    <row r="810" spans="4:6" customFormat="1" ht="12.75">
      <c r="D810" s="578"/>
      <c r="E810" s="353"/>
      <c r="F810" s="353"/>
    </row>
    <row r="811" spans="4:6" customFormat="1" ht="12.75">
      <c r="D811" s="578"/>
      <c r="E811" s="353"/>
      <c r="F811" s="353"/>
    </row>
    <row r="812" spans="4:6" customFormat="1" ht="12.75">
      <c r="D812" s="578"/>
      <c r="E812" s="353"/>
      <c r="F812" s="353"/>
    </row>
    <row r="813" spans="4:6" customFormat="1" ht="12.75">
      <c r="D813" s="578"/>
      <c r="E813" s="353"/>
      <c r="F813" s="353"/>
    </row>
    <row r="814" spans="4:6" customFormat="1" ht="12.75">
      <c r="D814" s="578"/>
      <c r="E814" s="353"/>
      <c r="F814" s="353"/>
    </row>
    <row r="815" spans="4:6" customFormat="1" ht="12.75">
      <c r="D815" s="578"/>
      <c r="E815" s="353"/>
      <c r="F815" s="353"/>
    </row>
    <row r="816" spans="4:6" customFormat="1" ht="12.75">
      <c r="D816" s="578"/>
      <c r="E816" s="353"/>
      <c r="F816" s="353"/>
    </row>
    <row r="817" spans="4:6" customFormat="1" ht="12.75">
      <c r="D817" s="578"/>
      <c r="E817" s="353"/>
      <c r="F817" s="353"/>
    </row>
    <row r="818" spans="4:6" customFormat="1" ht="12.75">
      <c r="D818" s="578"/>
      <c r="E818" s="353"/>
      <c r="F818" s="353"/>
    </row>
    <row r="819" spans="4:6" customFormat="1" ht="12.75">
      <c r="D819" s="578"/>
      <c r="E819" s="353"/>
      <c r="F819" s="353"/>
    </row>
    <row r="820" spans="4:6" customFormat="1" ht="12.75">
      <c r="D820" s="578"/>
      <c r="E820" s="353"/>
      <c r="F820" s="353"/>
    </row>
    <row r="821" spans="4:6" customFormat="1" ht="12.75">
      <c r="D821" s="578"/>
      <c r="E821" s="353"/>
      <c r="F821" s="353"/>
    </row>
    <row r="822" spans="4:6" customFormat="1" ht="12.75">
      <c r="D822" s="578"/>
      <c r="E822" s="353"/>
      <c r="F822" s="353"/>
    </row>
    <row r="823" spans="4:6" customFormat="1" ht="12.75">
      <c r="D823" s="578"/>
      <c r="E823" s="353"/>
      <c r="F823" s="353"/>
    </row>
    <row r="824" spans="4:6" customFormat="1" ht="12.75">
      <c r="D824" s="578"/>
      <c r="E824" s="353"/>
      <c r="F824" s="353"/>
    </row>
    <row r="825" spans="4:6" customFormat="1" ht="12.75">
      <c r="D825" s="578"/>
      <c r="E825" s="353"/>
      <c r="F825" s="353"/>
    </row>
    <row r="826" spans="4:6" customFormat="1" ht="12.75">
      <c r="D826" s="578"/>
      <c r="E826" s="353"/>
      <c r="F826" s="353"/>
    </row>
    <row r="827" spans="4:6" customFormat="1" ht="12.75">
      <c r="D827" s="578"/>
      <c r="E827" s="353"/>
      <c r="F827" s="353"/>
    </row>
    <row r="828" spans="4:6" customFormat="1" ht="12.75">
      <c r="D828" s="578"/>
      <c r="E828" s="353"/>
      <c r="F828" s="353"/>
    </row>
    <row r="829" spans="4:6" customFormat="1" ht="12.75">
      <c r="D829" s="578"/>
      <c r="E829" s="353"/>
      <c r="F829" s="353"/>
    </row>
    <row r="830" spans="4:6" customFormat="1" ht="12.75">
      <c r="D830" s="578"/>
      <c r="E830" s="353"/>
      <c r="F830" s="353"/>
    </row>
    <row r="831" spans="4:6" customFormat="1" ht="12.75">
      <c r="D831" s="578"/>
      <c r="E831" s="353"/>
      <c r="F831" s="353"/>
    </row>
    <row r="832" spans="4:6" customFormat="1" ht="12.75">
      <c r="D832" s="578"/>
      <c r="E832" s="353"/>
      <c r="F832" s="353"/>
    </row>
    <row r="833" spans="4:6" customFormat="1" ht="12.75">
      <c r="D833" s="578"/>
      <c r="E833" s="353"/>
      <c r="F833" s="353"/>
    </row>
    <row r="834" spans="4:6" customFormat="1" ht="12.75">
      <c r="D834" s="578"/>
      <c r="E834" s="353"/>
      <c r="F834" s="353"/>
    </row>
    <row r="835" spans="4:6" customFormat="1" ht="12.75">
      <c r="D835" s="578"/>
      <c r="E835" s="353"/>
      <c r="F835" s="353"/>
    </row>
    <row r="836" spans="4:6" customFormat="1" ht="12.75">
      <c r="D836" s="578"/>
      <c r="E836" s="353"/>
      <c r="F836" s="353"/>
    </row>
    <row r="837" spans="4:6" customFormat="1" ht="12.75">
      <c r="D837" s="578"/>
      <c r="E837" s="353"/>
      <c r="F837" s="353"/>
    </row>
    <row r="838" spans="4:6" customFormat="1" ht="12.75">
      <c r="D838" s="578"/>
      <c r="E838" s="353"/>
      <c r="F838" s="353"/>
    </row>
    <row r="839" spans="4:6" customFormat="1" ht="12.75">
      <c r="D839" s="578"/>
      <c r="E839" s="353"/>
      <c r="F839" s="353"/>
    </row>
    <row r="840" spans="4:6" customFormat="1" ht="12.75">
      <c r="D840" s="578"/>
      <c r="E840" s="353"/>
      <c r="F840" s="353"/>
    </row>
    <row r="841" spans="4:6" customFormat="1" ht="12.75">
      <c r="D841" s="578"/>
      <c r="E841" s="353"/>
      <c r="F841" s="353"/>
    </row>
    <row r="842" spans="4:6" customFormat="1" ht="12.75">
      <c r="D842" s="578"/>
      <c r="E842" s="353"/>
      <c r="F842" s="353"/>
    </row>
    <row r="843" spans="4:6" customFormat="1" ht="12.75">
      <c r="D843" s="578"/>
      <c r="E843" s="353"/>
      <c r="F843" s="353"/>
    </row>
    <row r="844" spans="4:6" customFormat="1" ht="12.75">
      <c r="D844" s="578"/>
      <c r="E844" s="353"/>
      <c r="F844" s="353"/>
    </row>
    <row r="845" spans="4:6" customFormat="1" ht="12.75">
      <c r="D845" s="578"/>
      <c r="E845" s="353"/>
      <c r="F845" s="353"/>
    </row>
    <row r="846" spans="4:6" customFormat="1" ht="12.75">
      <c r="D846" s="578"/>
      <c r="E846" s="353"/>
      <c r="F846" s="353"/>
    </row>
    <row r="847" spans="4:6" customFormat="1" ht="12.75">
      <c r="D847" s="578"/>
      <c r="E847" s="353"/>
      <c r="F847" s="353"/>
    </row>
    <row r="848" spans="4:6" customFormat="1" ht="12.75">
      <c r="D848" s="578"/>
      <c r="E848" s="353"/>
      <c r="F848" s="353"/>
    </row>
    <row r="849" spans="4:6" customFormat="1" ht="12.75">
      <c r="D849" s="578"/>
      <c r="E849" s="353"/>
      <c r="F849" s="353"/>
    </row>
    <row r="850" spans="4:6" customFormat="1" ht="12.75">
      <c r="D850" s="578"/>
      <c r="E850" s="353"/>
      <c r="F850" s="353"/>
    </row>
    <row r="851" spans="4:6" customFormat="1" ht="12.75">
      <c r="D851" s="578"/>
      <c r="E851" s="353"/>
      <c r="F851" s="353"/>
    </row>
    <row r="852" spans="4:6" customFormat="1" ht="12.75">
      <c r="D852" s="578"/>
      <c r="E852" s="353"/>
      <c r="F852" s="353"/>
    </row>
    <row r="853" spans="4:6" customFormat="1" ht="12.75">
      <c r="D853" s="578"/>
      <c r="E853" s="353"/>
      <c r="F853" s="353"/>
    </row>
    <row r="854" spans="4:6" customFormat="1" ht="12.75">
      <c r="D854" s="578"/>
      <c r="E854" s="353"/>
      <c r="F854" s="353"/>
    </row>
    <row r="855" spans="4:6" customFormat="1" ht="12.75">
      <c r="D855" s="578"/>
      <c r="E855" s="353"/>
      <c r="F855" s="353"/>
    </row>
    <row r="856" spans="4:6" customFormat="1" ht="12.75">
      <c r="D856" s="578"/>
      <c r="E856" s="353"/>
      <c r="F856" s="353"/>
    </row>
    <row r="857" spans="4:6" customFormat="1" ht="12.75">
      <c r="D857" s="578"/>
      <c r="E857" s="353"/>
      <c r="F857" s="353"/>
    </row>
    <row r="858" spans="4:6" customFormat="1" ht="12.75">
      <c r="D858" s="578"/>
      <c r="E858" s="353"/>
      <c r="F858" s="353"/>
    </row>
    <row r="859" spans="4:6" customFormat="1" ht="12.75">
      <c r="D859" s="578"/>
      <c r="E859" s="353"/>
      <c r="F859" s="353"/>
    </row>
    <row r="860" spans="4:6" customFormat="1" ht="12.75">
      <c r="D860" s="578"/>
      <c r="E860" s="353"/>
      <c r="F860" s="353"/>
    </row>
    <row r="861" spans="4:6" customFormat="1" ht="12.75">
      <c r="D861" s="578"/>
      <c r="E861" s="353"/>
      <c r="F861" s="353"/>
    </row>
    <row r="862" spans="4:6" customFormat="1" ht="12.75">
      <c r="D862" s="578"/>
      <c r="E862" s="353"/>
      <c r="F862" s="353"/>
    </row>
    <row r="863" spans="4:6" customFormat="1" ht="12.75">
      <c r="D863" s="578"/>
      <c r="E863" s="353"/>
      <c r="F863" s="353"/>
    </row>
    <row r="864" spans="4:6" customFormat="1" ht="12.75">
      <c r="D864" s="578"/>
      <c r="E864" s="353"/>
      <c r="F864" s="353"/>
    </row>
    <row r="865" spans="4:6" customFormat="1" ht="12.75">
      <c r="D865" s="578"/>
      <c r="E865" s="353"/>
      <c r="F865" s="353"/>
    </row>
    <row r="866" spans="4:6" customFormat="1" ht="12.75">
      <c r="D866" s="578"/>
      <c r="E866" s="353"/>
      <c r="F866" s="353"/>
    </row>
    <row r="867" spans="4:6" customFormat="1" ht="12.75">
      <c r="D867" s="578"/>
      <c r="E867" s="353"/>
      <c r="F867" s="353"/>
    </row>
    <row r="868" spans="4:6" customFormat="1" ht="12.75">
      <c r="D868" s="578"/>
      <c r="E868" s="353"/>
      <c r="F868" s="353"/>
    </row>
    <row r="869" spans="4:6" customFormat="1" ht="12.75">
      <c r="D869" s="578"/>
      <c r="E869" s="353"/>
      <c r="F869" s="353"/>
    </row>
    <row r="870" spans="4:6" customFormat="1" ht="12.75">
      <c r="D870" s="578"/>
      <c r="E870" s="353"/>
      <c r="F870" s="353"/>
    </row>
    <row r="871" spans="4:6" customFormat="1" ht="12.75">
      <c r="D871" s="578"/>
      <c r="E871" s="353"/>
      <c r="F871" s="353"/>
    </row>
    <row r="872" spans="4:6" customFormat="1" ht="12.75">
      <c r="D872" s="578"/>
      <c r="E872" s="353"/>
      <c r="F872" s="353"/>
    </row>
    <row r="873" spans="4:6" customFormat="1" ht="12.75">
      <c r="D873" s="578"/>
      <c r="E873" s="353"/>
      <c r="F873" s="353"/>
    </row>
    <row r="874" spans="4:6" customFormat="1" ht="12.75">
      <c r="D874" s="578"/>
      <c r="E874" s="353"/>
      <c r="F874" s="353"/>
    </row>
    <row r="875" spans="4:6" customFormat="1" ht="12.75">
      <c r="D875" s="578"/>
      <c r="E875" s="353"/>
      <c r="F875" s="353"/>
    </row>
    <row r="876" spans="4:6" customFormat="1" ht="12.75">
      <c r="D876" s="578"/>
      <c r="E876" s="353"/>
      <c r="F876" s="353"/>
    </row>
    <row r="877" spans="4:6" customFormat="1" ht="12.75">
      <c r="D877" s="578"/>
      <c r="E877" s="353"/>
      <c r="F877" s="353"/>
    </row>
    <row r="878" spans="4:6" customFormat="1" ht="12.75">
      <c r="D878" s="578"/>
      <c r="E878" s="353"/>
      <c r="F878" s="353"/>
    </row>
    <row r="879" spans="4:6" customFormat="1" ht="12.75">
      <c r="D879" s="578"/>
      <c r="E879" s="353"/>
      <c r="F879" s="353"/>
    </row>
    <row r="880" spans="4:6" customFormat="1" ht="12.75">
      <c r="D880" s="578"/>
      <c r="E880" s="353"/>
      <c r="F880" s="353"/>
    </row>
    <row r="881" spans="4:6" customFormat="1" ht="12.75">
      <c r="D881" s="578"/>
      <c r="E881" s="353"/>
      <c r="F881" s="353"/>
    </row>
    <row r="882" spans="4:6" customFormat="1" ht="12.75">
      <c r="D882" s="578"/>
      <c r="E882" s="353"/>
      <c r="F882" s="353"/>
    </row>
    <row r="883" spans="4:6" customFormat="1" ht="12.75">
      <c r="D883" s="578"/>
      <c r="E883" s="353"/>
      <c r="F883" s="353"/>
    </row>
    <row r="884" spans="4:6" customFormat="1" ht="12.75">
      <c r="D884" s="578"/>
      <c r="E884" s="353"/>
      <c r="F884" s="353"/>
    </row>
    <row r="885" spans="4:6" customFormat="1" ht="12.75">
      <c r="D885" s="578"/>
      <c r="E885" s="353"/>
      <c r="F885" s="353"/>
    </row>
    <row r="886" spans="4:6" customFormat="1" ht="12.75">
      <c r="D886" s="578"/>
      <c r="E886" s="353"/>
      <c r="F886" s="353"/>
    </row>
    <row r="887" spans="4:6" customFormat="1" ht="12.75">
      <c r="D887" s="578"/>
      <c r="E887" s="353"/>
      <c r="F887" s="353"/>
    </row>
    <row r="888" spans="4:6" customFormat="1" ht="12.75">
      <c r="D888" s="578"/>
      <c r="E888" s="353"/>
      <c r="F888" s="353"/>
    </row>
    <row r="889" spans="4:6" customFormat="1" ht="12.75">
      <c r="D889" s="578"/>
      <c r="E889" s="353"/>
      <c r="F889" s="353"/>
    </row>
    <row r="890" spans="4:6" customFormat="1" ht="12.75">
      <c r="D890" s="578"/>
      <c r="E890" s="353"/>
      <c r="F890" s="353"/>
    </row>
    <row r="891" spans="4:6" customFormat="1" ht="12.75">
      <c r="D891" s="578"/>
      <c r="E891" s="353"/>
      <c r="F891" s="353"/>
    </row>
    <row r="892" spans="4:6" customFormat="1" ht="12.75">
      <c r="D892" s="578"/>
      <c r="E892" s="353"/>
      <c r="F892" s="353"/>
    </row>
    <row r="893" spans="4:6" customFormat="1" ht="12.75">
      <c r="D893" s="578"/>
      <c r="E893" s="353"/>
      <c r="F893" s="353"/>
    </row>
    <row r="894" spans="4:6" customFormat="1" ht="12.75">
      <c r="D894" s="578"/>
      <c r="E894" s="353"/>
      <c r="F894" s="353"/>
    </row>
    <row r="895" spans="4:6" customFormat="1" ht="12.75">
      <c r="D895" s="578"/>
      <c r="E895" s="353"/>
      <c r="F895" s="353"/>
    </row>
    <row r="896" spans="4:6" customFormat="1" ht="12.75">
      <c r="D896" s="578"/>
      <c r="E896" s="353"/>
      <c r="F896" s="353"/>
    </row>
    <row r="897" spans="4:6" customFormat="1" ht="12.75">
      <c r="D897" s="578"/>
      <c r="E897" s="353"/>
      <c r="F897" s="353"/>
    </row>
    <row r="898" spans="4:6" customFormat="1" ht="12.75">
      <c r="D898" s="578"/>
      <c r="E898" s="353"/>
      <c r="F898" s="353"/>
    </row>
    <row r="899" spans="4:6" customFormat="1" ht="12.75">
      <c r="D899" s="578"/>
      <c r="E899" s="353"/>
      <c r="F899" s="353"/>
    </row>
    <row r="900" spans="4:6" customFormat="1" ht="12.75">
      <c r="D900" s="578"/>
      <c r="E900" s="353"/>
      <c r="F900" s="353"/>
    </row>
    <row r="901" spans="4:6" customFormat="1" ht="12.75">
      <c r="D901" s="578"/>
      <c r="E901" s="353"/>
      <c r="F901" s="353"/>
    </row>
    <row r="902" spans="4:6" customFormat="1" ht="12.75">
      <c r="D902" s="578"/>
      <c r="E902" s="353"/>
      <c r="F902" s="353"/>
    </row>
    <row r="903" spans="4:6" customFormat="1" ht="12.75">
      <c r="D903" s="578"/>
      <c r="E903" s="353"/>
      <c r="F903" s="353"/>
    </row>
    <row r="904" spans="4:6" customFormat="1" ht="12.75">
      <c r="D904" s="578"/>
      <c r="E904" s="353"/>
      <c r="F904" s="353"/>
    </row>
    <row r="905" spans="4:6" customFormat="1" ht="12.75">
      <c r="D905" s="578"/>
      <c r="E905" s="353"/>
      <c r="F905" s="353"/>
    </row>
    <row r="906" spans="4:6" customFormat="1" ht="12.75">
      <c r="D906" s="578"/>
      <c r="E906" s="353"/>
      <c r="F906" s="353"/>
    </row>
    <row r="907" spans="4:6" customFormat="1" ht="12.75">
      <c r="D907" s="578"/>
      <c r="E907" s="353"/>
      <c r="F907" s="353"/>
    </row>
    <row r="908" spans="4:6" customFormat="1" ht="12.75">
      <c r="D908" s="578"/>
      <c r="E908" s="353"/>
      <c r="F908" s="353"/>
    </row>
    <row r="909" spans="4:6" customFormat="1" ht="12.75">
      <c r="D909" s="578"/>
      <c r="E909" s="353"/>
      <c r="F909" s="353"/>
    </row>
    <row r="910" spans="4:6" customFormat="1" ht="12.75">
      <c r="D910" s="578"/>
      <c r="E910" s="353"/>
      <c r="F910" s="353"/>
    </row>
    <row r="911" spans="4:6" customFormat="1" ht="12.75">
      <c r="D911" s="578"/>
      <c r="E911" s="353"/>
      <c r="F911" s="353"/>
    </row>
    <row r="912" spans="4:6" customFormat="1" ht="12.75">
      <c r="D912" s="578"/>
      <c r="E912" s="353"/>
      <c r="F912" s="353"/>
    </row>
    <row r="913" spans="4:6" customFormat="1" ht="12.75">
      <c r="D913" s="578"/>
      <c r="E913" s="353"/>
      <c r="F913" s="353"/>
    </row>
    <row r="914" spans="4:6" customFormat="1" ht="12.75">
      <c r="D914" s="578"/>
      <c r="E914" s="353"/>
      <c r="F914" s="353"/>
    </row>
    <row r="915" spans="4:6" customFormat="1" ht="12.75">
      <c r="D915" s="578"/>
      <c r="E915" s="353"/>
      <c r="F915" s="353"/>
    </row>
    <row r="916" spans="4:6" customFormat="1" ht="12.75">
      <c r="D916" s="578"/>
      <c r="E916" s="353"/>
      <c r="F916" s="353"/>
    </row>
    <row r="917" spans="4:6" customFormat="1" ht="12.75">
      <c r="D917" s="578"/>
      <c r="E917" s="353"/>
      <c r="F917" s="353"/>
    </row>
    <row r="918" spans="4:6" customFormat="1" ht="12.75">
      <c r="D918" s="578"/>
      <c r="E918" s="353"/>
      <c r="F918" s="353"/>
    </row>
    <row r="919" spans="4:6" customFormat="1" ht="12.75">
      <c r="D919" s="578"/>
      <c r="E919" s="353"/>
      <c r="F919" s="353"/>
    </row>
    <row r="920" spans="4:6" customFormat="1" ht="12.75">
      <c r="D920" s="578"/>
      <c r="E920" s="353"/>
      <c r="F920" s="353"/>
    </row>
    <row r="921" spans="4:6" customFormat="1" ht="12.75">
      <c r="D921" s="578"/>
      <c r="E921" s="353"/>
      <c r="F921" s="353"/>
    </row>
    <row r="922" spans="4:6" customFormat="1" ht="12.75">
      <c r="D922" s="578"/>
      <c r="E922" s="353"/>
      <c r="F922" s="353"/>
    </row>
    <row r="923" spans="4:6" customFormat="1" ht="12.75">
      <c r="D923" s="578"/>
      <c r="E923" s="353"/>
      <c r="F923" s="353"/>
    </row>
    <row r="924" spans="4:6" customFormat="1" ht="12.75">
      <c r="D924" s="578"/>
      <c r="E924" s="353"/>
      <c r="F924" s="353"/>
    </row>
    <row r="925" spans="4:6" customFormat="1" ht="12.75">
      <c r="D925" s="578"/>
      <c r="E925" s="353"/>
      <c r="F925" s="353"/>
    </row>
    <row r="926" spans="4:6" customFormat="1" ht="12.75">
      <c r="D926" s="578"/>
      <c r="E926" s="353"/>
      <c r="F926" s="353"/>
    </row>
    <row r="927" spans="4:6" customFormat="1" ht="12.75">
      <c r="D927" s="578"/>
      <c r="E927" s="353"/>
      <c r="F927" s="353"/>
    </row>
    <row r="928" spans="4:6" customFormat="1" ht="12.75">
      <c r="D928" s="578"/>
      <c r="E928" s="353"/>
      <c r="F928" s="353"/>
    </row>
    <row r="929" spans="4:6" customFormat="1" ht="12.75">
      <c r="D929" s="578"/>
      <c r="E929" s="353"/>
      <c r="F929" s="353"/>
    </row>
    <row r="930" spans="4:6" customFormat="1" ht="12.75">
      <c r="D930" s="578"/>
      <c r="E930" s="353"/>
      <c r="F930" s="353"/>
    </row>
    <row r="931" spans="4:6" customFormat="1" ht="12.75">
      <c r="D931" s="578"/>
      <c r="E931" s="353"/>
      <c r="F931" s="353"/>
    </row>
    <row r="932" spans="4:6" customFormat="1" ht="12.75">
      <c r="D932" s="578"/>
      <c r="E932" s="353"/>
      <c r="F932" s="353"/>
    </row>
    <row r="933" spans="4:6" customFormat="1" ht="12.75">
      <c r="D933" s="578"/>
      <c r="E933" s="353"/>
      <c r="F933" s="353"/>
    </row>
    <row r="934" spans="4:6" customFormat="1" ht="12.75">
      <c r="D934" s="578"/>
      <c r="E934" s="353"/>
      <c r="F934" s="353"/>
    </row>
    <row r="935" spans="4:6" customFormat="1" ht="12.75">
      <c r="D935" s="578"/>
      <c r="E935" s="353"/>
      <c r="F935" s="353"/>
    </row>
    <row r="936" spans="4:6" customFormat="1" ht="12.75">
      <c r="D936" s="578"/>
      <c r="E936" s="353"/>
      <c r="F936" s="353"/>
    </row>
    <row r="937" spans="4:6" customFormat="1" ht="12.75">
      <c r="D937" s="578"/>
      <c r="E937" s="353"/>
      <c r="F937" s="353"/>
    </row>
    <row r="938" spans="4:6" customFormat="1" ht="12.75">
      <c r="D938" s="578"/>
      <c r="E938" s="353"/>
      <c r="F938" s="353"/>
    </row>
    <row r="939" spans="4:6" customFormat="1" ht="12.75">
      <c r="D939" s="578"/>
      <c r="E939" s="353"/>
      <c r="F939" s="353"/>
    </row>
    <row r="940" spans="4:6" customFormat="1" ht="12.75">
      <c r="D940" s="578"/>
      <c r="E940" s="353"/>
      <c r="F940" s="353"/>
    </row>
    <row r="941" spans="4:6" customFormat="1" ht="12.75">
      <c r="D941" s="578"/>
      <c r="E941" s="353"/>
      <c r="F941" s="353"/>
    </row>
    <row r="942" spans="4:6" customFormat="1" ht="12.75">
      <c r="D942" s="578"/>
      <c r="E942" s="353"/>
      <c r="F942" s="353"/>
    </row>
    <row r="943" spans="4:6" customFormat="1" ht="12.75">
      <c r="D943" s="578"/>
      <c r="E943" s="353"/>
      <c r="F943" s="353"/>
    </row>
    <row r="944" spans="4:6" customFormat="1" ht="12.75">
      <c r="D944" s="578"/>
      <c r="E944" s="353"/>
      <c r="F944" s="353"/>
    </row>
    <row r="945" spans="4:6" customFormat="1" ht="12.75">
      <c r="D945" s="578"/>
      <c r="E945" s="353"/>
      <c r="F945" s="353"/>
    </row>
    <row r="946" spans="4:6" customFormat="1" ht="12.75">
      <c r="D946" s="578"/>
      <c r="E946" s="353"/>
      <c r="F946" s="353"/>
    </row>
    <row r="947" spans="4:6" customFormat="1" ht="12.75">
      <c r="D947" s="578"/>
      <c r="E947" s="353"/>
      <c r="F947" s="353"/>
    </row>
    <row r="948" spans="4:6" customFormat="1" ht="12.75">
      <c r="D948" s="578"/>
      <c r="E948" s="353"/>
      <c r="F948" s="353"/>
    </row>
    <row r="949" spans="4:6" customFormat="1" ht="12.75">
      <c r="D949" s="578"/>
      <c r="E949" s="353"/>
      <c r="F949" s="353"/>
    </row>
    <row r="950" spans="4:6" customFormat="1" ht="12.75">
      <c r="D950" s="578"/>
      <c r="E950" s="353"/>
      <c r="F950" s="353"/>
    </row>
    <row r="951" spans="4:6" customFormat="1" ht="12.75">
      <c r="D951" s="578"/>
      <c r="E951" s="353"/>
      <c r="F951" s="353"/>
    </row>
    <row r="952" spans="4:6" customFormat="1" ht="12.75">
      <c r="D952" s="578"/>
      <c r="E952" s="353"/>
      <c r="F952" s="353"/>
    </row>
    <row r="953" spans="4:6" customFormat="1" ht="12.75">
      <c r="D953" s="578"/>
      <c r="E953" s="353"/>
      <c r="F953" s="353"/>
    </row>
    <row r="954" spans="4:6" customFormat="1" ht="12.75">
      <c r="D954" s="578"/>
      <c r="E954" s="353"/>
      <c r="F954" s="353"/>
    </row>
    <row r="955" spans="4:6" customFormat="1" ht="12.75">
      <c r="D955" s="578"/>
      <c r="E955" s="353"/>
      <c r="F955" s="353"/>
    </row>
    <row r="956" spans="4:6" customFormat="1" ht="12.75">
      <c r="D956" s="578"/>
      <c r="E956" s="353"/>
      <c r="F956" s="353"/>
    </row>
    <row r="957" spans="4:6" customFormat="1" ht="12.75">
      <c r="D957" s="578"/>
      <c r="E957" s="353"/>
      <c r="F957" s="353"/>
    </row>
    <row r="958" spans="4:6" customFormat="1" ht="12.75">
      <c r="D958" s="578"/>
      <c r="E958" s="353"/>
      <c r="F958" s="353"/>
    </row>
    <row r="959" spans="4:6" customFormat="1" ht="12.75">
      <c r="D959" s="578"/>
      <c r="E959" s="353"/>
      <c r="F959" s="353"/>
    </row>
    <row r="960" spans="4:6" customFormat="1" ht="12.75">
      <c r="D960" s="578"/>
      <c r="E960" s="353"/>
      <c r="F960" s="353"/>
    </row>
    <row r="961" spans="4:6" customFormat="1" ht="12.75">
      <c r="D961" s="578"/>
      <c r="E961" s="353"/>
      <c r="F961" s="353"/>
    </row>
    <row r="962" spans="4:6" customFormat="1" ht="12.75">
      <c r="D962" s="578"/>
      <c r="E962" s="353"/>
      <c r="F962" s="353"/>
    </row>
    <row r="963" spans="4:6" customFormat="1" ht="12.75">
      <c r="D963" s="578"/>
      <c r="E963" s="353"/>
      <c r="F963" s="353"/>
    </row>
    <row r="964" spans="4:6" customFormat="1" ht="12.75">
      <c r="D964" s="578"/>
      <c r="E964" s="353"/>
      <c r="F964" s="353"/>
    </row>
    <row r="965" spans="4:6" customFormat="1" ht="12.75">
      <c r="D965" s="578"/>
      <c r="E965" s="353"/>
      <c r="F965" s="353"/>
    </row>
    <row r="966" spans="4:6" customFormat="1" ht="12.75">
      <c r="D966" s="578"/>
      <c r="E966" s="353"/>
      <c r="F966" s="353"/>
    </row>
    <row r="967" spans="4:6" customFormat="1" ht="12.75">
      <c r="D967" s="578"/>
      <c r="E967" s="353"/>
      <c r="F967" s="353"/>
    </row>
    <row r="968" spans="4:6" customFormat="1" ht="12.75">
      <c r="D968" s="578"/>
      <c r="E968" s="353"/>
      <c r="F968" s="353"/>
    </row>
    <row r="969" spans="4:6" customFormat="1" ht="12.75">
      <c r="D969" s="578"/>
      <c r="E969" s="353"/>
      <c r="F969" s="353"/>
    </row>
    <row r="970" spans="4:6" customFormat="1" ht="12.75">
      <c r="D970" s="578"/>
      <c r="E970" s="353"/>
      <c r="F970" s="353"/>
    </row>
    <row r="971" spans="4:6" customFormat="1" ht="12.75">
      <c r="D971" s="578"/>
      <c r="E971" s="353"/>
      <c r="F971" s="353"/>
    </row>
    <row r="972" spans="4:6" customFormat="1" ht="12.75">
      <c r="D972" s="578"/>
      <c r="E972" s="353"/>
      <c r="F972" s="353"/>
    </row>
    <row r="973" spans="4:6" customFormat="1" ht="12.75">
      <c r="D973" s="578"/>
      <c r="E973" s="353"/>
      <c r="F973" s="353"/>
    </row>
    <row r="974" spans="4:6" customFormat="1" ht="12.75">
      <c r="D974" s="578"/>
      <c r="E974" s="353"/>
      <c r="F974" s="353"/>
    </row>
    <row r="975" spans="4:6" customFormat="1" ht="12.75">
      <c r="D975" s="578"/>
      <c r="E975" s="353"/>
      <c r="F975" s="353"/>
    </row>
    <row r="976" spans="4:6" customFormat="1" ht="12.75">
      <c r="D976" s="578"/>
      <c r="E976" s="353"/>
      <c r="F976" s="353"/>
    </row>
    <row r="977" spans="4:6" customFormat="1" ht="12.75">
      <c r="D977" s="578"/>
      <c r="E977" s="353"/>
      <c r="F977" s="353"/>
    </row>
    <row r="978" spans="4:6" customFormat="1" ht="12.75">
      <c r="D978" s="578"/>
      <c r="E978" s="353"/>
      <c r="F978" s="353"/>
    </row>
    <row r="979" spans="4:6" customFormat="1" ht="12.75">
      <c r="D979" s="578"/>
      <c r="E979" s="353"/>
      <c r="F979" s="353"/>
    </row>
    <row r="980" spans="4:6" customFormat="1" ht="12.75">
      <c r="D980" s="578"/>
      <c r="E980" s="353"/>
      <c r="F980" s="353"/>
    </row>
    <row r="981" spans="4:6" customFormat="1" ht="12.75">
      <c r="D981" s="578"/>
      <c r="E981" s="353"/>
      <c r="F981" s="353"/>
    </row>
    <row r="982" spans="4:6" customFormat="1" ht="12.75">
      <c r="D982" s="578"/>
      <c r="E982" s="353"/>
      <c r="F982" s="353"/>
    </row>
    <row r="983" spans="4:6" customFormat="1" ht="12.75">
      <c r="D983" s="578"/>
      <c r="E983" s="353"/>
      <c r="F983" s="353"/>
    </row>
    <row r="984" spans="4:6" customFormat="1" ht="12.75">
      <c r="D984" s="578"/>
      <c r="E984" s="353"/>
      <c r="F984" s="353"/>
    </row>
    <row r="985" spans="4:6" customFormat="1" ht="12.75">
      <c r="D985" s="578"/>
      <c r="E985" s="353"/>
      <c r="F985" s="353"/>
    </row>
    <row r="986" spans="4:6" customFormat="1" ht="12.75">
      <c r="D986" s="578"/>
      <c r="E986" s="353"/>
      <c r="F986" s="353"/>
    </row>
    <row r="987" spans="4:6" customFormat="1" ht="12.75">
      <c r="D987" s="578"/>
      <c r="E987" s="353"/>
      <c r="F987" s="353"/>
    </row>
    <row r="988" spans="4:6" customFormat="1" ht="12.75">
      <c r="D988" s="578"/>
      <c r="E988" s="353"/>
      <c r="F988" s="353"/>
    </row>
    <row r="989" spans="4:6" customFormat="1" ht="12.75">
      <c r="D989" s="578"/>
      <c r="E989" s="353"/>
      <c r="F989" s="353"/>
    </row>
    <row r="990" spans="4:6" customFormat="1" ht="12.75">
      <c r="D990" s="578"/>
      <c r="E990" s="353"/>
      <c r="F990" s="353"/>
    </row>
    <row r="991" spans="4:6" customFormat="1" ht="12.75">
      <c r="D991" s="578"/>
      <c r="E991" s="353"/>
      <c r="F991" s="353"/>
    </row>
    <row r="992" spans="4:6" customFormat="1" ht="12.75">
      <c r="D992" s="578"/>
      <c r="E992" s="353"/>
      <c r="F992" s="353"/>
    </row>
    <row r="993" spans="4:6" customFormat="1" ht="12.75">
      <c r="D993" s="578"/>
      <c r="E993" s="353"/>
      <c r="F993" s="353"/>
    </row>
    <row r="994" spans="4:6" customFormat="1" ht="12.75">
      <c r="D994" s="578"/>
      <c r="E994" s="353"/>
      <c r="F994" s="353"/>
    </row>
    <row r="995" spans="4:6" customFormat="1" ht="12.75">
      <c r="D995" s="578"/>
      <c r="E995" s="353"/>
      <c r="F995" s="353"/>
    </row>
    <row r="996" spans="4:6" customFormat="1" ht="12.75">
      <c r="D996" s="578"/>
      <c r="E996" s="353"/>
      <c r="F996" s="353"/>
    </row>
    <row r="997" spans="4:6" customFormat="1" ht="12.75">
      <c r="D997" s="578"/>
      <c r="E997" s="353"/>
      <c r="F997" s="353"/>
    </row>
    <row r="998" spans="4:6" customFormat="1" ht="12.75">
      <c r="D998" s="578"/>
      <c r="E998" s="353"/>
      <c r="F998" s="353"/>
    </row>
    <row r="999" spans="4:6" customFormat="1" ht="12.75">
      <c r="D999" s="578"/>
      <c r="E999" s="353"/>
      <c r="F999" s="353"/>
    </row>
    <row r="1000" spans="4:6" customFormat="1" ht="12.75">
      <c r="D1000" s="578"/>
      <c r="E1000" s="353"/>
      <c r="F1000" s="353"/>
    </row>
    <row r="1001" spans="4:6" customFormat="1" ht="12.75">
      <c r="D1001" s="578"/>
      <c r="E1001" s="353"/>
      <c r="F1001" s="353"/>
    </row>
    <row r="1002" spans="4:6" customFormat="1" ht="12.75">
      <c r="D1002" s="578"/>
      <c r="E1002" s="353"/>
      <c r="F1002" s="353"/>
    </row>
    <row r="1003" spans="4:6" customFormat="1" ht="12.75">
      <c r="D1003" s="578"/>
      <c r="E1003" s="353"/>
      <c r="F1003" s="353"/>
    </row>
    <row r="1004" spans="4:6" customFormat="1" ht="12.75">
      <c r="D1004" s="578"/>
      <c r="E1004" s="353"/>
      <c r="F1004" s="353"/>
    </row>
    <row r="1005" spans="4:6" customFormat="1" ht="12.75">
      <c r="D1005" s="578"/>
      <c r="E1005" s="353"/>
      <c r="F1005" s="353"/>
    </row>
    <row r="1006" spans="4:6" customFormat="1" ht="12.75">
      <c r="D1006" s="578"/>
      <c r="E1006" s="353"/>
      <c r="F1006" s="353"/>
    </row>
    <row r="1007" spans="4:6" customFormat="1" ht="12.75">
      <c r="D1007" s="578"/>
      <c r="E1007" s="353"/>
      <c r="F1007" s="353"/>
    </row>
    <row r="1008" spans="4:6" customFormat="1" ht="12.75">
      <c r="D1008" s="578"/>
      <c r="E1008" s="353"/>
      <c r="F1008" s="353"/>
    </row>
    <row r="1009" spans="4:6" customFormat="1" ht="12.75">
      <c r="D1009" s="578"/>
      <c r="E1009" s="353"/>
      <c r="F1009" s="353"/>
    </row>
    <row r="1010" spans="4:6" customFormat="1" ht="12.75">
      <c r="D1010" s="578"/>
      <c r="E1010" s="353"/>
      <c r="F1010" s="353"/>
    </row>
    <row r="1011" spans="4:6" customFormat="1" ht="12.75">
      <c r="D1011" s="578"/>
      <c r="E1011" s="353"/>
      <c r="F1011" s="353"/>
    </row>
    <row r="1012" spans="4:6" customFormat="1" ht="12.75">
      <c r="D1012" s="578"/>
      <c r="E1012" s="353"/>
      <c r="F1012" s="353"/>
    </row>
    <row r="1013" spans="4:6" customFormat="1" ht="12.75">
      <c r="D1013" s="578"/>
      <c r="E1013" s="353"/>
      <c r="F1013" s="353"/>
    </row>
    <row r="1014" spans="4:6" customFormat="1" ht="12.75">
      <c r="D1014" s="578"/>
      <c r="E1014" s="353"/>
      <c r="F1014" s="353"/>
    </row>
    <row r="1015" spans="4:6" customFormat="1" ht="12.75">
      <c r="D1015" s="578"/>
      <c r="E1015" s="353"/>
      <c r="F1015" s="353"/>
    </row>
    <row r="1016" spans="4:6" customFormat="1" ht="12.75">
      <c r="D1016" s="578"/>
      <c r="E1016" s="353"/>
      <c r="F1016" s="353"/>
    </row>
    <row r="1017" spans="4:6" customFormat="1" ht="12.75">
      <c r="D1017" s="578"/>
      <c r="E1017" s="353"/>
      <c r="F1017" s="353"/>
    </row>
    <row r="1018" spans="4:6" customFormat="1" ht="12.75">
      <c r="D1018" s="578"/>
      <c r="E1018" s="353"/>
      <c r="F1018" s="353"/>
    </row>
    <row r="1019" spans="4:6" customFormat="1" ht="12.75">
      <c r="D1019" s="578"/>
      <c r="E1019" s="353"/>
      <c r="F1019" s="353"/>
    </row>
    <row r="1020" spans="4:6" customFormat="1" ht="12.75">
      <c r="D1020" s="578"/>
      <c r="E1020" s="353"/>
      <c r="F1020" s="353"/>
    </row>
    <row r="1021" spans="4:6" customFormat="1" ht="12.75">
      <c r="D1021" s="578"/>
      <c r="E1021" s="353"/>
      <c r="F1021" s="353"/>
    </row>
    <row r="1022" spans="4:6" customFormat="1" ht="12.75">
      <c r="D1022" s="578"/>
      <c r="E1022" s="353"/>
      <c r="F1022" s="353"/>
    </row>
    <row r="1023" spans="4:6" customFormat="1" ht="12.75">
      <c r="D1023" s="578"/>
      <c r="E1023" s="353"/>
      <c r="F1023" s="353"/>
    </row>
    <row r="1024" spans="4:6" customFormat="1" ht="12.75">
      <c r="D1024" s="578"/>
      <c r="E1024" s="353"/>
      <c r="F1024" s="353"/>
    </row>
    <row r="1025" spans="4:6" customFormat="1" ht="12.75">
      <c r="D1025" s="578"/>
      <c r="E1025" s="353"/>
      <c r="F1025" s="353"/>
    </row>
    <row r="1026" spans="4:6" customFormat="1" ht="12.75">
      <c r="D1026" s="578"/>
      <c r="E1026" s="353"/>
      <c r="F1026" s="353"/>
    </row>
    <row r="1027" spans="4:6" customFormat="1" ht="12.75">
      <c r="D1027" s="578"/>
      <c r="E1027" s="353"/>
      <c r="F1027" s="353"/>
    </row>
    <row r="1028" spans="4:6" customFormat="1" ht="12.75">
      <c r="D1028" s="578"/>
      <c r="E1028" s="353"/>
      <c r="F1028" s="353"/>
    </row>
    <row r="1029" spans="4:6" customFormat="1" ht="12.75">
      <c r="D1029" s="578"/>
      <c r="E1029" s="353"/>
      <c r="F1029" s="353"/>
    </row>
    <row r="1030" spans="4:6" customFormat="1" ht="12.75">
      <c r="D1030" s="578"/>
      <c r="E1030" s="353"/>
      <c r="F1030" s="353"/>
    </row>
    <row r="1031" spans="4:6" customFormat="1" ht="12.75">
      <c r="D1031" s="578"/>
      <c r="E1031" s="353"/>
      <c r="F1031" s="353"/>
    </row>
    <row r="1032" spans="4:6" customFormat="1" ht="12.75">
      <c r="D1032" s="578"/>
      <c r="E1032" s="353"/>
      <c r="F1032" s="353"/>
    </row>
    <row r="1033" spans="4:6" customFormat="1" ht="12.75">
      <c r="D1033" s="578"/>
      <c r="E1033" s="353"/>
      <c r="F1033" s="353"/>
    </row>
    <row r="1034" spans="4:6" customFormat="1" ht="12.75">
      <c r="D1034" s="578"/>
      <c r="E1034" s="353"/>
      <c r="F1034" s="353"/>
    </row>
    <row r="1035" spans="4:6" customFormat="1" ht="12.75">
      <c r="D1035" s="578"/>
      <c r="E1035" s="353"/>
      <c r="F1035" s="353"/>
    </row>
    <row r="1036" spans="4:6" customFormat="1" ht="12.75">
      <c r="D1036" s="578"/>
      <c r="E1036" s="353"/>
      <c r="F1036" s="353"/>
    </row>
    <row r="1037" spans="4:6" customFormat="1" ht="12.75">
      <c r="D1037" s="578"/>
      <c r="E1037" s="353"/>
      <c r="F1037" s="353"/>
    </row>
    <row r="1038" spans="4:6" customFormat="1" ht="12.75">
      <c r="D1038" s="578"/>
      <c r="E1038" s="353"/>
      <c r="F1038" s="353"/>
    </row>
    <row r="1039" spans="4:6" customFormat="1" ht="12.75">
      <c r="D1039" s="578"/>
      <c r="E1039" s="353"/>
      <c r="F1039" s="353"/>
    </row>
    <row r="1040" spans="4:6" customFormat="1" ht="12.75">
      <c r="D1040" s="578"/>
      <c r="E1040" s="353"/>
      <c r="F1040" s="353"/>
    </row>
    <row r="1041" spans="4:6" customFormat="1" ht="12.75">
      <c r="D1041" s="578"/>
      <c r="E1041" s="353"/>
      <c r="F1041" s="353"/>
    </row>
    <row r="1042" spans="4:6" customFormat="1" ht="12.75">
      <c r="D1042" s="578"/>
      <c r="E1042" s="353"/>
      <c r="F1042" s="353"/>
    </row>
    <row r="1043" spans="4:6" customFormat="1" ht="12.75">
      <c r="D1043" s="578"/>
      <c r="E1043" s="353"/>
      <c r="F1043" s="353"/>
    </row>
    <row r="1044" spans="4:6" customFormat="1" ht="12.75">
      <c r="D1044" s="578"/>
      <c r="E1044" s="353"/>
      <c r="F1044" s="353"/>
    </row>
    <row r="1045" spans="4:6" customFormat="1" ht="12.75">
      <c r="D1045" s="578"/>
      <c r="E1045" s="353"/>
      <c r="F1045" s="353"/>
    </row>
    <row r="1046" spans="4:6" customFormat="1" ht="12.75">
      <c r="D1046" s="578"/>
      <c r="E1046" s="353"/>
      <c r="F1046" s="353"/>
    </row>
    <row r="1047" spans="4:6" customFormat="1" ht="12.75">
      <c r="D1047" s="578"/>
      <c r="E1047" s="353"/>
      <c r="F1047" s="353"/>
    </row>
    <row r="1048" spans="4:6" customFormat="1" ht="12.75">
      <c r="D1048" s="578"/>
      <c r="E1048" s="353"/>
      <c r="F1048" s="353"/>
    </row>
    <row r="1049" spans="4:6" customFormat="1" ht="12.75">
      <c r="D1049" s="578"/>
      <c r="E1049" s="353"/>
      <c r="F1049" s="353"/>
    </row>
    <row r="1050" spans="4:6" customFormat="1" ht="12.75">
      <c r="D1050" s="578"/>
      <c r="E1050" s="353"/>
      <c r="F1050" s="353"/>
    </row>
    <row r="1051" spans="4:6" customFormat="1" ht="12.75">
      <c r="D1051" s="578"/>
      <c r="E1051" s="353"/>
      <c r="F1051" s="353"/>
    </row>
    <row r="1052" spans="4:6" customFormat="1" ht="12.75">
      <c r="D1052" s="578"/>
      <c r="E1052" s="353"/>
      <c r="F1052" s="353"/>
    </row>
    <row r="1053" spans="4:6" customFormat="1" ht="12.75">
      <c r="D1053" s="578"/>
      <c r="E1053" s="353"/>
      <c r="F1053" s="353"/>
    </row>
    <row r="1054" spans="4:6" customFormat="1" ht="12.75">
      <c r="D1054" s="578"/>
      <c r="E1054" s="353"/>
      <c r="F1054" s="353"/>
    </row>
    <row r="1055" spans="4:6" customFormat="1" ht="12.75">
      <c r="D1055" s="578"/>
      <c r="E1055" s="353"/>
      <c r="F1055" s="353"/>
    </row>
    <row r="1056" spans="4:6" customFormat="1" ht="12.75">
      <c r="D1056" s="578"/>
      <c r="E1056" s="353"/>
      <c r="F1056" s="353"/>
    </row>
    <row r="1057" spans="4:6" customFormat="1" ht="12.75">
      <c r="D1057" s="578"/>
      <c r="E1057" s="353"/>
      <c r="F1057" s="353"/>
    </row>
    <row r="1058" spans="4:6" customFormat="1" ht="12.75">
      <c r="D1058" s="578"/>
      <c r="E1058" s="353"/>
      <c r="F1058" s="353"/>
    </row>
    <row r="1059" spans="4:6" customFormat="1" ht="12.75">
      <c r="D1059" s="578"/>
      <c r="E1059" s="353"/>
      <c r="F1059" s="353"/>
    </row>
    <row r="1060" spans="4:6" customFormat="1" ht="12.75">
      <c r="D1060" s="578"/>
      <c r="E1060" s="353"/>
      <c r="F1060" s="353"/>
    </row>
    <row r="1061" spans="4:6" customFormat="1" ht="12.75">
      <c r="D1061" s="578"/>
      <c r="E1061" s="353"/>
      <c r="F1061" s="353"/>
    </row>
    <row r="1062" spans="4:6" customFormat="1" ht="12.75">
      <c r="D1062" s="578"/>
      <c r="E1062" s="353"/>
      <c r="F1062" s="353"/>
    </row>
    <row r="1063" spans="4:6" customFormat="1" ht="12.75">
      <c r="D1063" s="578"/>
      <c r="E1063" s="353"/>
      <c r="F1063" s="353"/>
    </row>
    <row r="1064" spans="4:6" customFormat="1" ht="12.75">
      <c r="D1064" s="578"/>
      <c r="E1064" s="353"/>
      <c r="F1064" s="353"/>
    </row>
    <row r="1065" spans="4:6" customFormat="1" ht="12.75">
      <c r="D1065" s="578"/>
      <c r="E1065" s="353"/>
      <c r="F1065" s="353"/>
    </row>
    <row r="1066" spans="4:6" customFormat="1" ht="12.75">
      <c r="D1066" s="578"/>
      <c r="E1066" s="353"/>
      <c r="F1066" s="353"/>
    </row>
    <row r="1067" spans="4:6" customFormat="1" ht="12.75">
      <c r="D1067" s="578"/>
      <c r="E1067" s="353"/>
      <c r="F1067" s="353"/>
    </row>
    <row r="1068" spans="4:6" customFormat="1" ht="12.75">
      <c r="D1068" s="578"/>
      <c r="E1068" s="353"/>
      <c r="F1068" s="353"/>
    </row>
    <row r="1069" spans="4:6" customFormat="1" ht="12.75">
      <c r="D1069" s="578"/>
      <c r="E1069" s="353"/>
      <c r="F1069" s="353"/>
    </row>
    <row r="1070" spans="4:6" customFormat="1" ht="12.75">
      <c r="D1070" s="578"/>
      <c r="E1070" s="353"/>
      <c r="F1070" s="353"/>
    </row>
    <row r="1071" spans="4:6" customFormat="1" ht="12.75">
      <c r="D1071" s="578"/>
      <c r="E1071" s="353"/>
      <c r="F1071" s="353"/>
    </row>
    <row r="1072" spans="4:6" customFormat="1" ht="12.75">
      <c r="D1072" s="578"/>
      <c r="E1072" s="353"/>
      <c r="F1072" s="353"/>
    </row>
    <row r="1073" spans="4:6" customFormat="1" ht="12.75">
      <c r="D1073" s="578"/>
      <c r="E1073" s="353"/>
      <c r="F1073" s="353"/>
    </row>
    <row r="1074" spans="4:6" customFormat="1" ht="12.75">
      <c r="D1074" s="578"/>
      <c r="E1074" s="353"/>
      <c r="F1074" s="353"/>
    </row>
    <row r="1075" spans="4:6" customFormat="1" ht="12.75">
      <c r="D1075" s="578"/>
      <c r="E1075" s="353"/>
      <c r="F1075" s="353"/>
    </row>
    <row r="1076" spans="4:6" customFormat="1" ht="12.75">
      <c r="D1076" s="578"/>
      <c r="E1076" s="353"/>
      <c r="F1076" s="353"/>
    </row>
    <row r="1077" spans="4:6" customFormat="1" ht="12.75">
      <c r="D1077" s="578"/>
      <c r="E1077" s="353"/>
      <c r="F1077" s="353"/>
    </row>
    <row r="1078" spans="4:6" customFormat="1" ht="12.75">
      <c r="D1078" s="578"/>
      <c r="E1078" s="353"/>
      <c r="F1078" s="353"/>
    </row>
    <row r="1079" spans="4:6" customFormat="1" ht="12.75">
      <c r="D1079" s="578"/>
      <c r="E1079" s="353"/>
      <c r="F1079" s="353"/>
    </row>
    <row r="1080" spans="4:6" customFormat="1" ht="12.75">
      <c r="D1080" s="578"/>
      <c r="E1080" s="353"/>
      <c r="F1080" s="353"/>
    </row>
    <row r="1081" spans="4:6" customFormat="1" ht="12.75">
      <c r="D1081" s="578"/>
      <c r="E1081" s="353"/>
      <c r="F1081" s="353"/>
    </row>
    <row r="1082" spans="4:6" customFormat="1" ht="12.75">
      <c r="D1082" s="578"/>
      <c r="E1082" s="353"/>
      <c r="F1082" s="353"/>
    </row>
    <row r="1083" spans="4:6" customFormat="1" ht="12.75">
      <c r="D1083" s="578"/>
      <c r="E1083" s="353"/>
      <c r="F1083" s="353"/>
    </row>
    <row r="1084" spans="4:6" customFormat="1" ht="12.75">
      <c r="D1084" s="578"/>
      <c r="E1084" s="353"/>
      <c r="F1084" s="353"/>
    </row>
    <row r="1085" spans="4:6" customFormat="1" ht="12.75">
      <c r="D1085" s="578"/>
      <c r="E1085" s="353"/>
      <c r="F1085" s="353"/>
    </row>
    <row r="1086" spans="4:6" customFormat="1" ht="12.75">
      <c r="D1086" s="578"/>
      <c r="E1086" s="353"/>
      <c r="F1086" s="353"/>
    </row>
    <row r="1087" spans="4:6" customFormat="1" ht="12.75">
      <c r="D1087" s="578"/>
      <c r="E1087" s="353"/>
      <c r="F1087" s="353"/>
    </row>
    <row r="1088" spans="4:6" customFormat="1" ht="12.75">
      <c r="D1088" s="578"/>
      <c r="E1088" s="353"/>
      <c r="F1088" s="353"/>
    </row>
    <row r="1089" spans="4:6" customFormat="1" ht="12.75">
      <c r="D1089" s="578"/>
      <c r="E1089" s="353"/>
      <c r="F1089" s="353"/>
    </row>
    <row r="1090" spans="4:6" customFormat="1" ht="12.75">
      <c r="D1090" s="578"/>
      <c r="E1090" s="353"/>
      <c r="F1090" s="353"/>
    </row>
    <row r="1091" spans="4:6" customFormat="1" ht="12.75">
      <c r="D1091" s="578"/>
      <c r="E1091" s="353"/>
      <c r="F1091" s="353"/>
    </row>
    <row r="1092" spans="4:6" customFormat="1" ht="12.75">
      <c r="D1092" s="578"/>
      <c r="E1092" s="353"/>
      <c r="F1092" s="353"/>
    </row>
    <row r="1093" spans="4:6" customFormat="1" ht="12.75">
      <c r="D1093" s="578"/>
      <c r="E1093" s="353"/>
      <c r="F1093" s="353"/>
    </row>
    <row r="1094" spans="4:6" customFormat="1" ht="12.75">
      <c r="D1094" s="578"/>
      <c r="E1094" s="353"/>
      <c r="F1094" s="353"/>
    </row>
    <row r="1095" spans="4:6" customFormat="1" ht="12.75">
      <c r="D1095" s="578"/>
      <c r="E1095" s="353"/>
      <c r="F1095" s="353"/>
    </row>
    <row r="1096" spans="4:6" customFormat="1" ht="12.75">
      <c r="D1096" s="578"/>
      <c r="E1096" s="353"/>
      <c r="F1096" s="353"/>
    </row>
    <row r="1097" spans="4:6" customFormat="1" ht="12.75">
      <c r="D1097" s="578"/>
      <c r="E1097" s="353"/>
      <c r="F1097" s="353"/>
    </row>
    <row r="1098" spans="4:6" customFormat="1" ht="12.75">
      <c r="D1098" s="578"/>
      <c r="E1098" s="353"/>
      <c r="F1098" s="353"/>
    </row>
    <row r="1099" spans="4:6" customFormat="1" ht="12.75">
      <c r="D1099" s="578"/>
      <c r="E1099" s="353"/>
      <c r="F1099" s="353"/>
    </row>
    <row r="1100" spans="4:6" customFormat="1" ht="12.75">
      <c r="D1100" s="578"/>
      <c r="E1100" s="353"/>
      <c r="F1100" s="353"/>
    </row>
    <row r="1101" spans="4:6" customFormat="1" ht="12.75">
      <c r="D1101" s="578"/>
      <c r="E1101" s="353"/>
      <c r="F1101" s="353"/>
    </row>
    <row r="1102" spans="4:6" customFormat="1" ht="12.75">
      <c r="D1102" s="578"/>
      <c r="E1102" s="353"/>
      <c r="F1102" s="353"/>
    </row>
    <row r="1103" spans="4:6" customFormat="1" ht="12.75">
      <c r="D1103" s="578"/>
      <c r="E1103" s="353"/>
      <c r="F1103" s="353"/>
    </row>
    <row r="1104" spans="4:6" customFormat="1" ht="12.75">
      <c r="D1104" s="578"/>
      <c r="E1104" s="353"/>
      <c r="F1104" s="353"/>
    </row>
    <row r="1105" spans="4:6" customFormat="1" ht="12.75">
      <c r="D1105" s="578"/>
      <c r="E1105" s="353"/>
      <c r="F1105" s="353"/>
    </row>
    <row r="1106" spans="4:6" customFormat="1" ht="12.75">
      <c r="D1106" s="578"/>
      <c r="E1106" s="353"/>
      <c r="F1106" s="353"/>
    </row>
    <row r="1107" spans="4:6" customFormat="1" ht="12.75">
      <c r="D1107" s="578"/>
      <c r="E1107" s="353"/>
      <c r="F1107" s="353"/>
    </row>
    <row r="1108" spans="4:6" customFormat="1" ht="12.75">
      <c r="D1108" s="578"/>
      <c r="E1108" s="353"/>
      <c r="F1108" s="353"/>
    </row>
    <row r="1109" spans="4:6" customFormat="1" ht="12.75">
      <c r="D1109" s="578"/>
      <c r="E1109" s="353"/>
      <c r="F1109" s="353"/>
    </row>
    <row r="1110" spans="4:6" customFormat="1" ht="12.75">
      <c r="D1110" s="578"/>
      <c r="E1110" s="353"/>
      <c r="F1110" s="353"/>
    </row>
    <row r="1111" spans="4:6" customFormat="1" ht="12.75">
      <c r="D1111" s="578"/>
      <c r="E1111" s="353"/>
      <c r="F1111" s="353"/>
    </row>
    <row r="1112" spans="4:6" customFormat="1" ht="12.75">
      <c r="D1112" s="578"/>
      <c r="E1112" s="353"/>
      <c r="F1112" s="353"/>
    </row>
    <row r="1113" spans="4:6" customFormat="1" ht="12.75">
      <c r="D1113" s="578"/>
      <c r="E1113" s="353"/>
      <c r="F1113" s="353"/>
    </row>
    <row r="1114" spans="4:6" customFormat="1" ht="12.75">
      <c r="D1114" s="578"/>
      <c r="E1114" s="353"/>
      <c r="F1114" s="353"/>
    </row>
    <row r="1115" spans="4:6" customFormat="1" ht="12.75">
      <c r="D1115" s="578"/>
      <c r="E1115" s="353"/>
      <c r="F1115" s="353"/>
    </row>
    <row r="1116" spans="4:6" customFormat="1" ht="12.75">
      <c r="D1116" s="578"/>
      <c r="E1116" s="353"/>
      <c r="F1116" s="353"/>
    </row>
    <row r="1117" spans="4:6" customFormat="1" ht="12.75">
      <c r="D1117" s="578"/>
      <c r="E1117" s="353"/>
      <c r="F1117" s="353"/>
    </row>
    <row r="1118" spans="4:6" customFormat="1" ht="12.75">
      <c r="D1118" s="578"/>
      <c r="E1118" s="353"/>
      <c r="F1118" s="353"/>
    </row>
    <row r="1119" spans="4:6" customFormat="1" ht="12.75">
      <c r="D1119" s="578"/>
      <c r="E1119" s="353"/>
      <c r="F1119" s="353"/>
    </row>
    <row r="1120" spans="4:6" customFormat="1" ht="12.75">
      <c r="D1120" s="578"/>
      <c r="E1120" s="353"/>
      <c r="F1120" s="353"/>
    </row>
    <row r="1121" spans="4:6" customFormat="1" ht="12.75">
      <c r="D1121" s="578"/>
      <c r="E1121" s="353"/>
      <c r="F1121" s="353"/>
    </row>
    <row r="1122" spans="4:6" customFormat="1" ht="12.75">
      <c r="D1122" s="578"/>
      <c r="E1122" s="353"/>
      <c r="F1122" s="353"/>
    </row>
    <row r="1123" spans="4:6" customFormat="1" ht="12.75">
      <c r="D1123" s="578"/>
      <c r="E1123" s="353"/>
      <c r="F1123" s="353"/>
    </row>
    <row r="1124" spans="4:6" customFormat="1" ht="12.75">
      <c r="D1124" s="578"/>
      <c r="E1124" s="353"/>
      <c r="F1124" s="353"/>
    </row>
    <row r="1125" spans="4:6" customFormat="1" ht="12.75">
      <c r="D1125" s="578"/>
      <c r="E1125" s="353"/>
      <c r="F1125" s="353"/>
    </row>
    <row r="1126" spans="4:6" customFormat="1" ht="12.75">
      <c r="D1126" s="578"/>
      <c r="E1126" s="353"/>
      <c r="F1126" s="353"/>
    </row>
    <row r="1127" spans="4:6" customFormat="1" ht="12.75">
      <c r="D1127" s="578"/>
      <c r="E1127" s="353"/>
      <c r="F1127" s="353"/>
    </row>
    <row r="1128" spans="4:6" customFormat="1" ht="12.75">
      <c r="D1128" s="578"/>
      <c r="E1128" s="353"/>
      <c r="F1128" s="353"/>
    </row>
    <row r="1129" spans="4:6" customFormat="1" ht="12.75">
      <c r="D1129" s="578"/>
      <c r="E1129" s="353"/>
      <c r="F1129" s="353"/>
    </row>
    <row r="1130" spans="4:6" customFormat="1" ht="12.75">
      <c r="D1130" s="578"/>
      <c r="E1130" s="353"/>
      <c r="F1130" s="353"/>
    </row>
    <row r="1131" spans="4:6" customFormat="1" ht="12.75">
      <c r="D1131" s="578"/>
      <c r="E1131" s="353"/>
      <c r="F1131" s="353"/>
    </row>
    <row r="1132" spans="4:6" customFormat="1" ht="12.75">
      <c r="D1132" s="578"/>
      <c r="E1132" s="353"/>
      <c r="F1132" s="353"/>
    </row>
    <row r="1133" spans="4:6" customFormat="1" ht="12.75">
      <c r="D1133" s="578"/>
      <c r="E1133" s="353"/>
      <c r="F1133" s="353"/>
    </row>
    <row r="1134" spans="4:6" customFormat="1" ht="12.75">
      <c r="D1134" s="578"/>
      <c r="E1134" s="353"/>
      <c r="F1134" s="353"/>
    </row>
    <row r="1135" spans="4:6" customFormat="1" ht="12.75">
      <c r="D1135" s="578"/>
      <c r="E1135" s="353"/>
      <c r="F1135" s="353"/>
    </row>
    <row r="1136" spans="4:6" customFormat="1" ht="12.75">
      <c r="D1136" s="578"/>
      <c r="E1136" s="353"/>
      <c r="F1136" s="353"/>
    </row>
    <row r="1137" spans="4:6" customFormat="1" ht="12.75">
      <c r="D1137" s="578"/>
      <c r="E1137" s="353"/>
      <c r="F1137" s="353"/>
    </row>
    <row r="1138" spans="4:6" customFormat="1" ht="12.75">
      <c r="D1138" s="578"/>
      <c r="E1138" s="353"/>
      <c r="F1138" s="353"/>
    </row>
    <row r="1139" spans="4:6" customFormat="1" ht="12.75">
      <c r="D1139" s="578"/>
      <c r="E1139" s="353"/>
      <c r="F1139" s="353"/>
    </row>
    <row r="1140" spans="4:6" customFormat="1" ht="12.75">
      <c r="D1140" s="578"/>
      <c r="E1140" s="353"/>
      <c r="F1140" s="353"/>
    </row>
    <row r="1141" spans="4:6" customFormat="1" ht="12.75">
      <c r="D1141" s="578"/>
      <c r="E1141" s="353"/>
      <c r="F1141" s="353"/>
    </row>
    <row r="1142" spans="4:6" customFormat="1" ht="12.75">
      <c r="D1142" s="578"/>
      <c r="E1142" s="353"/>
      <c r="F1142" s="353"/>
    </row>
    <row r="1143" spans="4:6" customFormat="1" ht="12.75">
      <c r="D1143" s="578"/>
      <c r="E1143" s="353"/>
      <c r="F1143" s="353"/>
    </row>
    <row r="1144" spans="4:6" customFormat="1" ht="12.75">
      <c r="D1144" s="578"/>
      <c r="E1144" s="353"/>
      <c r="F1144" s="353"/>
    </row>
    <row r="1145" spans="4:6" customFormat="1" ht="12.75">
      <c r="D1145" s="578"/>
      <c r="E1145" s="353"/>
      <c r="F1145" s="353"/>
    </row>
    <row r="1146" spans="4:6" customFormat="1" ht="12.75">
      <c r="D1146" s="578"/>
      <c r="E1146" s="353"/>
      <c r="F1146" s="353"/>
    </row>
    <row r="1147" spans="4:6" customFormat="1" ht="12.75">
      <c r="D1147" s="578"/>
      <c r="E1147" s="353"/>
      <c r="F1147" s="353"/>
    </row>
    <row r="1148" spans="4:6" customFormat="1" ht="12.75">
      <c r="D1148" s="578"/>
      <c r="E1148" s="353"/>
      <c r="F1148" s="353"/>
    </row>
    <row r="1149" spans="4:6" customFormat="1" ht="12.75">
      <c r="D1149" s="578"/>
      <c r="E1149" s="353"/>
      <c r="F1149" s="353"/>
    </row>
    <row r="1150" spans="4:6" customFormat="1" ht="12.75">
      <c r="D1150" s="578"/>
      <c r="E1150" s="353"/>
      <c r="F1150" s="353"/>
    </row>
    <row r="1151" spans="4:6" customFormat="1" ht="12.75">
      <c r="D1151" s="578"/>
      <c r="E1151" s="353"/>
      <c r="F1151" s="353"/>
    </row>
    <row r="1152" spans="4:6" customFormat="1" ht="12.75">
      <c r="D1152" s="578"/>
      <c r="E1152" s="353"/>
      <c r="F1152" s="353"/>
    </row>
    <row r="1153" spans="4:6" customFormat="1" ht="12.75">
      <c r="D1153" s="578"/>
      <c r="E1153" s="353"/>
      <c r="F1153" s="353"/>
    </row>
    <row r="1154" spans="4:6" customFormat="1" ht="12.75">
      <c r="D1154" s="578"/>
      <c r="E1154" s="353"/>
      <c r="F1154" s="353"/>
    </row>
    <row r="1155" spans="4:6" customFormat="1" ht="12.75">
      <c r="D1155" s="578"/>
      <c r="E1155" s="353"/>
      <c r="F1155" s="353"/>
    </row>
    <row r="1156" spans="4:6" customFormat="1" ht="12.75">
      <c r="D1156" s="578"/>
      <c r="E1156" s="353"/>
      <c r="F1156" s="353"/>
    </row>
    <row r="1157" spans="4:6" customFormat="1" ht="12.75">
      <c r="D1157" s="578"/>
      <c r="E1157" s="353"/>
      <c r="F1157" s="353"/>
    </row>
    <row r="1158" spans="4:6" customFormat="1" ht="12.75">
      <c r="D1158" s="578"/>
      <c r="E1158" s="353"/>
      <c r="F1158" s="353"/>
    </row>
    <row r="1159" spans="4:6" customFormat="1" ht="12.75">
      <c r="D1159" s="578"/>
      <c r="E1159" s="353"/>
      <c r="F1159" s="353"/>
    </row>
    <row r="1160" spans="4:6" customFormat="1" ht="12.75">
      <c r="D1160" s="578"/>
      <c r="E1160" s="353"/>
      <c r="F1160" s="353"/>
    </row>
    <row r="1161" spans="4:6" customFormat="1" ht="12.75">
      <c r="D1161" s="578"/>
      <c r="E1161" s="353"/>
      <c r="F1161" s="353"/>
    </row>
    <row r="1162" spans="4:6" customFormat="1" ht="12.75">
      <c r="D1162" s="578"/>
      <c r="E1162" s="353"/>
      <c r="F1162" s="353"/>
    </row>
    <row r="1163" spans="4:6" customFormat="1" ht="12.75">
      <c r="D1163" s="578"/>
      <c r="E1163" s="353"/>
      <c r="F1163" s="353"/>
    </row>
    <row r="1164" spans="4:6" customFormat="1" ht="12.75">
      <c r="D1164" s="578"/>
      <c r="E1164" s="353"/>
      <c r="F1164" s="353"/>
    </row>
    <row r="1165" spans="4:6" customFormat="1" ht="12.75">
      <c r="D1165" s="578"/>
      <c r="E1165" s="353"/>
      <c r="F1165" s="353"/>
    </row>
    <row r="1166" spans="4:6" customFormat="1" ht="12.75">
      <c r="D1166" s="578"/>
      <c r="E1166" s="353"/>
      <c r="F1166" s="353"/>
    </row>
    <row r="1167" spans="4:6" customFormat="1" ht="12.75">
      <c r="D1167" s="578"/>
      <c r="E1167" s="353"/>
      <c r="F1167" s="353"/>
    </row>
    <row r="1168" spans="4:6" customFormat="1" ht="12.75">
      <c r="D1168" s="578"/>
      <c r="E1168" s="353"/>
      <c r="F1168" s="353"/>
    </row>
    <row r="1169" spans="4:6" customFormat="1" ht="12.75">
      <c r="D1169" s="578"/>
      <c r="E1169" s="353"/>
      <c r="F1169" s="353"/>
    </row>
    <row r="1170" spans="4:6" customFormat="1" ht="12.75">
      <c r="D1170" s="578"/>
      <c r="E1170" s="353"/>
      <c r="F1170" s="353"/>
    </row>
    <row r="1171" spans="4:6" customFormat="1" ht="12.75">
      <c r="D1171" s="578"/>
      <c r="E1171" s="353"/>
      <c r="F1171" s="353"/>
    </row>
    <row r="1172" spans="4:6" customFormat="1" ht="12.75">
      <c r="D1172" s="578"/>
      <c r="E1172" s="353"/>
      <c r="F1172" s="353"/>
    </row>
    <row r="1173" spans="4:6" customFormat="1" ht="12.75">
      <c r="D1173" s="578"/>
      <c r="E1173" s="353"/>
      <c r="F1173" s="353"/>
    </row>
    <row r="1174" spans="4:6" customFormat="1" ht="12.75">
      <c r="D1174" s="578"/>
      <c r="E1174" s="353"/>
      <c r="F1174" s="353"/>
    </row>
    <row r="1175" spans="4:6" customFormat="1" ht="12.75">
      <c r="D1175" s="578"/>
      <c r="E1175" s="353"/>
      <c r="F1175" s="353"/>
    </row>
    <row r="1176" spans="4:6" customFormat="1" ht="12.75">
      <c r="D1176" s="578"/>
      <c r="E1176" s="353"/>
      <c r="F1176" s="353"/>
    </row>
    <row r="1177" spans="4:6" customFormat="1" ht="12.75">
      <c r="D1177" s="578"/>
      <c r="E1177" s="353"/>
      <c r="F1177" s="353"/>
    </row>
    <row r="1178" spans="4:6" customFormat="1" ht="12.75">
      <c r="D1178" s="578"/>
      <c r="E1178" s="353"/>
      <c r="F1178" s="353"/>
    </row>
    <row r="1179" spans="4:6" customFormat="1" ht="12.75">
      <c r="D1179" s="578"/>
      <c r="E1179" s="353"/>
      <c r="F1179" s="353"/>
    </row>
    <row r="1180" spans="4:6" customFormat="1" ht="12.75">
      <c r="D1180" s="578"/>
      <c r="E1180" s="353"/>
      <c r="F1180" s="353"/>
    </row>
    <row r="1181" spans="4:6" customFormat="1" ht="12.75">
      <c r="D1181" s="578"/>
      <c r="E1181" s="353"/>
      <c r="F1181" s="353"/>
    </row>
    <row r="1182" spans="4:6" customFormat="1" ht="12.75">
      <c r="D1182" s="578"/>
      <c r="E1182" s="353"/>
      <c r="F1182" s="353"/>
    </row>
    <row r="1183" spans="4:6" customFormat="1" ht="12.75">
      <c r="D1183" s="578"/>
      <c r="E1183" s="353"/>
      <c r="F1183" s="353"/>
    </row>
    <row r="1184" spans="4:6" customFormat="1" ht="12.75">
      <c r="D1184" s="578"/>
      <c r="E1184" s="353"/>
      <c r="F1184" s="353"/>
    </row>
    <row r="1185" spans="4:6" customFormat="1" ht="12.75">
      <c r="D1185" s="578"/>
      <c r="E1185" s="353"/>
      <c r="F1185" s="353"/>
    </row>
    <row r="1186" spans="4:6" customFormat="1" ht="12.75">
      <c r="D1186" s="578"/>
      <c r="E1186" s="353"/>
      <c r="F1186" s="353"/>
    </row>
    <row r="1187" spans="4:6" customFormat="1" ht="12.75">
      <c r="D1187" s="578"/>
      <c r="E1187" s="353"/>
      <c r="F1187" s="353"/>
    </row>
    <row r="1188" spans="4:6" customFormat="1" ht="12.75">
      <c r="D1188" s="578"/>
      <c r="E1188" s="353"/>
      <c r="F1188" s="353"/>
    </row>
    <row r="1189" spans="4:6" customFormat="1" ht="12.75">
      <c r="D1189" s="578"/>
      <c r="E1189" s="353"/>
      <c r="F1189" s="353"/>
    </row>
    <row r="1190" spans="4:6" customFormat="1" ht="12.75">
      <c r="D1190" s="578"/>
      <c r="E1190" s="353"/>
      <c r="F1190" s="353"/>
    </row>
    <row r="1191" spans="4:6" customFormat="1" ht="12.75">
      <c r="D1191" s="578"/>
      <c r="E1191" s="353"/>
      <c r="F1191" s="353"/>
    </row>
    <row r="1192" spans="4:6" customFormat="1" ht="12.75">
      <c r="D1192" s="578"/>
      <c r="E1192" s="353"/>
      <c r="F1192" s="353"/>
    </row>
    <row r="1193" spans="4:6" customFormat="1" ht="12.75">
      <c r="D1193" s="578"/>
      <c r="E1193" s="353"/>
      <c r="F1193" s="353"/>
    </row>
    <row r="1194" spans="4:6" customFormat="1" ht="12.75">
      <c r="D1194" s="578"/>
      <c r="E1194" s="353"/>
      <c r="F1194" s="353"/>
    </row>
    <row r="1195" spans="4:6" customFormat="1" ht="12.75">
      <c r="D1195" s="578"/>
      <c r="E1195" s="353"/>
      <c r="F1195" s="353"/>
    </row>
    <row r="1196" spans="4:6" customFormat="1" ht="12.75">
      <c r="D1196" s="578"/>
      <c r="E1196" s="353"/>
      <c r="F1196" s="353"/>
    </row>
    <row r="1197" spans="4:6" customFormat="1" ht="12.75">
      <c r="D1197" s="578"/>
      <c r="E1197" s="353"/>
      <c r="F1197" s="353"/>
    </row>
    <row r="1198" spans="4:6" customFormat="1" ht="12.75">
      <c r="D1198" s="578"/>
      <c r="E1198" s="353"/>
      <c r="F1198" s="353"/>
    </row>
    <row r="1199" spans="4:6" customFormat="1" ht="12.75">
      <c r="D1199" s="578"/>
      <c r="E1199" s="353"/>
      <c r="F1199" s="353"/>
    </row>
    <row r="1200" spans="4:6" customFormat="1" ht="12.75">
      <c r="D1200" s="578"/>
      <c r="E1200" s="353"/>
      <c r="F1200" s="353"/>
    </row>
    <row r="1201" spans="4:6" customFormat="1" ht="12.75">
      <c r="D1201" s="578"/>
      <c r="E1201" s="353"/>
      <c r="F1201" s="353"/>
    </row>
    <row r="1202" spans="4:6" customFormat="1" ht="12.75">
      <c r="D1202" s="578"/>
      <c r="E1202" s="353"/>
      <c r="F1202" s="353"/>
    </row>
    <row r="1203" spans="4:6" customFormat="1" ht="12.75">
      <c r="D1203" s="578"/>
      <c r="E1203" s="353"/>
      <c r="F1203" s="353"/>
    </row>
    <row r="1204" spans="4:6" customFormat="1" ht="12.75">
      <c r="D1204" s="578"/>
      <c r="E1204" s="353"/>
      <c r="F1204" s="353"/>
    </row>
    <row r="1205" spans="4:6" customFormat="1" ht="12.75">
      <c r="D1205" s="578"/>
      <c r="E1205" s="353"/>
      <c r="F1205" s="353"/>
    </row>
    <row r="1206" spans="4:6" customFormat="1" ht="12.75">
      <c r="D1206" s="578"/>
      <c r="E1206" s="353"/>
      <c r="F1206" s="353"/>
    </row>
    <row r="1207" spans="4:6" customFormat="1" ht="12.75">
      <c r="D1207" s="578"/>
      <c r="E1207" s="353"/>
      <c r="F1207" s="353"/>
    </row>
    <row r="1208" spans="4:6" customFormat="1" ht="12.75">
      <c r="D1208" s="578"/>
      <c r="E1208" s="353"/>
      <c r="F1208" s="353"/>
    </row>
    <row r="1209" spans="4:6" customFormat="1" ht="12.75">
      <c r="D1209" s="578"/>
      <c r="E1209" s="353"/>
      <c r="F1209" s="353"/>
    </row>
    <row r="1210" spans="4:6" customFormat="1" ht="12.75">
      <c r="D1210" s="578"/>
      <c r="E1210" s="353"/>
      <c r="F1210" s="353"/>
    </row>
    <row r="1211" spans="4:6" customFormat="1" ht="12.75">
      <c r="D1211" s="578"/>
      <c r="E1211" s="353"/>
      <c r="F1211" s="353"/>
    </row>
    <row r="1212" spans="4:6" customFormat="1" ht="12.75">
      <c r="D1212" s="578"/>
      <c r="E1212" s="353"/>
      <c r="F1212" s="353"/>
    </row>
    <row r="1213" spans="4:6" customFormat="1" ht="12.75">
      <c r="D1213" s="578"/>
      <c r="E1213" s="353"/>
      <c r="F1213" s="353"/>
    </row>
    <row r="1214" spans="4:6" customFormat="1" ht="12.75">
      <c r="D1214" s="578"/>
      <c r="E1214" s="353"/>
      <c r="F1214" s="353"/>
    </row>
    <row r="1215" spans="4:6" customFormat="1" ht="12.75">
      <c r="D1215" s="578"/>
      <c r="E1215" s="353"/>
      <c r="F1215" s="353"/>
    </row>
    <row r="1216" spans="4:6" customFormat="1" ht="12.75">
      <c r="D1216" s="578"/>
      <c r="E1216" s="353"/>
      <c r="F1216" s="353"/>
    </row>
    <row r="1217" spans="4:6" customFormat="1" ht="12.75">
      <c r="D1217" s="578"/>
      <c r="E1217" s="353"/>
      <c r="F1217" s="353"/>
    </row>
    <row r="1218" spans="4:6" customFormat="1" ht="12.75">
      <c r="D1218" s="578"/>
      <c r="E1218" s="353"/>
      <c r="F1218" s="353"/>
    </row>
    <row r="1219" spans="4:6" customFormat="1" ht="12.75">
      <c r="D1219" s="578"/>
      <c r="E1219" s="353"/>
      <c r="F1219" s="353"/>
    </row>
    <row r="1220" spans="4:6" customFormat="1" ht="12.75">
      <c r="D1220" s="578"/>
      <c r="E1220" s="353"/>
      <c r="F1220" s="353"/>
    </row>
    <row r="1221" spans="4:6" customFormat="1" ht="12.75">
      <c r="D1221" s="578"/>
      <c r="E1221" s="353"/>
      <c r="F1221" s="353"/>
    </row>
    <row r="1222" spans="4:6" customFormat="1" ht="12.75">
      <c r="D1222" s="578"/>
      <c r="E1222" s="353"/>
      <c r="F1222" s="353"/>
    </row>
    <row r="1223" spans="4:6" customFormat="1" ht="12.75">
      <c r="D1223" s="578"/>
      <c r="E1223" s="353"/>
      <c r="F1223" s="353"/>
    </row>
    <row r="1224" spans="4:6" customFormat="1" ht="12.75">
      <c r="D1224" s="578"/>
      <c r="E1224" s="353"/>
      <c r="F1224" s="353"/>
    </row>
    <row r="1225" spans="4:6" customFormat="1" ht="12.75">
      <c r="D1225" s="578"/>
      <c r="E1225" s="353"/>
      <c r="F1225" s="353"/>
    </row>
    <row r="1226" spans="4:6" customFormat="1" ht="12.75">
      <c r="D1226" s="578"/>
      <c r="E1226" s="353"/>
      <c r="F1226" s="353"/>
    </row>
    <row r="1227" spans="4:6" customFormat="1" ht="12.75">
      <c r="D1227" s="578"/>
      <c r="E1227" s="353"/>
      <c r="F1227" s="353"/>
    </row>
    <row r="1228" spans="4:6" customFormat="1" ht="12.75">
      <c r="D1228" s="578"/>
      <c r="E1228" s="353"/>
      <c r="F1228" s="353"/>
    </row>
    <row r="1229" spans="4:6" customFormat="1" ht="12.75">
      <c r="D1229" s="578"/>
      <c r="E1229" s="353"/>
      <c r="F1229" s="353"/>
    </row>
    <row r="1230" spans="4:6" customFormat="1" ht="12.75">
      <c r="D1230" s="578"/>
      <c r="E1230" s="353"/>
      <c r="F1230" s="353"/>
    </row>
    <row r="1231" spans="4:6" customFormat="1" ht="12.75">
      <c r="D1231" s="578"/>
      <c r="E1231" s="353"/>
      <c r="F1231" s="353"/>
    </row>
    <row r="1232" spans="4:6" customFormat="1" ht="12.75">
      <c r="D1232" s="578"/>
      <c r="E1232" s="353"/>
      <c r="F1232" s="353"/>
    </row>
    <row r="1233" spans="4:6" customFormat="1" ht="12.75">
      <c r="D1233" s="578"/>
      <c r="E1233" s="353"/>
      <c r="F1233" s="353"/>
    </row>
    <row r="1234" spans="4:6" customFormat="1" ht="12.75">
      <c r="D1234" s="578"/>
      <c r="E1234" s="353"/>
      <c r="F1234" s="353"/>
    </row>
    <row r="1235" spans="4:6" customFormat="1" ht="12.75">
      <c r="D1235" s="578"/>
      <c r="E1235" s="353"/>
      <c r="F1235" s="353"/>
    </row>
    <row r="1236" spans="4:6" customFormat="1" ht="12.75">
      <c r="D1236" s="578"/>
      <c r="E1236" s="353"/>
      <c r="F1236" s="353"/>
    </row>
    <row r="1237" spans="4:6" customFormat="1" ht="12.75">
      <c r="D1237" s="578"/>
      <c r="E1237" s="353"/>
      <c r="F1237" s="353"/>
    </row>
    <row r="1238" spans="4:6" customFormat="1" ht="12.75">
      <c r="D1238" s="578"/>
      <c r="E1238" s="353"/>
      <c r="F1238" s="353"/>
    </row>
    <row r="1239" spans="4:6" customFormat="1" ht="12.75">
      <c r="D1239" s="578"/>
      <c r="E1239" s="353"/>
      <c r="F1239" s="353"/>
    </row>
    <row r="1240" spans="4:6" customFormat="1" ht="12.75">
      <c r="D1240" s="578"/>
      <c r="E1240" s="353"/>
      <c r="F1240" s="353"/>
    </row>
    <row r="1241" spans="4:6" customFormat="1" ht="12.75">
      <c r="D1241" s="578"/>
      <c r="E1241" s="353"/>
      <c r="F1241" s="353"/>
    </row>
    <row r="1242" spans="4:6" customFormat="1" ht="12.75">
      <c r="D1242" s="578"/>
      <c r="E1242" s="353"/>
      <c r="F1242" s="353"/>
    </row>
    <row r="1243" spans="4:6" customFormat="1" ht="12.75">
      <c r="D1243" s="578"/>
      <c r="E1243" s="353"/>
      <c r="F1243" s="353"/>
    </row>
    <row r="1244" spans="4:6" customFormat="1" ht="12.75">
      <c r="D1244" s="578"/>
      <c r="E1244" s="353"/>
      <c r="F1244" s="353"/>
    </row>
    <row r="1245" spans="4:6" customFormat="1" ht="12.75">
      <c r="D1245" s="578"/>
      <c r="E1245" s="353"/>
      <c r="F1245" s="353"/>
    </row>
    <row r="1246" spans="4:6" customFormat="1" ht="12.75">
      <c r="D1246" s="578"/>
      <c r="E1246" s="353"/>
      <c r="F1246" s="353"/>
    </row>
    <row r="1247" spans="4:6" customFormat="1" ht="12.75">
      <c r="D1247" s="578"/>
      <c r="E1247" s="353"/>
      <c r="F1247" s="353"/>
    </row>
    <row r="1248" spans="4:6" customFormat="1" ht="12.75">
      <c r="D1248" s="578"/>
      <c r="E1248" s="353"/>
      <c r="F1248" s="353"/>
    </row>
    <row r="1249" spans="4:6" customFormat="1" ht="12.75">
      <c r="D1249" s="578"/>
      <c r="E1249" s="353"/>
      <c r="F1249" s="353"/>
    </row>
    <row r="1250" spans="4:6" customFormat="1" ht="12.75">
      <c r="D1250" s="578"/>
      <c r="E1250" s="353"/>
      <c r="F1250" s="353"/>
    </row>
    <row r="1251" spans="4:6" customFormat="1" ht="12.75">
      <c r="D1251" s="578"/>
      <c r="E1251" s="353"/>
      <c r="F1251" s="353"/>
    </row>
    <row r="1252" spans="4:6" customFormat="1" ht="12.75">
      <c r="D1252" s="578"/>
      <c r="E1252" s="353"/>
      <c r="F1252" s="353"/>
    </row>
    <row r="1253" spans="4:6" customFormat="1" ht="12.75">
      <c r="D1253" s="578"/>
      <c r="E1253" s="353"/>
      <c r="F1253" s="353"/>
    </row>
    <row r="1254" spans="4:6" customFormat="1" ht="12.75">
      <c r="D1254" s="578"/>
      <c r="E1254" s="353"/>
      <c r="F1254" s="353"/>
    </row>
    <row r="1255" spans="4:6" customFormat="1" ht="12.75">
      <c r="D1255" s="578"/>
      <c r="E1255" s="353"/>
      <c r="F1255" s="353"/>
    </row>
    <row r="1256" spans="4:6" customFormat="1" ht="12.75">
      <c r="D1256" s="578"/>
      <c r="E1256" s="353"/>
      <c r="F1256" s="353"/>
    </row>
    <row r="1257" spans="4:6" customFormat="1" ht="12.75">
      <c r="D1257" s="578"/>
      <c r="E1257" s="353"/>
      <c r="F1257" s="353"/>
    </row>
    <row r="1258" spans="4:6" customFormat="1" ht="12.75">
      <c r="D1258" s="578"/>
      <c r="E1258" s="353"/>
      <c r="F1258" s="353"/>
    </row>
    <row r="1259" spans="4:6" customFormat="1" ht="12.75">
      <c r="D1259" s="578"/>
      <c r="E1259" s="353"/>
      <c r="F1259" s="353"/>
    </row>
    <row r="1260" spans="4:6" customFormat="1" ht="12.75">
      <c r="D1260" s="578"/>
      <c r="E1260" s="353"/>
      <c r="F1260" s="353"/>
    </row>
    <row r="1261" spans="4:6" customFormat="1" ht="12.75">
      <c r="D1261" s="578"/>
      <c r="E1261" s="353"/>
      <c r="F1261" s="353"/>
    </row>
    <row r="1262" spans="4:6" customFormat="1" ht="12.75">
      <c r="D1262" s="578"/>
      <c r="E1262" s="353"/>
      <c r="F1262" s="353"/>
    </row>
    <row r="1263" spans="4:6" customFormat="1" ht="12.75">
      <c r="D1263" s="578"/>
      <c r="E1263" s="353"/>
      <c r="F1263" s="353"/>
    </row>
    <row r="1264" spans="4:6" customFormat="1" ht="12.75">
      <c r="D1264" s="578"/>
      <c r="E1264" s="353"/>
      <c r="F1264" s="353"/>
    </row>
    <row r="1265" spans="4:6" customFormat="1" ht="12.75">
      <c r="D1265" s="578"/>
      <c r="E1265" s="353"/>
      <c r="F1265" s="353"/>
    </row>
    <row r="1266" spans="4:6" customFormat="1" ht="12.75">
      <c r="D1266" s="578"/>
      <c r="E1266" s="353"/>
      <c r="F1266" s="353"/>
    </row>
    <row r="1267" spans="4:6" customFormat="1" ht="12.75">
      <c r="D1267" s="578"/>
      <c r="E1267" s="353"/>
      <c r="F1267" s="353"/>
    </row>
    <row r="1268" spans="4:6" customFormat="1" ht="12.75">
      <c r="D1268" s="578"/>
      <c r="E1268" s="353"/>
      <c r="F1268" s="353"/>
    </row>
    <row r="1269" spans="4:6" customFormat="1" ht="12.75">
      <c r="D1269" s="578"/>
      <c r="E1269" s="353"/>
      <c r="F1269" s="353"/>
    </row>
    <row r="1270" spans="4:6" customFormat="1" ht="12.75">
      <c r="D1270" s="578"/>
      <c r="E1270" s="353"/>
      <c r="F1270" s="353"/>
    </row>
    <row r="1271" spans="4:6" customFormat="1" ht="12.75">
      <c r="D1271" s="578"/>
      <c r="E1271" s="353"/>
      <c r="F1271" s="353"/>
    </row>
    <row r="1272" spans="4:6" customFormat="1" ht="12.75">
      <c r="D1272" s="578"/>
      <c r="E1272" s="353"/>
      <c r="F1272" s="353"/>
    </row>
    <row r="1273" spans="4:6" customFormat="1" ht="12.75">
      <c r="D1273" s="578"/>
      <c r="E1273" s="353"/>
      <c r="F1273" s="353"/>
    </row>
    <row r="1274" spans="4:6" customFormat="1" ht="12.75">
      <c r="D1274" s="578"/>
      <c r="E1274" s="353"/>
      <c r="F1274" s="353"/>
    </row>
    <row r="1275" spans="4:6" customFormat="1" ht="12.75">
      <c r="D1275" s="578"/>
      <c r="E1275" s="353"/>
      <c r="F1275" s="353"/>
    </row>
    <row r="1276" spans="4:6" customFormat="1" ht="12.75">
      <c r="D1276" s="578"/>
      <c r="E1276" s="353"/>
      <c r="F1276" s="353"/>
    </row>
    <row r="1277" spans="4:6" customFormat="1" ht="12.75">
      <c r="D1277" s="578"/>
      <c r="E1277" s="353"/>
      <c r="F1277" s="353"/>
    </row>
    <row r="1278" spans="4:6" customFormat="1" ht="12.75">
      <c r="D1278" s="578"/>
      <c r="E1278" s="353"/>
      <c r="F1278" s="353"/>
    </row>
    <row r="1279" spans="4:6" customFormat="1" ht="12.75">
      <c r="D1279" s="578"/>
      <c r="E1279" s="353"/>
      <c r="F1279" s="353"/>
    </row>
    <row r="1280" spans="4:6" customFormat="1" ht="12.75">
      <c r="D1280" s="578"/>
      <c r="E1280" s="353"/>
      <c r="F1280" s="353"/>
    </row>
    <row r="1281" spans="4:6" customFormat="1" ht="12.75">
      <c r="D1281" s="578"/>
      <c r="E1281" s="353"/>
      <c r="F1281" s="353"/>
    </row>
    <row r="1282" spans="4:6" customFormat="1" ht="12.75">
      <c r="D1282" s="578"/>
      <c r="E1282" s="353"/>
      <c r="F1282" s="353"/>
    </row>
    <row r="1283" spans="4:6" customFormat="1" ht="12.75">
      <c r="D1283" s="578"/>
      <c r="E1283" s="353"/>
      <c r="F1283" s="353"/>
    </row>
    <row r="1284" spans="4:6" customFormat="1" ht="12.75">
      <c r="D1284" s="578"/>
      <c r="E1284" s="353"/>
      <c r="F1284" s="353"/>
    </row>
    <row r="1285" spans="4:6" customFormat="1" ht="12.75">
      <c r="D1285" s="578"/>
      <c r="E1285" s="353"/>
      <c r="F1285" s="353"/>
    </row>
    <row r="1286" spans="4:6" customFormat="1" ht="12.75">
      <c r="D1286" s="578"/>
      <c r="E1286" s="353"/>
      <c r="F1286" s="353"/>
    </row>
    <row r="1287" spans="4:6" customFormat="1" ht="12.75">
      <c r="D1287" s="578"/>
      <c r="E1287" s="353"/>
      <c r="F1287" s="353"/>
    </row>
    <row r="1288" spans="4:6" customFormat="1" ht="12.75">
      <c r="D1288" s="578"/>
      <c r="E1288" s="353"/>
      <c r="F1288" s="353"/>
    </row>
    <row r="1289" spans="4:6" customFormat="1" ht="12.75">
      <c r="D1289" s="578"/>
      <c r="E1289" s="353"/>
      <c r="F1289" s="353"/>
    </row>
    <row r="1290" spans="4:6" customFormat="1" ht="12.75">
      <c r="D1290" s="578"/>
      <c r="E1290" s="353"/>
      <c r="F1290" s="353"/>
    </row>
    <row r="1291" spans="4:6" customFormat="1" ht="12.75">
      <c r="D1291" s="578"/>
      <c r="E1291" s="353"/>
      <c r="F1291" s="353"/>
    </row>
    <row r="1292" spans="4:6" customFormat="1" ht="12.75">
      <c r="D1292" s="578"/>
      <c r="E1292" s="353"/>
      <c r="F1292" s="353"/>
    </row>
    <row r="1293" spans="4:6" customFormat="1" ht="12.75">
      <c r="D1293" s="578"/>
      <c r="E1293" s="353"/>
      <c r="F1293" s="353"/>
    </row>
    <row r="1294" spans="4:6" customFormat="1" ht="12.75">
      <c r="D1294" s="578"/>
      <c r="E1294" s="353"/>
      <c r="F1294" s="353"/>
    </row>
    <row r="1295" spans="4:6" customFormat="1" ht="12.75">
      <c r="D1295" s="578"/>
      <c r="E1295" s="353"/>
      <c r="F1295" s="353"/>
    </row>
    <row r="1296" spans="4:6" customFormat="1" ht="12.75">
      <c r="D1296" s="578"/>
      <c r="E1296" s="353"/>
      <c r="F1296" s="353"/>
    </row>
    <row r="1297" spans="4:6" customFormat="1" ht="12.75">
      <c r="D1297" s="578"/>
      <c r="E1297" s="353"/>
      <c r="F1297" s="353"/>
    </row>
    <row r="1298" spans="4:6" customFormat="1" ht="12.75">
      <c r="D1298" s="578"/>
      <c r="E1298" s="353"/>
      <c r="F1298" s="353"/>
    </row>
    <row r="1299" spans="4:6" customFormat="1" ht="12.75">
      <c r="D1299" s="578"/>
      <c r="E1299" s="353"/>
      <c r="F1299" s="353"/>
    </row>
    <row r="1300" spans="4:6" customFormat="1" ht="12.75">
      <c r="D1300" s="578"/>
      <c r="E1300" s="353"/>
      <c r="F1300" s="353"/>
    </row>
    <row r="1301" spans="4:6" customFormat="1" ht="12.75">
      <c r="D1301" s="578"/>
      <c r="E1301" s="353"/>
      <c r="F1301" s="353"/>
    </row>
    <row r="1302" spans="4:6" customFormat="1" ht="12.75">
      <c r="D1302" s="578"/>
      <c r="E1302" s="353"/>
      <c r="F1302" s="353"/>
    </row>
    <row r="1303" spans="4:6" customFormat="1" ht="12.75">
      <c r="D1303" s="578"/>
      <c r="E1303" s="353"/>
      <c r="F1303" s="353"/>
    </row>
    <row r="1304" spans="4:6" customFormat="1" ht="12.75">
      <c r="D1304" s="578"/>
      <c r="E1304" s="353"/>
      <c r="F1304" s="353"/>
    </row>
    <row r="1305" spans="4:6" customFormat="1" ht="12.75">
      <c r="D1305" s="578"/>
      <c r="E1305" s="353"/>
      <c r="F1305" s="353"/>
    </row>
    <row r="1306" spans="4:6" customFormat="1" ht="12.75">
      <c r="D1306" s="578"/>
      <c r="E1306" s="353"/>
      <c r="F1306" s="353"/>
    </row>
    <row r="1307" spans="4:6" customFormat="1" ht="12.75">
      <c r="D1307" s="578"/>
      <c r="E1307" s="353"/>
      <c r="F1307" s="353"/>
    </row>
    <row r="1308" spans="4:6" customFormat="1" ht="12.75">
      <c r="D1308" s="578"/>
      <c r="E1308" s="353"/>
      <c r="F1308" s="353"/>
    </row>
    <row r="1309" spans="4:6" customFormat="1" ht="12.75">
      <c r="D1309" s="578"/>
      <c r="E1309" s="353"/>
      <c r="F1309" s="353"/>
    </row>
    <row r="1310" spans="4:6" customFormat="1" ht="12.75">
      <c r="D1310" s="578"/>
      <c r="E1310" s="353"/>
      <c r="F1310" s="353"/>
    </row>
    <row r="1311" spans="4:6" customFormat="1" ht="12.75">
      <c r="D1311" s="578"/>
      <c r="E1311" s="353"/>
      <c r="F1311" s="353"/>
    </row>
    <row r="1312" spans="4:6" customFormat="1" ht="12.75">
      <c r="D1312" s="578"/>
      <c r="E1312" s="353"/>
      <c r="F1312" s="353"/>
    </row>
    <row r="1313" spans="4:6" customFormat="1" ht="12.75">
      <c r="D1313" s="578"/>
      <c r="E1313" s="353"/>
      <c r="F1313" s="353"/>
    </row>
    <row r="1314" spans="4:6" customFormat="1" ht="12.75">
      <c r="D1314" s="578"/>
      <c r="E1314" s="353"/>
      <c r="F1314" s="353"/>
    </row>
    <row r="1315" spans="4:6" customFormat="1" ht="12.75">
      <c r="D1315" s="578"/>
      <c r="E1315" s="353"/>
      <c r="F1315" s="353"/>
    </row>
    <row r="1316" spans="4:6" customFormat="1" ht="12.75">
      <c r="D1316" s="578"/>
      <c r="E1316" s="353"/>
      <c r="F1316" s="353"/>
    </row>
    <row r="1317" spans="4:6" customFormat="1" ht="12.75">
      <c r="D1317" s="578"/>
      <c r="E1317" s="353"/>
      <c r="F1317" s="353"/>
    </row>
    <row r="1318" spans="4:6" customFormat="1" ht="12.75">
      <c r="D1318" s="578"/>
      <c r="E1318" s="353"/>
      <c r="F1318" s="353"/>
    </row>
    <row r="1319" spans="4:6" customFormat="1" ht="12.75">
      <c r="D1319" s="578"/>
      <c r="E1319" s="353"/>
      <c r="F1319" s="353"/>
    </row>
    <row r="1320" spans="4:6" customFormat="1" ht="12.75">
      <c r="D1320" s="578"/>
      <c r="E1320" s="353"/>
      <c r="F1320" s="353"/>
    </row>
    <row r="1321" spans="4:6" customFormat="1" ht="12.75">
      <c r="D1321" s="578"/>
      <c r="E1321" s="353"/>
      <c r="F1321" s="353"/>
    </row>
    <row r="1322" spans="4:6" customFormat="1" ht="12.75">
      <c r="D1322" s="578"/>
      <c r="E1322" s="353"/>
      <c r="F1322" s="353"/>
    </row>
    <row r="1323" spans="4:6" customFormat="1" ht="12.75">
      <c r="D1323" s="578"/>
      <c r="E1323" s="353"/>
      <c r="F1323" s="353"/>
    </row>
    <row r="1324" spans="4:6" customFormat="1" ht="12.75">
      <c r="D1324" s="578"/>
      <c r="E1324" s="353"/>
      <c r="F1324" s="353"/>
    </row>
    <row r="1325" spans="4:6" customFormat="1" ht="12.75">
      <c r="D1325" s="578"/>
      <c r="E1325" s="353"/>
      <c r="F1325" s="353"/>
    </row>
    <row r="1326" spans="4:6" customFormat="1" ht="12.75">
      <c r="D1326" s="578"/>
      <c r="E1326" s="353"/>
      <c r="F1326" s="353"/>
    </row>
    <row r="1327" spans="4:6" customFormat="1" ht="12.75">
      <c r="D1327" s="578"/>
      <c r="E1327" s="353"/>
      <c r="F1327" s="353"/>
    </row>
    <row r="1328" spans="4:6" customFormat="1" ht="12.75">
      <c r="D1328" s="578"/>
      <c r="E1328" s="353"/>
      <c r="F1328" s="353"/>
    </row>
    <row r="1329" spans="4:6" customFormat="1" ht="12.75">
      <c r="D1329" s="578"/>
      <c r="E1329" s="353"/>
      <c r="F1329" s="353"/>
    </row>
    <row r="1330" spans="4:6" customFormat="1" ht="12.75">
      <c r="D1330" s="578"/>
      <c r="E1330" s="353"/>
      <c r="F1330" s="353"/>
    </row>
    <row r="1331" spans="4:6" customFormat="1" ht="12.75">
      <c r="D1331" s="578"/>
      <c r="E1331" s="353"/>
      <c r="F1331" s="353"/>
    </row>
    <row r="1332" spans="4:6" customFormat="1" ht="12.75">
      <c r="D1332" s="578"/>
      <c r="E1332" s="353"/>
      <c r="F1332" s="353"/>
    </row>
    <row r="1333" spans="4:6" customFormat="1" ht="12.75">
      <c r="D1333" s="578"/>
      <c r="E1333" s="353"/>
      <c r="F1333" s="353"/>
    </row>
    <row r="1334" spans="4:6" customFormat="1" ht="12.75">
      <c r="D1334" s="578"/>
      <c r="E1334" s="353"/>
      <c r="F1334" s="353"/>
    </row>
    <row r="1335" spans="4:6" customFormat="1" ht="12.75">
      <c r="D1335" s="578"/>
      <c r="E1335" s="353"/>
      <c r="F1335" s="353"/>
    </row>
    <row r="1336" spans="4:6" customFormat="1" ht="12.75">
      <c r="D1336" s="578"/>
      <c r="E1336" s="353"/>
      <c r="F1336" s="353"/>
    </row>
    <row r="1337" spans="4:6" customFormat="1" ht="12.75">
      <c r="D1337" s="578"/>
      <c r="E1337" s="353"/>
      <c r="F1337" s="353"/>
    </row>
    <row r="1338" spans="4:6" customFormat="1" ht="12.75">
      <c r="D1338" s="578"/>
      <c r="E1338" s="353"/>
      <c r="F1338" s="353"/>
    </row>
    <row r="1339" spans="4:6" customFormat="1" ht="12.75">
      <c r="D1339" s="578"/>
      <c r="E1339" s="353"/>
      <c r="F1339" s="353"/>
    </row>
    <row r="1340" spans="4:6" customFormat="1" ht="12.75">
      <c r="D1340" s="578"/>
      <c r="E1340" s="353"/>
      <c r="F1340" s="353"/>
    </row>
    <row r="1341" spans="4:6" customFormat="1" ht="12.75">
      <c r="D1341" s="578"/>
      <c r="E1341" s="353"/>
      <c r="F1341" s="353"/>
    </row>
    <row r="1342" spans="4:6" customFormat="1" ht="12.75">
      <c r="D1342" s="578"/>
      <c r="E1342" s="353"/>
      <c r="F1342" s="353"/>
    </row>
    <row r="1343" spans="4:6" customFormat="1" ht="12.75">
      <c r="D1343" s="578"/>
      <c r="E1343" s="353"/>
      <c r="F1343" s="353"/>
    </row>
    <row r="1344" spans="4:6" customFormat="1" ht="12.75">
      <c r="D1344" s="578"/>
      <c r="E1344" s="353"/>
      <c r="F1344" s="353"/>
    </row>
    <row r="1345" spans="4:6" customFormat="1" ht="12.75">
      <c r="D1345" s="578"/>
      <c r="E1345" s="353"/>
      <c r="F1345" s="353"/>
    </row>
    <row r="1346" spans="4:6" customFormat="1" ht="12.75">
      <c r="D1346" s="578"/>
      <c r="E1346" s="353"/>
      <c r="F1346" s="353"/>
    </row>
    <row r="1347" spans="4:6" customFormat="1" ht="12.75">
      <c r="D1347" s="578"/>
      <c r="E1347" s="353"/>
      <c r="F1347" s="353"/>
    </row>
    <row r="1348" spans="4:6" customFormat="1" ht="12.75">
      <c r="D1348" s="578"/>
      <c r="E1348" s="353"/>
      <c r="F1348" s="353"/>
    </row>
    <row r="1349" spans="4:6" customFormat="1" ht="12.75">
      <c r="D1349" s="578"/>
      <c r="E1349" s="353"/>
      <c r="F1349" s="353"/>
    </row>
    <row r="1350" spans="4:6" customFormat="1" ht="12.75">
      <c r="D1350" s="578"/>
      <c r="E1350" s="353"/>
      <c r="F1350" s="353"/>
    </row>
    <row r="1351" spans="4:6" customFormat="1" ht="12.75">
      <c r="D1351" s="578"/>
      <c r="E1351" s="353"/>
      <c r="F1351" s="353"/>
    </row>
    <row r="1352" spans="4:6" customFormat="1" ht="12.75">
      <c r="D1352" s="578"/>
      <c r="E1352" s="353"/>
      <c r="F1352" s="353"/>
    </row>
    <row r="1353" spans="4:6" customFormat="1" ht="12.75">
      <c r="D1353" s="578"/>
      <c r="E1353" s="353"/>
      <c r="F1353" s="353"/>
    </row>
    <row r="1354" spans="4:6" customFormat="1" ht="12.75">
      <c r="D1354" s="578"/>
      <c r="E1354" s="353"/>
      <c r="F1354" s="353"/>
    </row>
    <row r="1355" spans="4:6" customFormat="1" ht="12.75">
      <c r="D1355" s="578"/>
      <c r="E1355" s="353"/>
      <c r="F1355" s="353"/>
    </row>
    <row r="1356" spans="4:6" customFormat="1" ht="12.75">
      <c r="D1356" s="578"/>
      <c r="E1356" s="353"/>
      <c r="F1356" s="353"/>
    </row>
    <row r="1357" spans="4:6" customFormat="1" ht="12.75">
      <c r="D1357" s="578"/>
      <c r="E1357" s="353"/>
      <c r="F1357" s="353"/>
    </row>
    <row r="1358" spans="4:6" customFormat="1" ht="12.75">
      <c r="D1358" s="578"/>
      <c r="E1358" s="353"/>
      <c r="F1358" s="353"/>
    </row>
    <row r="1359" spans="4:6" customFormat="1" ht="12.75">
      <c r="D1359" s="578"/>
      <c r="E1359" s="353"/>
      <c r="F1359" s="353"/>
    </row>
    <row r="1360" spans="4:6" customFormat="1" ht="12.75">
      <c r="D1360" s="578"/>
      <c r="E1360" s="353"/>
      <c r="F1360" s="353"/>
    </row>
    <row r="1361" spans="4:6" customFormat="1" ht="12.75">
      <c r="D1361" s="578"/>
      <c r="E1361" s="353"/>
      <c r="F1361" s="353"/>
    </row>
    <row r="1362" spans="4:6" customFormat="1" ht="12.75">
      <c r="D1362" s="578"/>
      <c r="E1362" s="353"/>
      <c r="F1362" s="353"/>
    </row>
    <row r="1363" spans="4:6" customFormat="1" ht="12.75">
      <c r="D1363" s="578"/>
      <c r="E1363" s="353"/>
      <c r="F1363" s="353"/>
    </row>
    <row r="1364" spans="4:6" customFormat="1" ht="12.75">
      <c r="D1364" s="578"/>
      <c r="E1364" s="353"/>
      <c r="F1364" s="353"/>
    </row>
    <row r="1365" spans="4:6" customFormat="1" ht="12.75">
      <c r="D1365" s="578"/>
      <c r="E1365" s="353"/>
      <c r="F1365" s="353"/>
    </row>
    <row r="1366" spans="4:6" customFormat="1" ht="12.75">
      <c r="D1366" s="578"/>
      <c r="E1366" s="353"/>
      <c r="F1366" s="353"/>
    </row>
    <row r="1367" spans="4:6" customFormat="1" ht="12.75">
      <c r="D1367" s="578"/>
      <c r="E1367" s="353"/>
      <c r="F1367" s="353"/>
    </row>
    <row r="1368" spans="4:6" customFormat="1" ht="12.75">
      <c r="D1368" s="578"/>
      <c r="E1368" s="353"/>
      <c r="F1368" s="353"/>
    </row>
    <row r="1369" spans="4:6" customFormat="1" ht="12.75">
      <c r="D1369" s="578"/>
      <c r="E1369" s="353"/>
      <c r="F1369" s="353"/>
    </row>
    <row r="1370" spans="4:6" customFormat="1" ht="12.75">
      <c r="D1370" s="578"/>
      <c r="E1370" s="353"/>
      <c r="F1370" s="353"/>
    </row>
    <row r="1371" spans="4:6" customFormat="1" ht="12.75">
      <c r="D1371" s="578"/>
      <c r="E1371" s="353"/>
      <c r="F1371" s="353"/>
    </row>
    <row r="1372" spans="4:6" customFormat="1" ht="12.75">
      <c r="D1372" s="578"/>
      <c r="E1372" s="353"/>
      <c r="F1372" s="353"/>
    </row>
    <row r="1373" spans="4:6" customFormat="1" ht="12.75">
      <c r="D1373" s="578"/>
      <c r="E1373" s="353"/>
      <c r="F1373" s="353"/>
    </row>
    <row r="1374" spans="4:6" customFormat="1" ht="12.75">
      <c r="D1374" s="578"/>
      <c r="E1374" s="353"/>
      <c r="F1374" s="353"/>
    </row>
    <row r="1375" spans="4:6" customFormat="1" ht="12.75">
      <c r="D1375" s="578"/>
      <c r="E1375" s="353"/>
      <c r="F1375" s="353"/>
    </row>
    <row r="1376" spans="4:6" customFormat="1" ht="12.75">
      <c r="D1376" s="578"/>
      <c r="E1376" s="353"/>
      <c r="F1376" s="353"/>
    </row>
    <row r="1377" spans="4:6" customFormat="1" ht="12.75">
      <c r="D1377" s="578"/>
      <c r="E1377" s="353"/>
      <c r="F1377" s="353"/>
    </row>
    <row r="1378" spans="4:6" customFormat="1" ht="12.75">
      <c r="D1378" s="578"/>
      <c r="E1378" s="353"/>
      <c r="F1378" s="353"/>
    </row>
    <row r="1379" spans="4:6" customFormat="1" ht="12.75">
      <c r="D1379" s="578"/>
      <c r="E1379" s="353"/>
      <c r="F1379" s="353"/>
    </row>
    <row r="1380" spans="4:6" customFormat="1" ht="12.75">
      <c r="D1380" s="578"/>
      <c r="E1380" s="353"/>
      <c r="F1380" s="353"/>
    </row>
    <row r="1381" spans="4:6" customFormat="1" ht="12.75">
      <c r="D1381" s="578"/>
      <c r="E1381" s="353"/>
      <c r="F1381" s="353"/>
    </row>
    <row r="1382" spans="4:6" customFormat="1" ht="12.75">
      <c r="D1382" s="578"/>
      <c r="E1382" s="353"/>
      <c r="F1382" s="353"/>
    </row>
    <row r="1383" spans="4:6" customFormat="1" ht="12.75">
      <c r="D1383" s="578"/>
      <c r="E1383" s="353"/>
      <c r="F1383" s="353"/>
    </row>
    <row r="1384" spans="4:6" customFormat="1" ht="12.75">
      <c r="D1384" s="578"/>
      <c r="E1384" s="353"/>
      <c r="F1384" s="353"/>
    </row>
    <row r="1385" spans="4:6" customFormat="1" ht="12.75">
      <c r="D1385" s="578"/>
      <c r="E1385" s="353"/>
      <c r="F1385" s="353"/>
    </row>
    <row r="1386" spans="4:6" customFormat="1" ht="12.75">
      <c r="D1386" s="578"/>
      <c r="E1386" s="353"/>
      <c r="F1386" s="353"/>
    </row>
    <row r="1387" spans="4:6" customFormat="1" ht="12.75">
      <c r="D1387" s="578"/>
      <c r="E1387" s="353"/>
      <c r="F1387" s="353"/>
    </row>
    <row r="1388" spans="4:6" customFormat="1" ht="12.75">
      <c r="D1388" s="578"/>
      <c r="E1388" s="353"/>
      <c r="F1388" s="353"/>
    </row>
    <row r="1389" spans="4:6" customFormat="1" ht="12.75">
      <c r="D1389" s="578"/>
      <c r="E1389" s="353"/>
      <c r="F1389" s="353"/>
    </row>
    <row r="1390" spans="4:6" customFormat="1" ht="12.75">
      <c r="D1390" s="578"/>
      <c r="E1390" s="353"/>
      <c r="F1390" s="353"/>
    </row>
    <row r="1391" spans="4:6" customFormat="1" ht="12.75">
      <c r="D1391" s="578"/>
      <c r="E1391" s="353"/>
      <c r="F1391" s="353"/>
    </row>
    <row r="1392" spans="4:6" customFormat="1" ht="12.75">
      <c r="D1392" s="578"/>
      <c r="E1392" s="353"/>
      <c r="F1392" s="353"/>
    </row>
    <row r="1393" spans="4:6" customFormat="1" ht="12.75">
      <c r="D1393" s="578"/>
      <c r="E1393" s="353"/>
      <c r="F1393" s="353"/>
    </row>
    <row r="1394" spans="4:6" customFormat="1" ht="12.75">
      <c r="D1394" s="578"/>
      <c r="E1394" s="353"/>
      <c r="F1394" s="353"/>
    </row>
    <row r="1395" spans="4:6" customFormat="1" ht="12.75">
      <c r="D1395" s="578"/>
      <c r="E1395" s="353"/>
      <c r="F1395" s="353"/>
    </row>
    <row r="1396" spans="4:6" customFormat="1" ht="12.75">
      <c r="D1396" s="578"/>
      <c r="E1396" s="353"/>
      <c r="F1396" s="353"/>
    </row>
    <row r="1397" spans="4:6" customFormat="1" ht="12.75">
      <c r="D1397" s="578"/>
      <c r="E1397" s="353"/>
      <c r="F1397" s="353"/>
    </row>
    <row r="1398" spans="4:6" customFormat="1" ht="12.75">
      <c r="D1398" s="578"/>
      <c r="E1398" s="353"/>
      <c r="F1398" s="353"/>
    </row>
    <row r="1399" spans="4:6" customFormat="1" ht="12.75">
      <c r="D1399" s="578"/>
      <c r="E1399" s="353"/>
      <c r="F1399" s="353"/>
    </row>
    <row r="1400" spans="4:6" customFormat="1" ht="12.75">
      <c r="D1400" s="578"/>
      <c r="E1400" s="353"/>
      <c r="F1400" s="353"/>
    </row>
    <row r="1401" spans="4:6" customFormat="1" ht="12.75">
      <c r="D1401" s="578"/>
      <c r="E1401" s="353"/>
      <c r="F1401" s="353"/>
    </row>
    <row r="1402" spans="4:6" customFormat="1" ht="12.75">
      <c r="D1402" s="578"/>
      <c r="E1402" s="353"/>
      <c r="F1402" s="353"/>
    </row>
    <row r="1403" spans="4:6" customFormat="1" ht="12.75">
      <c r="D1403" s="578"/>
      <c r="E1403" s="353"/>
      <c r="F1403" s="353"/>
    </row>
    <row r="1404" spans="4:6" customFormat="1" ht="12.75">
      <c r="D1404" s="578"/>
      <c r="E1404" s="353"/>
      <c r="F1404" s="353"/>
    </row>
    <row r="1405" spans="4:6" customFormat="1" ht="12.75">
      <c r="D1405" s="578"/>
      <c r="E1405" s="353"/>
      <c r="F1405" s="353"/>
    </row>
    <row r="1406" spans="4:6" customFormat="1" ht="12.75">
      <c r="D1406" s="578"/>
      <c r="E1406" s="353"/>
      <c r="F1406" s="353"/>
    </row>
    <row r="1407" spans="4:6" customFormat="1" ht="12.75">
      <c r="D1407" s="578"/>
      <c r="E1407" s="353"/>
      <c r="F1407" s="353"/>
    </row>
    <row r="1408" spans="4:6" customFormat="1" ht="12.75">
      <c r="D1408" s="578"/>
      <c r="E1408" s="353"/>
      <c r="F1408" s="353"/>
    </row>
    <row r="1409" spans="4:6" customFormat="1" ht="12.75">
      <c r="D1409" s="578"/>
      <c r="E1409" s="353"/>
      <c r="F1409" s="353"/>
    </row>
    <row r="1410" spans="4:6" customFormat="1" ht="12.75">
      <c r="D1410" s="578"/>
      <c r="E1410" s="353"/>
      <c r="F1410" s="353"/>
    </row>
    <row r="1411" spans="4:6" customFormat="1" ht="12.75">
      <c r="D1411" s="578"/>
      <c r="E1411" s="353"/>
      <c r="F1411" s="353"/>
    </row>
    <row r="1412" spans="4:6" customFormat="1" ht="12.75">
      <c r="D1412" s="578"/>
      <c r="E1412" s="353"/>
      <c r="F1412" s="353"/>
    </row>
    <row r="1413" spans="4:6" customFormat="1" ht="12.75">
      <c r="D1413" s="578"/>
      <c r="E1413" s="353"/>
      <c r="F1413" s="353"/>
    </row>
    <row r="1414" spans="4:6" customFormat="1" ht="12.75">
      <c r="D1414" s="578"/>
      <c r="E1414" s="353"/>
      <c r="F1414" s="353"/>
    </row>
    <row r="1415" spans="4:6" customFormat="1" ht="12.75">
      <c r="D1415" s="578"/>
      <c r="E1415" s="353"/>
      <c r="F1415" s="353"/>
    </row>
    <row r="1416" spans="4:6" customFormat="1" ht="12.75">
      <c r="D1416" s="578"/>
      <c r="E1416" s="353"/>
      <c r="F1416" s="353"/>
    </row>
    <row r="1417" spans="4:6" customFormat="1" ht="12.75">
      <c r="D1417" s="578"/>
      <c r="E1417" s="353"/>
      <c r="F1417" s="353"/>
    </row>
    <row r="1418" spans="4:6" customFormat="1" ht="12.75">
      <c r="D1418" s="578"/>
      <c r="E1418" s="353"/>
      <c r="F1418" s="353"/>
    </row>
    <row r="1419" spans="4:6" customFormat="1" ht="12.75">
      <c r="D1419" s="578"/>
      <c r="E1419" s="353"/>
      <c r="F1419" s="353"/>
    </row>
    <row r="1420" spans="4:6" customFormat="1" ht="12.75">
      <c r="D1420" s="578"/>
      <c r="E1420" s="353"/>
      <c r="F1420" s="353"/>
    </row>
    <row r="1421" spans="4:6" customFormat="1" ht="12.75">
      <c r="D1421" s="578"/>
      <c r="E1421" s="353"/>
      <c r="F1421" s="353"/>
    </row>
    <row r="1422" spans="4:6" customFormat="1" ht="12.75">
      <c r="D1422" s="578"/>
      <c r="E1422" s="353"/>
      <c r="F1422" s="353"/>
    </row>
    <row r="1423" spans="4:6" customFormat="1" ht="12.75">
      <c r="D1423" s="578"/>
      <c r="E1423" s="353"/>
      <c r="F1423" s="353"/>
    </row>
    <row r="1424" spans="4:6" customFormat="1" ht="12.75">
      <c r="D1424" s="578"/>
      <c r="E1424" s="353"/>
      <c r="F1424" s="353"/>
    </row>
    <row r="1425" spans="4:6" customFormat="1" ht="12.75">
      <c r="D1425" s="578"/>
      <c r="E1425" s="353"/>
      <c r="F1425" s="353"/>
    </row>
    <row r="1426" spans="4:6" customFormat="1" ht="12.75">
      <c r="D1426" s="578"/>
      <c r="E1426" s="353"/>
      <c r="F1426" s="353"/>
    </row>
    <row r="1427" spans="4:6" customFormat="1" ht="12.75">
      <c r="D1427" s="578"/>
      <c r="E1427" s="353"/>
      <c r="F1427" s="353"/>
    </row>
    <row r="1428" spans="4:6" customFormat="1" ht="12.75">
      <c r="D1428" s="578"/>
      <c r="E1428" s="353"/>
      <c r="F1428" s="353"/>
    </row>
    <row r="1429" spans="4:6" customFormat="1" ht="12.75">
      <c r="D1429" s="578"/>
      <c r="E1429" s="353"/>
      <c r="F1429" s="353"/>
    </row>
    <row r="1430" spans="4:6" customFormat="1" ht="12.75">
      <c r="D1430" s="578"/>
      <c r="E1430" s="353"/>
      <c r="F1430" s="353"/>
    </row>
    <row r="1431" spans="4:6" customFormat="1" ht="12.75">
      <c r="D1431" s="578"/>
      <c r="E1431" s="353"/>
      <c r="F1431" s="353"/>
    </row>
    <row r="1432" spans="4:6" customFormat="1" ht="12.75">
      <c r="D1432" s="578"/>
      <c r="E1432" s="353"/>
      <c r="F1432" s="353"/>
    </row>
    <row r="1433" spans="4:6" customFormat="1" ht="12.75">
      <c r="D1433" s="578"/>
      <c r="E1433" s="353"/>
      <c r="F1433" s="353"/>
    </row>
    <row r="1434" spans="4:6" customFormat="1" ht="12.75">
      <c r="D1434" s="578"/>
      <c r="E1434" s="353"/>
      <c r="F1434" s="353"/>
    </row>
    <row r="1435" spans="4:6" customFormat="1" ht="12.75">
      <c r="D1435" s="578"/>
      <c r="E1435" s="353"/>
      <c r="F1435" s="353"/>
    </row>
    <row r="1436" spans="4:6" customFormat="1" ht="12.75">
      <c r="D1436" s="578"/>
      <c r="E1436" s="353"/>
      <c r="F1436" s="353"/>
    </row>
    <row r="1437" spans="4:6" customFormat="1" ht="12.75">
      <c r="D1437" s="578"/>
      <c r="E1437" s="353"/>
      <c r="F1437" s="353"/>
    </row>
    <row r="1438" spans="4:6" customFormat="1" ht="12.75">
      <c r="D1438" s="578"/>
      <c r="E1438" s="353"/>
      <c r="F1438" s="353"/>
    </row>
    <row r="1439" spans="4:6" customFormat="1" ht="12.75">
      <c r="D1439" s="578"/>
      <c r="E1439" s="353"/>
      <c r="F1439" s="353"/>
    </row>
    <row r="1440" spans="4:6" customFormat="1" ht="12.75">
      <c r="D1440" s="578"/>
      <c r="E1440" s="353"/>
      <c r="F1440" s="353"/>
    </row>
    <row r="1441" spans="4:6" customFormat="1" ht="12.75">
      <c r="D1441" s="578"/>
      <c r="E1441" s="353"/>
      <c r="F1441" s="353"/>
    </row>
    <row r="1442" spans="4:6" customFormat="1" ht="12.75">
      <c r="D1442" s="578"/>
      <c r="E1442" s="353"/>
      <c r="F1442" s="353"/>
    </row>
    <row r="1443" spans="4:6" customFormat="1" ht="12.75">
      <c r="D1443" s="578"/>
      <c r="E1443" s="353"/>
      <c r="F1443" s="353"/>
    </row>
    <row r="1444" spans="4:6" customFormat="1" ht="12.75">
      <c r="D1444" s="578"/>
      <c r="E1444" s="353"/>
      <c r="F1444" s="353"/>
    </row>
    <row r="1445" spans="4:6" customFormat="1" ht="12.75">
      <c r="D1445" s="578"/>
      <c r="E1445" s="353"/>
      <c r="F1445" s="353"/>
    </row>
    <row r="1446" spans="4:6" customFormat="1" ht="12.75">
      <c r="D1446" s="578"/>
      <c r="E1446" s="353"/>
      <c r="F1446" s="353"/>
    </row>
    <row r="1447" spans="4:6" customFormat="1" ht="12.75">
      <c r="D1447" s="578"/>
      <c r="E1447" s="353"/>
      <c r="F1447" s="353"/>
    </row>
    <row r="1448" spans="4:6" customFormat="1" ht="12.75">
      <c r="D1448" s="578"/>
      <c r="E1448" s="353"/>
      <c r="F1448" s="353"/>
    </row>
    <row r="1449" spans="4:6" customFormat="1" ht="12.75">
      <c r="D1449" s="578"/>
      <c r="E1449" s="353"/>
      <c r="F1449" s="353"/>
    </row>
    <row r="1450" spans="4:6" customFormat="1" ht="12.75">
      <c r="D1450" s="578"/>
      <c r="E1450" s="353"/>
      <c r="F1450" s="353"/>
    </row>
    <row r="1451" spans="4:6" customFormat="1" ht="12.75">
      <c r="D1451" s="578"/>
      <c r="E1451" s="353"/>
      <c r="F1451" s="353"/>
    </row>
    <row r="1452" spans="4:6" customFormat="1" ht="12.75">
      <c r="D1452" s="578"/>
      <c r="E1452" s="353"/>
      <c r="F1452" s="353"/>
    </row>
    <row r="1453" spans="4:6" customFormat="1" ht="12.75">
      <c r="D1453" s="578"/>
      <c r="E1453" s="353"/>
      <c r="F1453" s="353"/>
    </row>
    <row r="1454" spans="4:6" customFormat="1" ht="12.75">
      <c r="D1454" s="578"/>
      <c r="E1454" s="353"/>
      <c r="F1454" s="353"/>
    </row>
    <row r="1455" spans="4:6" customFormat="1" ht="12.75">
      <c r="D1455" s="578"/>
      <c r="E1455" s="353"/>
      <c r="F1455" s="353"/>
    </row>
    <row r="1456" spans="4:6" customFormat="1" ht="12.75">
      <c r="D1456" s="578"/>
      <c r="E1456" s="353"/>
      <c r="F1456" s="353"/>
    </row>
    <row r="1457" spans="4:6" customFormat="1" ht="12.75">
      <c r="D1457" s="578"/>
      <c r="E1457" s="353"/>
      <c r="F1457" s="353"/>
    </row>
    <row r="1458" spans="4:6" customFormat="1" ht="12.75">
      <c r="D1458" s="578"/>
      <c r="E1458" s="353"/>
      <c r="F1458" s="353"/>
    </row>
    <row r="1459" spans="4:6" customFormat="1" ht="12.75">
      <c r="D1459" s="578"/>
      <c r="E1459" s="353"/>
      <c r="F1459" s="353"/>
    </row>
    <row r="1460" spans="4:6" customFormat="1" ht="12.75">
      <c r="D1460" s="578"/>
      <c r="E1460" s="353"/>
      <c r="F1460" s="353"/>
    </row>
    <row r="1461" spans="4:6" customFormat="1" ht="12.75">
      <c r="D1461" s="578"/>
      <c r="E1461" s="353"/>
      <c r="F1461" s="353"/>
    </row>
    <row r="1462" spans="4:6" customFormat="1" ht="12.75">
      <c r="D1462" s="578"/>
      <c r="E1462" s="353"/>
      <c r="F1462" s="353"/>
    </row>
    <row r="1463" spans="4:6" customFormat="1" ht="12.75">
      <c r="D1463" s="578"/>
      <c r="E1463" s="353"/>
      <c r="F1463" s="353"/>
    </row>
    <row r="1464" spans="4:6" customFormat="1" ht="12.75">
      <c r="D1464" s="578"/>
      <c r="E1464" s="353"/>
      <c r="F1464" s="353"/>
    </row>
    <row r="1465" spans="4:6" customFormat="1" ht="12.75">
      <c r="D1465" s="578"/>
      <c r="E1465" s="353"/>
      <c r="F1465" s="353"/>
    </row>
    <row r="1466" spans="4:6" customFormat="1" ht="12.75">
      <c r="D1466" s="578"/>
      <c r="E1466" s="353"/>
      <c r="F1466" s="353"/>
    </row>
    <row r="1467" spans="4:6" customFormat="1" ht="12.75">
      <c r="D1467" s="578"/>
      <c r="E1467" s="353"/>
      <c r="F1467" s="353"/>
    </row>
    <row r="1468" spans="4:6" customFormat="1" ht="12.75">
      <c r="D1468" s="578"/>
      <c r="E1468" s="353"/>
      <c r="F1468" s="353"/>
    </row>
    <row r="1469" spans="4:6" customFormat="1" ht="12.75">
      <c r="D1469" s="578"/>
      <c r="E1469" s="353"/>
      <c r="F1469" s="353"/>
    </row>
    <row r="1470" spans="4:6" customFormat="1" ht="12.75">
      <c r="D1470" s="578"/>
      <c r="E1470" s="353"/>
      <c r="F1470" s="353"/>
    </row>
    <row r="1471" spans="4:6" customFormat="1" ht="12.75">
      <c r="D1471" s="578"/>
      <c r="E1471" s="353"/>
      <c r="F1471" s="353"/>
    </row>
    <row r="1472" spans="4:6" customFormat="1" ht="12.75">
      <c r="D1472" s="578"/>
      <c r="E1472" s="353"/>
      <c r="F1472" s="353"/>
    </row>
    <row r="1473" spans="4:6" customFormat="1" ht="12.75">
      <c r="D1473" s="578"/>
      <c r="E1473" s="353"/>
      <c r="F1473" s="353"/>
    </row>
    <row r="1474" spans="4:6" customFormat="1" ht="12.75">
      <c r="D1474" s="578"/>
      <c r="E1474" s="353"/>
      <c r="F1474" s="353"/>
    </row>
    <row r="1475" spans="4:6" customFormat="1" ht="12.75">
      <c r="D1475" s="578"/>
      <c r="E1475" s="353"/>
      <c r="F1475" s="353"/>
    </row>
    <row r="1476" spans="4:6" customFormat="1" ht="12.75">
      <c r="D1476" s="578"/>
      <c r="E1476" s="353"/>
      <c r="F1476" s="353"/>
    </row>
    <row r="1477" spans="4:6" customFormat="1" ht="12.75">
      <c r="D1477" s="578"/>
      <c r="E1477" s="353"/>
      <c r="F1477" s="353"/>
    </row>
    <row r="1478" spans="4:6" customFormat="1" ht="12.75">
      <c r="D1478" s="578"/>
      <c r="E1478" s="353"/>
      <c r="F1478" s="353"/>
    </row>
    <row r="1479" spans="4:6" customFormat="1" ht="12.75">
      <c r="D1479" s="578"/>
      <c r="E1479" s="353"/>
      <c r="F1479" s="353"/>
    </row>
    <row r="1480" spans="4:6" customFormat="1" ht="12.75">
      <c r="D1480" s="578"/>
      <c r="E1480" s="353"/>
      <c r="F1480" s="353"/>
    </row>
    <row r="1481" spans="4:6" customFormat="1" ht="12.75">
      <c r="D1481" s="578"/>
      <c r="E1481" s="353"/>
      <c r="F1481" s="353"/>
    </row>
    <row r="1482" spans="4:6" customFormat="1" ht="12.75">
      <c r="D1482" s="578"/>
      <c r="E1482" s="353"/>
      <c r="F1482" s="353"/>
    </row>
    <row r="1483" spans="4:6" customFormat="1" ht="12.75">
      <c r="D1483" s="578"/>
      <c r="E1483" s="353"/>
      <c r="F1483" s="353"/>
    </row>
    <row r="1484" spans="4:6" customFormat="1" ht="12.75">
      <c r="D1484" s="578"/>
      <c r="E1484" s="353"/>
      <c r="F1484" s="353"/>
    </row>
    <row r="1485" spans="4:6" customFormat="1" ht="12.75">
      <c r="D1485" s="578"/>
      <c r="E1485" s="353"/>
      <c r="F1485" s="353"/>
    </row>
    <row r="1486" spans="4:6" customFormat="1" ht="12.75">
      <c r="D1486" s="578"/>
      <c r="E1486" s="353"/>
      <c r="F1486" s="353"/>
    </row>
    <row r="1487" spans="4:6" customFormat="1" ht="12.75">
      <c r="D1487" s="578"/>
      <c r="E1487" s="353"/>
      <c r="F1487" s="353"/>
    </row>
    <row r="1488" spans="4:6" customFormat="1" ht="12.75">
      <c r="D1488" s="578"/>
      <c r="E1488" s="353"/>
      <c r="F1488" s="353"/>
    </row>
    <row r="1489" spans="4:6" customFormat="1" ht="12.75">
      <c r="D1489" s="578"/>
      <c r="E1489" s="353"/>
      <c r="F1489" s="353"/>
    </row>
    <row r="1490" spans="4:6" customFormat="1" ht="12.75">
      <c r="D1490" s="578"/>
      <c r="E1490" s="353"/>
      <c r="F1490" s="353"/>
    </row>
    <row r="1491" spans="4:6" customFormat="1" ht="12.75">
      <c r="D1491" s="578"/>
      <c r="E1491" s="353"/>
      <c r="F1491" s="353"/>
    </row>
    <row r="1492" spans="4:6" customFormat="1" ht="12.75">
      <c r="D1492" s="578"/>
      <c r="E1492" s="353"/>
      <c r="F1492" s="353"/>
    </row>
    <row r="1493" spans="4:6" customFormat="1" ht="12.75">
      <c r="D1493" s="578"/>
      <c r="E1493" s="353"/>
      <c r="F1493" s="353"/>
    </row>
    <row r="1494" spans="4:6" customFormat="1" ht="12.75">
      <c r="D1494" s="578"/>
      <c r="E1494" s="353"/>
      <c r="F1494" s="353"/>
    </row>
    <row r="1495" spans="4:6" customFormat="1" ht="12.75">
      <c r="D1495" s="578"/>
      <c r="E1495" s="353"/>
      <c r="F1495" s="353"/>
    </row>
    <row r="1496" spans="4:6" customFormat="1" ht="12.75">
      <c r="D1496" s="578"/>
      <c r="E1496" s="353"/>
      <c r="F1496" s="353"/>
    </row>
    <row r="1497" spans="4:6" customFormat="1" ht="12.75">
      <c r="D1497" s="578"/>
      <c r="E1497" s="353"/>
      <c r="F1497" s="353"/>
    </row>
    <row r="1498" spans="4:6" customFormat="1" ht="12.75">
      <c r="D1498" s="578"/>
      <c r="E1498" s="353"/>
      <c r="F1498" s="353"/>
    </row>
    <row r="1499" spans="4:6" customFormat="1" ht="12.75">
      <c r="D1499" s="578"/>
      <c r="E1499" s="353"/>
      <c r="F1499" s="353"/>
    </row>
    <row r="1500" spans="4:6" customFormat="1" ht="12.75">
      <c r="D1500" s="578"/>
      <c r="E1500" s="353"/>
      <c r="F1500" s="353"/>
    </row>
    <row r="1501" spans="4:6" customFormat="1" ht="12.75">
      <c r="D1501" s="578"/>
      <c r="E1501" s="353"/>
      <c r="F1501" s="353"/>
    </row>
    <row r="1502" spans="4:6" customFormat="1" ht="12.75">
      <c r="D1502" s="578"/>
      <c r="E1502" s="353"/>
      <c r="F1502" s="353"/>
    </row>
    <row r="1503" spans="4:6" customFormat="1" ht="12.75">
      <c r="D1503" s="578"/>
      <c r="E1503" s="353"/>
      <c r="F1503" s="353"/>
    </row>
    <row r="1504" spans="4:6" customFormat="1" ht="12.75">
      <c r="D1504" s="578"/>
      <c r="E1504" s="353"/>
      <c r="F1504" s="353"/>
    </row>
    <row r="1505" spans="4:6" customFormat="1" ht="12.75">
      <c r="D1505" s="578"/>
      <c r="E1505" s="353"/>
      <c r="F1505" s="353"/>
    </row>
    <row r="1506" spans="4:6" customFormat="1" ht="12.75">
      <c r="D1506" s="578"/>
      <c r="E1506" s="353"/>
      <c r="F1506" s="353"/>
    </row>
    <row r="1507" spans="4:6" customFormat="1" ht="12.75">
      <c r="D1507" s="578"/>
      <c r="E1507" s="353"/>
      <c r="F1507" s="353"/>
    </row>
    <row r="1508" spans="4:6" customFormat="1" ht="12.75">
      <c r="D1508" s="578"/>
      <c r="E1508" s="353"/>
      <c r="F1508" s="353"/>
    </row>
    <row r="1509" spans="4:6" customFormat="1" ht="12.75">
      <c r="D1509" s="578"/>
      <c r="E1509" s="353"/>
      <c r="F1509" s="353"/>
    </row>
    <row r="1510" spans="4:6" customFormat="1" ht="12.75">
      <c r="D1510" s="578"/>
      <c r="E1510" s="353"/>
      <c r="F1510" s="353"/>
    </row>
    <row r="1511" spans="4:6" customFormat="1" ht="12.75">
      <c r="D1511" s="578"/>
      <c r="E1511" s="353"/>
      <c r="F1511" s="353"/>
    </row>
    <row r="1512" spans="4:6" customFormat="1" ht="12.75">
      <c r="D1512" s="578"/>
      <c r="E1512" s="353"/>
      <c r="F1512" s="353"/>
    </row>
    <row r="1513" spans="4:6" customFormat="1" ht="12.75">
      <c r="D1513" s="578"/>
      <c r="E1513" s="353"/>
      <c r="F1513" s="353"/>
    </row>
    <row r="1514" spans="4:6" customFormat="1" ht="12.75">
      <c r="D1514" s="578"/>
      <c r="E1514" s="353"/>
      <c r="F1514" s="353"/>
    </row>
    <row r="1515" spans="4:6" customFormat="1" ht="12.75">
      <c r="D1515" s="578"/>
      <c r="E1515" s="353"/>
      <c r="F1515" s="353"/>
    </row>
    <row r="1516" spans="4:6" customFormat="1" ht="12.75">
      <c r="D1516" s="578"/>
      <c r="E1516" s="353"/>
      <c r="F1516" s="353"/>
    </row>
    <row r="1517" spans="4:6" customFormat="1" ht="12.75">
      <c r="D1517" s="578"/>
      <c r="E1517" s="353"/>
      <c r="F1517" s="353"/>
    </row>
    <row r="1518" spans="4:6" customFormat="1" ht="12.75">
      <c r="D1518" s="578"/>
      <c r="E1518" s="353"/>
      <c r="F1518" s="353"/>
    </row>
    <row r="1519" spans="4:6" customFormat="1" ht="12.75">
      <c r="D1519" s="578"/>
      <c r="E1519" s="353"/>
      <c r="F1519" s="353"/>
    </row>
    <row r="1520" spans="4:6" customFormat="1" ht="12.75">
      <c r="D1520" s="578"/>
      <c r="E1520" s="353"/>
      <c r="F1520" s="353"/>
    </row>
    <row r="1521" spans="4:6" customFormat="1" ht="12.75">
      <c r="D1521" s="578"/>
      <c r="E1521" s="353"/>
      <c r="F1521" s="353"/>
    </row>
    <row r="1522" spans="4:6" customFormat="1" ht="12.75">
      <c r="D1522" s="578"/>
      <c r="E1522" s="353"/>
      <c r="F1522" s="353"/>
    </row>
    <row r="1523" spans="4:6" customFormat="1" ht="12.75">
      <c r="D1523" s="578"/>
      <c r="E1523" s="353"/>
      <c r="F1523" s="353"/>
    </row>
    <row r="1524" spans="4:6" customFormat="1" ht="12.75">
      <c r="D1524" s="578"/>
      <c r="E1524" s="353"/>
      <c r="F1524" s="353"/>
    </row>
    <row r="1525" spans="4:6" customFormat="1" ht="12.75">
      <c r="D1525" s="578"/>
      <c r="E1525" s="353"/>
      <c r="F1525" s="353"/>
    </row>
    <row r="1526" spans="4:6" customFormat="1" ht="12.75">
      <c r="D1526" s="578"/>
      <c r="E1526" s="353"/>
      <c r="F1526" s="353"/>
    </row>
    <row r="1527" spans="4:6" customFormat="1" ht="12.75">
      <c r="D1527" s="578"/>
      <c r="E1527" s="353"/>
      <c r="F1527" s="353"/>
    </row>
    <row r="1528" spans="4:6" customFormat="1" ht="12.75">
      <c r="D1528" s="578"/>
      <c r="E1528" s="353"/>
      <c r="F1528" s="353"/>
    </row>
    <row r="1529" spans="4:6" customFormat="1" ht="12.75">
      <c r="D1529" s="578"/>
      <c r="E1529" s="353"/>
      <c r="F1529" s="353"/>
    </row>
    <row r="1530" spans="4:6" customFormat="1" ht="12.75">
      <c r="D1530" s="578"/>
      <c r="E1530" s="353"/>
      <c r="F1530" s="353"/>
    </row>
    <row r="1531" spans="4:6" customFormat="1" ht="12.75">
      <c r="D1531" s="578"/>
      <c r="E1531" s="353"/>
      <c r="F1531" s="353"/>
    </row>
    <row r="1532" spans="4:6" customFormat="1" ht="12.75">
      <c r="D1532" s="578"/>
      <c r="E1532" s="353"/>
      <c r="F1532" s="353"/>
    </row>
    <row r="1533" spans="4:6" customFormat="1" ht="12.75">
      <c r="D1533" s="578"/>
      <c r="E1533" s="353"/>
      <c r="F1533" s="353"/>
    </row>
    <row r="1534" spans="4:6" customFormat="1" ht="12.75">
      <c r="D1534" s="578"/>
      <c r="E1534" s="353"/>
      <c r="F1534" s="353"/>
    </row>
    <row r="1535" spans="4:6" customFormat="1" ht="12.75">
      <c r="D1535" s="578"/>
      <c r="E1535" s="353"/>
      <c r="F1535" s="353"/>
    </row>
    <row r="1536" spans="4:6" customFormat="1" ht="12.75">
      <c r="D1536" s="578"/>
      <c r="E1536" s="353"/>
      <c r="F1536" s="353"/>
    </row>
    <row r="1537" spans="4:6" customFormat="1" ht="12.75">
      <c r="D1537" s="578"/>
      <c r="E1537" s="353"/>
      <c r="F1537" s="353"/>
    </row>
    <row r="1538" spans="4:6" customFormat="1" ht="12.75">
      <c r="D1538" s="578"/>
      <c r="E1538" s="353"/>
      <c r="F1538" s="353"/>
    </row>
    <row r="1539" spans="4:6" customFormat="1" ht="12.75">
      <c r="D1539" s="578"/>
      <c r="E1539" s="353"/>
      <c r="F1539" s="353"/>
    </row>
    <row r="1540" spans="4:6" customFormat="1" ht="12.75">
      <c r="D1540" s="578"/>
      <c r="E1540" s="353"/>
      <c r="F1540" s="353"/>
    </row>
    <row r="1541" spans="4:6" customFormat="1" ht="12.75">
      <c r="D1541" s="578"/>
      <c r="E1541" s="353"/>
      <c r="F1541" s="353"/>
    </row>
    <row r="1542" spans="4:6" customFormat="1" ht="12.75">
      <c r="D1542" s="578"/>
      <c r="E1542" s="353"/>
      <c r="F1542" s="353"/>
    </row>
    <row r="1543" spans="4:6" customFormat="1" ht="12.75">
      <c r="D1543" s="578"/>
      <c r="E1543" s="353"/>
      <c r="F1543" s="353"/>
    </row>
    <row r="1544" spans="4:6" customFormat="1" ht="12.75">
      <c r="D1544" s="578"/>
      <c r="E1544" s="353"/>
      <c r="F1544" s="353"/>
    </row>
    <row r="1545" spans="4:6" customFormat="1" ht="12.75">
      <c r="D1545" s="578"/>
      <c r="E1545" s="353"/>
      <c r="F1545" s="353"/>
    </row>
    <row r="1546" spans="4:6" customFormat="1" ht="12.75">
      <c r="D1546" s="578"/>
      <c r="E1546" s="353"/>
      <c r="F1546" s="353"/>
    </row>
    <row r="1547" spans="4:6" customFormat="1" ht="12.75">
      <c r="D1547" s="578"/>
      <c r="E1547" s="353"/>
      <c r="F1547" s="353"/>
    </row>
    <row r="1548" spans="4:6" customFormat="1" ht="12.75">
      <c r="D1548" s="578"/>
      <c r="E1548" s="353"/>
      <c r="F1548" s="353"/>
    </row>
    <row r="1549" spans="4:6" customFormat="1" ht="12.75">
      <c r="D1549" s="578"/>
      <c r="E1549" s="353"/>
      <c r="F1549" s="353"/>
    </row>
    <row r="1550" spans="4:6" customFormat="1" ht="12.75">
      <c r="D1550" s="578"/>
      <c r="E1550" s="353"/>
      <c r="F1550" s="353"/>
    </row>
    <row r="1551" spans="4:6" customFormat="1" ht="12.75">
      <c r="D1551" s="578"/>
      <c r="E1551" s="353"/>
      <c r="F1551" s="353"/>
    </row>
    <row r="1552" spans="4:6" customFormat="1" ht="12.75">
      <c r="D1552" s="578"/>
      <c r="E1552" s="353"/>
      <c r="F1552" s="353"/>
    </row>
    <row r="1553" spans="4:6" customFormat="1" ht="12.75">
      <c r="D1553" s="578"/>
      <c r="E1553" s="353"/>
      <c r="F1553" s="353"/>
    </row>
    <row r="1554" spans="4:6" customFormat="1" ht="12.75">
      <c r="D1554" s="578"/>
      <c r="E1554" s="353"/>
      <c r="F1554" s="353"/>
    </row>
    <row r="1555" spans="4:6" customFormat="1" ht="12.75">
      <c r="D1555" s="578"/>
      <c r="E1555" s="353"/>
      <c r="F1555" s="353"/>
    </row>
    <row r="1556" spans="4:6" customFormat="1" ht="12.75">
      <c r="D1556" s="578"/>
      <c r="E1556" s="353"/>
      <c r="F1556" s="353"/>
    </row>
    <row r="1557" spans="4:6" customFormat="1" ht="12.75">
      <c r="D1557" s="578"/>
      <c r="E1557" s="353"/>
      <c r="F1557" s="353"/>
    </row>
    <row r="1558" spans="4:6" customFormat="1" ht="12.75">
      <c r="D1558" s="578"/>
      <c r="E1558" s="353"/>
      <c r="F1558" s="353"/>
    </row>
    <row r="1559" spans="4:6" customFormat="1" ht="12.75">
      <c r="D1559" s="578"/>
      <c r="E1559" s="353"/>
      <c r="F1559" s="353"/>
    </row>
    <row r="1560" spans="4:6" customFormat="1" ht="12.75">
      <c r="D1560" s="578"/>
      <c r="E1560" s="353"/>
      <c r="F1560" s="353"/>
    </row>
    <row r="1561" spans="4:6" customFormat="1" ht="12.75">
      <c r="D1561" s="578"/>
      <c r="E1561" s="353"/>
      <c r="F1561" s="353"/>
    </row>
    <row r="1562" spans="4:6" customFormat="1" ht="12.75">
      <c r="D1562" s="578"/>
      <c r="E1562" s="353"/>
      <c r="F1562" s="353"/>
    </row>
    <row r="1563" spans="4:6" customFormat="1" ht="12.75">
      <c r="D1563" s="578"/>
      <c r="E1563" s="353"/>
      <c r="F1563" s="353"/>
    </row>
    <row r="1564" spans="4:6" customFormat="1" ht="12.75">
      <c r="D1564" s="578"/>
      <c r="E1564" s="353"/>
      <c r="F1564" s="353"/>
    </row>
    <row r="1565" spans="4:6" customFormat="1" ht="12.75">
      <c r="D1565" s="578"/>
      <c r="E1565" s="353"/>
      <c r="F1565" s="353"/>
    </row>
    <row r="1566" spans="4:6" customFormat="1" ht="12.75">
      <c r="D1566" s="578"/>
      <c r="E1566" s="353"/>
      <c r="F1566" s="353"/>
    </row>
    <row r="1567" spans="4:6" customFormat="1" ht="12.75">
      <c r="D1567" s="578"/>
      <c r="E1567" s="353"/>
      <c r="F1567" s="353"/>
    </row>
    <row r="1568" spans="4:6" customFormat="1" ht="12.75">
      <c r="D1568" s="578"/>
      <c r="E1568" s="353"/>
      <c r="F1568" s="353"/>
    </row>
    <row r="1569" spans="4:6" customFormat="1" ht="12.75">
      <c r="D1569" s="578"/>
      <c r="E1569" s="353"/>
      <c r="F1569" s="353"/>
    </row>
    <row r="1570" spans="4:6" customFormat="1" ht="12.75">
      <c r="D1570" s="578"/>
      <c r="E1570" s="353"/>
      <c r="F1570" s="353"/>
    </row>
    <row r="1571" spans="4:6" customFormat="1" ht="12.75">
      <c r="D1571" s="578"/>
      <c r="E1571" s="353"/>
      <c r="F1571" s="353"/>
    </row>
    <row r="1572" spans="4:6" customFormat="1" ht="12.75">
      <c r="D1572" s="578"/>
      <c r="E1572" s="353"/>
      <c r="F1572" s="353"/>
    </row>
    <row r="1573" spans="4:6" customFormat="1" ht="12.75">
      <c r="D1573" s="578"/>
      <c r="E1573" s="353"/>
      <c r="F1573" s="353"/>
    </row>
    <row r="1574" spans="4:6" customFormat="1" ht="12.75">
      <c r="D1574" s="578"/>
      <c r="E1574" s="353"/>
      <c r="F1574" s="353"/>
    </row>
    <row r="1575" spans="4:6" customFormat="1" ht="12.75">
      <c r="D1575" s="578"/>
      <c r="E1575" s="353"/>
      <c r="F1575" s="353"/>
    </row>
    <row r="1576" spans="4:6" customFormat="1" ht="12.75">
      <c r="D1576" s="578"/>
      <c r="E1576" s="353"/>
      <c r="F1576" s="353"/>
    </row>
    <row r="1577" spans="4:6" customFormat="1" ht="12.75">
      <c r="D1577" s="578"/>
      <c r="E1577" s="353"/>
      <c r="F1577" s="353"/>
    </row>
    <row r="1578" spans="4:6" customFormat="1" ht="12.75">
      <c r="D1578" s="578"/>
      <c r="E1578" s="353"/>
      <c r="F1578" s="353"/>
    </row>
    <row r="1579" spans="4:6" customFormat="1" ht="12.75">
      <c r="D1579" s="578"/>
      <c r="E1579" s="353"/>
      <c r="F1579" s="353"/>
    </row>
    <row r="1580" spans="4:6" customFormat="1" ht="12.75">
      <c r="D1580" s="578"/>
      <c r="E1580" s="353"/>
      <c r="F1580" s="353"/>
    </row>
    <row r="1581" spans="4:6" customFormat="1" ht="12.75">
      <c r="D1581" s="578"/>
      <c r="E1581" s="353"/>
      <c r="F1581" s="353"/>
    </row>
    <row r="1582" spans="4:6" customFormat="1" ht="12.75">
      <c r="D1582" s="578"/>
      <c r="E1582" s="353"/>
      <c r="F1582" s="353"/>
    </row>
    <row r="1583" spans="4:6" customFormat="1" ht="12.75">
      <c r="D1583" s="578"/>
      <c r="E1583" s="353"/>
      <c r="F1583" s="353"/>
    </row>
    <row r="1584" spans="4:6" customFormat="1" ht="12.75">
      <c r="D1584" s="578"/>
      <c r="E1584" s="353"/>
      <c r="F1584" s="353"/>
    </row>
    <row r="1585" spans="4:6" customFormat="1" ht="12.75">
      <c r="D1585" s="578"/>
      <c r="E1585" s="353"/>
      <c r="F1585" s="353"/>
    </row>
    <row r="1586" spans="4:6" customFormat="1" ht="12.75">
      <c r="D1586" s="578"/>
      <c r="E1586" s="353"/>
      <c r="F1586" s="353"/>
    </row>
    <row r="1587" spans="4:6" customFormat="1" ht="12.75">
      <c r="D1587" s="578"/>
      <c r="E1587" s="353"/>
      <c r="F1587" s="353"/>
    </row>
    <row r="1588" spans="4:6" customFormat="1" ht="12.75">
      <c r="D1588" s="578"/>
      <c r="E1588" s="353"/>
      <c r="F1588" s="353"/>
    </row>
    <row r="1589" spans="4:6" customFormat="1" ht="12.75">
      <c r="D1589" s="578"/>
      <c r="E1589" s="353"/>
      <c r="F1589" s="353"/>
    </row>
    <row r="1590" spans="4:6" customFormat="1" ht="12.75">
      <c r="D1590" s="578"/>
      <c r="E1590" s="353"/>
      <c r="F1590" s="353"/>
    </row>
    <row r="1591" spans="4:6" customFormat="1" ht="12.75">
      <c r="D1591" s="578"/>
      <c r="E1591" s="353"/>
      <c r="F1591" s="353"/>
    </row>
    <row r="1592" spans="4:6" customFormat="1" ht="12.75">
      <c r="D1592" s="578"/>
      <c r="E1592" s="353"/>
      <c r="F1592" s="353"/>
    </row>
    <row r="1593" spans="4:6" customFormat="1" ht="12.75">
      <c r="D1593" s="578"/>
      <c r="E1593" s="353"/>
      <c r="F1593" s="353"/>
    </row>
    <row r="1594" spans="4:6" customFormat="1" ht="12.75">
      <c r="D1594" s="578"/>
      <c r="E1594" s="353"/>
      <c r="F1594" s="353"/>
    </row>
    <row r="1595" spans="4:6" customFormat="1" ht="12.75">
      <c r="D1595" s="578"/>
      <c r="E1595" s="353"/>
      <c r="F1595" s="353"/>
    </row>
    <row r="1596" spans="4:6" customFormat="1" ht="12.75">
      <c r="D1596" s="578"/>
      <c r="E1596" s="353"/>
      <c r="F1596" s="353"/>
    </row>
    <row r="1597" spans="4:6" customFormat="1" ht="12.75">
      <c r="D1597" s="578"/>
      <c r="E1597" s="353"/>
      <c r="F1597" s="353"/>
    </row>
    <row r="1598" spans="4:6" customFormat="1" ht="12.75">
      <c r="D1598" s="578"/>
      <c r="E1598" s="353"/>
      <c r="F1598" s="353"/>
    </row>
    <row r="1599" spans="4:6" customFormat="1" ht="12.75">
      <c r="D1599" s="578"/>
      <c r="E1599" s="353"/>
      <c r="F1599" s="353"/>
    </row>
    <row r="1600" spans="4:6" customFormat="1" ht="12.75">
      <c r="D1600" s="578"/>
      <c r="E1600" s="353"/>
      <c r="F1600" s="353"/>
    </row>
    <row r="1601" spans="4:6" customFormat="1" ht="12.75">
      <c r="D1601" s="578"/>
      <c r="E1601" s="353"/>
      <c r="F1601" s="353"/>
    </row>
    <row r="1602" spans="4:6" customFormat="1" ht="12.75">
      <c r="D1602" s="578"/>
      <c r="E1602" s="353"/>
      <c r="F1602" s="353"/>
    </row>
    <row r="1603" spans="4:6" customFormat="1" ht="12.75">
      <c r="D1603" s="578"/>
      <c r="E1603" s="353"/>
      <c r="F1603" s="353"/>
    </row>
    <row r="1604" spans="4:6" customFormat="1" ht="12.75">
      <c r="D1604" s="578"/>
      <c r="E1604" s="353"/>
      <c r="F1604" s="353"/>
    </row>
    <row r="1605" spans="4:6" customFormat="1" ht="12.75">
      <c r="D1605" s="578"/>
      <c r="E1605" s="353"/>
      <c r="F1605" s="353"/>
    </row>
    <row r="1606" spans="4:6" customFormat="1" ht="12.75">
      <c r="D1606" s="578"/>
      <c r="E1606" s="353"/>
      <c r="F1606" s="353"/>
    </row>
    <row r="1607" spans="4:6" customFormat="1" ht="12.75">
      <c r="D1607" s="578"/>
      <c r="E1607" s="353"/>
      <c r="F1607" s="353"/>
    </row>
    <row r="1608" spans="4:6" customFormat="1" ht="12.75">
      <c r="D1608" s="578"/>
      <c r="E1608" s="353"/>
      <c r="F1608" s="353"/>
    </row>
    <row r="1609" spans="4:6" customFormat="1" ht="12.75">
      <c r="D1609" s="578"/>
      <c r="E1609" s="353"/>
      <c r="F1609" s="353"/>
    </row>
    <row r="1610" spans="4:6" customFormat="1" ht="12.75">
      <c r="D1610" s="578"/>
      <c r="E1610" s="353"/>
      <c r="F1610" s="353"/>
    </row>
    <row r="1611" spans="4:6" customFormat="1" ht="12.75">
      <c r="D1611" s="578"/>
      <c r="E1611" s="353"/>
      <c r="F1611" s="353"/>
    </row>
    <row r="1612" spans="4:6" customFormat="1" ht="12.75">
      <c r="D1612" s="578"/>
      <c r="E1612" s="353"/>
      <c r="F1612" s="353"/>
    </row>
    <row r="1613" spans="4:6" customFormat="1" ht="12.75">
      <c r="D1613" s="578"/>
      <c r="E1613" s="353"/>
      <c r="F1613" s="353"/>
    </row>
    <row r="1614" spans="4:6" customFormat="1" ht="12.75">
      <c r="D1614" s="578"/>
      <c r="E1614" s="353"/>
      <c r="F1614" s="353"/>
    </row>
    <row r="1615" spans="4:6" customFormat="1" ht="12.75">
      <c r="D1615" s="578"/>
      <c r="E1615" s="353"/>
      <c r="F1615" s="353"/>
    </row>
    <row r="1616" spans="4:6" customFormat="1" ht="12.75">
      <c r="D1616" s="578"/>
      <c r="E1616" s="353"/>
      <c r="F1616" s="353"/>
    </row>
    <row r="1617" spans="4:6" customFormat="1" ht="12.75">
      <c r="D1617" s="578"/>
      <c r="E1617" s="353"/>
      <c r="F1617" s="353"/>
    </row>
    <row r="1618" spans="4:6" customFormat="1" ht="12.75">
      <c r="D1618" s="578"/>
      <c r="E1618" s="353"/>
      <c r="F1618" s="353"/>
    </row>
    <row r="1619" spans="4:6" customFormat="1" ht="12.75">
      <c r="D1619" s="578"/>
      <c r="E1619" s="353"/>
      <c r="F1619" s="353"/>
    </row>
    <row r="1620" spans="4:6" customFormat="1" ht="12.75">
      <c r="D1620" s="578"/>
      <c r="E1620" s="353"/>
      <c r="F1620" s="353"/>
    </row>
    <row r="1621" spans="4:6" customFormat="1" ht="12.75">
      <c r="D1621" s="578"/>
      <c r="E1621" s="353"/>
      <c r="F1621" s="353"/>
    </row>
    <row r="1622" spans="4:6" customFormat="1" ht="12.75">
      <c r="D1622" s="578"/>
      <c r="E1622" s="353"/>
      <c r="F1622" s="353"/>
    </row>
    <row r="1623" spans="4:6" customFormat="1" ht="12.75">
      <c r="D1623" s="578"/>
      <c r="E1623" s="353"/>
      <c r="F1623" s="353"/>
    </row>
    <row r="1624" spans="4:6" customFormat="1" ht="12.75">
      <c r="D1624" s="578"/>
      <c r="E1624" s="353"/>
      <c r="F1624" s="353"/>
    </row>
    <row r="1625" spans="4:6" customFormat="1" ht="12.75">
      <c r="D1625" s="578"/>
      <c r="E1625" s="353"/>
      <c r="F1625" s="353"/>
    </row>
    <row r="1626" spans="4:6" customFormat="1" ht="12.75">
      <c r="D1626" s="578"/>
      <c r="E1626" s="353"/>
      <c r="F1626" s="353"/>
    </row>
    <row r="1627" spans="4:6" customFormat="1" ht="12.75">
      <c r="D1627" s="578"/>
      <c r="E1627" s="353"/>
      <c r="F1627" s="353"/>
    </row>
    <row r="1628" spans="4:6" customFormat="1" ht="12.75">
      <c r="D1628" s="578"/>
      <c r="E1628" s="353"/>
      <c r="F1628" s="353"/>
    </row>
    <row r="1629" spans="4:6" customFormat="1" ht="12.75">
      <c r="D1629" s="578"/>
      <c r="E1629" s="353"/>
      <c r="F1629" s="353"/>
    </row>
    <row r="1630" spans="4:6" customFormat="1" ht="12.75">
      <c r="D1630" s="578"/>
      <c r="E1630" s="353"/>
      <c r="F1630" s="353"/>
    </row>
    <row r="1631" spans="4:6" customFormat="1" ht="12.75">
      <c r="D1631" s="578"/>
      <c r="E1631" s="353"/>
      <c r="F1631" s="353"/>
    </row>
    <row r="1632" spans="4:6" customFormat="1" ht="12.75">
      <c r="D1632" s="578"/>
      <c r="E1632" s="353"/>
      <c r="F1632" s="353"/>
    </row>
    <row r="1633" spans="4:6" customFormat="1" ht="12.75">
      <c r="D1633" s="578"/>
      <c r="E1633" s="353"/>
      <c r="F1633" s="353"/>
    </row>
    <row r="1634" spans="4:6" customFormat="1" ht="12.75">
      <c r="D1634" s="578"/>
      <c r="E1634" s="353"/>
      <c r="F1634" s="353"/>
    </row>
    <row r="1635" spans="4:6" customFormat="1" ht="12.75">
      <c r="D1635" s="578"/>
      <c r="E1635" s="353"/>
      <c r="F1635" s="353"/>
    </row>
    <row r="1636" spans="4:6" customFormat="1" ht="12.75">
      <c r="D1636" s="578"/>
      <c r="E1636" s="353"/>
      <c r="F1636" s="353"/>
    </row>
    <row r="1637" spans="4:6" customFormat="1" ht="12.75">
      <c r="D1637" s="578"/>
      <c r="E1637" s="353"/>
      <c r="F1637" s="353"/>
    </row>
    <row r="1638" spans="4:6" customFormat="1" ht="12.75">
      <c r="D1638" s="578"/>
      <c r="E1638" s="353"/>
      <c r="F1638" s="353"/>
    </row>
    <row r="1639" spans="4:6" customFormat="1" ht="12.75">
      <c r="D1639" s="578"/>
      <c r="E1639" s="353"/>
      <c r="F1639" s="353"/>
    </row>
    <row r="1640" spans="4:6" customFormat="1" ht="12.75">
      <c r="D1640" s="578"/>
      <c r="E1640" s="353"/>
      <c r="F1640" s="353"/>
    </row>
    <row r="1641" spans="4:6" customFormat="1" ht="12.75">
      <c r="D1641" s="578"/>
      <c r="E1641" s="353"/>
      <c r="F1641" s="353"/>
    </row>
    <row r="1642" spans="4:6" customFormat="1" ht="12.75">
      <c r="D1642" s="578"/>
      <c r="E1642" s="353"/>
      <c r="F1642" s="353"/>
    </row>
    <row r="1643" spans="4:6" customFormat="1" ht="12.75">
      <c r="D1643" s="578"/>
      <c r="E1643" s="353"/>
      <c r="F1643" s="353"/>
    </row>
    <row r="1644" spans="4:6" customFormat="1" ht="12.75">
      <c r="D1644" s="578"/>
      <c r="E1644" s="353"/>
      <c r="F1644" s="353"/>
    </row>
    <row r="1645" spans="4:6" customFormat="1" ht="12.75">
      <c r="D1645" s="578"/>
      <c r="E1645" s="353"/>
      <c r="F1645" s="353"/>
    </row>
    <row r="1646" spans="4:6" customFormat="1" ht="12.75">
      <c r="D1646" s="578"/>
      <c r="E1646" s="353"/>
      <c r="F1646" s="353"/>
    </row>
    <row r="1647" spans="4:6" customFormat="1" ht="12.75">
      <c r="D1647" s="578"/>
      <c r="E1647" s="353"/>
      <c r="F1647" s="353"/>
    </row>
    <row r="1648" spans="4:6" customFormat="1" ht="12.75">
      <c r="D1648" s="578"/>
      <c r="E1648" s="353"/>
      <c r="F1648" s="353"/>
    </row>
    <row r="1649" spans="4:6" customFormat="1" ht="12.75">
      <c r="D1649" s="578"/>
      <c r="E1649" s="353"/>
      <c r="F1649" s="353"/>
    </row>
    <row r="1650" spans="4:6" customFormat="1" ht="12.75">
      <c r="D1650" s="578"/>
      <c r="E1650" s="353"/>
      <c r="F1650" s="353"/>
    </row>
    <row r="1651" spans="4:6" customFormat="1" ht="12.75">
      <c r="D1651" s="578"/>
      <c r="E1651" s="353"/>
      <c r="F1651" s="353"/>
    </row>
    <row r="1652" spans="4:6" customFormat="1" ht="12.75">
      <c r="D1652" s="578"/>
      <c r="E1652" s="353"/>
      <c r="F1652" s="353"/>
    </row>
    <row r="1653" spans="4:6" customFormat="1" ht="12.75">
      <c r="D1653" s="578"/>
      <c r="E1653" s="353"/>
      <c r="F1653" s="353"/>
    </row>
    <row r="1654" spans="4:6" customFormat="1" ht="12.75">
      <c r="D1654" s="578"/>
      <c r="E1654" s="353"/>
      <c r="F1654" s="353"/>
    </row>
    <row r="1655" spans="4:6" customFormat="1" ht="12.75">
      <c r="D1655" s="578"/>
      <c r="E1655" s="353"/>
      <c r="F1655" s="353"/>
    </row>
    <row r="1656" spans="4:6" customFormat="1" ht="12.75">
      <c r="D1656" s="578"/>
      <c r="E1656" s="353"/>
      <c r="F1656" s="353"/>
    </row>
    <row r="1657" spans="4:6" customFormat="1" ht="12.75">
      <c r="D1657" s="578"/>
      <c r="E1657" s="353"/>
      <c r="F1657" s="353"/>
    </row>
    <row r="1658" spans="4:6" customFormat="1" ht="12.75">
      <c r="D1658" s="578"/>
      <c r="E1658" s="353"/>
      <c r="F1658" s="353"/>
    </row>
    <row r="1659" spans="4:6" customFormat="1" ht="12.75">
      <c r="D1659" s="578"/>
      <c r="E1659" s="353"/>
      <c r="F1659" s="353"/>
    </row>
    <row r="1660" spans="4:6" customFormat="1" ht="12.75">
      <c r="D1660" s="578"/>
      <c r="E1660" s="353"/>
      <c r="F1660" s="353"/>
    </row>
    <row r="1661" spans="4:6" customFormat="1" ht="12.75">
      <c r="D1661" s="578"/>
      <c r="E1661" s="353"/>
      <c r="F1661" s="353"/>
    </row>
    <row r="1662" spans="4:6" customFormat="1" ht="12.75">
      <c r="D1662" s="578"/>
      <c r="E1662" s="353"/>
      <c r="F1662" s="353"/>
    </row>
    <row r="1663" spans="4:6" customFormat="1" ht="12.75">
      <c r="D1663" s="578"/>
      <c r="E1663" s="353"/>
      <c r="F1663" s="353"/>
    </row>
    <row r="1664" spans="4:6" customFormat="1" ht="12.75">
      <c r="D1664" s="578"/>
      <c r="E1664" s="353"/>
      <c r="F1664" s="353"/>
    </row>
    <row r="1665" spans="4:6" customFormat="1" ht="12.75">
      <c r="D1665" s="578"/>
      <c r="E1665" s="353"/>
      <c r="F1665" s="353"/>
    </row>
    <row r="1666" spans="4:6" customFormat="1" ht="12.75">
      <c r="D1666" s="578"/>
      <c r="E1666" s="353"/>
      <c r="F1666" s="353"/>
    </row>
    <row r="1667" spans="4:6" customFormat="1" ht="12.75">
      <c r="D1667" s="578"/>
      <c r="E1667" s="353"/>
      <c r="F1667" s="353"/>
    </row>
    <row r="1668" spans="4:6" customFormat="1" ht="12.75">
      <c r="D1668" s="578"/>
      <c r="E1668" s="353"/>
      <c r="F1668" s="353"/>
    </row>
    <row r="1669" spans="4:6" customFormat="1" ht="12.75">
      <c r="D1669" s="578"/>
      <c r="E1669" s="353"/>
      <c r="F1669" s="353"/>
    </row>
    <row r="1670" spans="4:6" customFormat="1" ht="12.75">
      <c r="D1670" s="578"/>
      <c r="E1670" s="353"/>
      <c r="F1670" s="353"/>
    </row>
    <row r="1671" spans="4:6" customFormat="1" ht="12.75">
      <c r="D1671" s="578"/>
      <c r="E1671" s="353"/>
      <c r="F1671" s="353"/>
    </row>
    <row r="1672" spans="4:6" customFormat="1" ht="12.75">
      <c r="D1672" s="578"/>
      <c r="E1672" s="353"/>
      <c r="F1672" s="353"/>
    </row>
    <row r="1673" spans="4:6" customFormat="1" ht="12.75">
      <c r="D1673" s="578"/>
      <c r="E1673" s="353"/>
      <c r="F1673" s="353"/>
    </row>
    <row r="1674" spans="4:6" customFormat="1" ht="12.75">
      <c r="D1674" s="578"/>
      <c r="E1674" s="353"/>
      <c r="F1674" s="353"/>
    </row>
    <row r="1675" spans="4:6" customFormat="1" ht="12.75">
      <c r="D1675" s="578"/>
      <c r="E1675" s="353"/>
      <c r="F1675" s="353"/>
    </row>
    <row r="1676" spans="4:6" customFormat="1" ht="12.75">
      <c r="D1676" s="578"/>
      <c r="E1676" s="353"/>
      <c r="F1676" s="353"/>
    </row>
    <row r="1677" spans="4:6" customFormat="1" ht="12.75">
      <c r="D1677" s="578"/>
      <c r="E1677" s="353"/>
      <c r="F1677" s="353"/>
    </row>
    <row r="1678" spans="4:6" customFormat="1" ht="12.75">
      <c r="D1678" s="578"/>
      <c r="E1678" s="353"/>
      <c r="F1678" s="353"/>
    </row>
    <row r="1679" spans="4:6" customFormat="1" ht="12.75">
      <c r="D1679" s="578"/>
      <c r="E1679" s="353"/>
      <c r="F1679" s="353"/>
    </row>
    <row r="1680" spans="4:6" customFormat="1" ht="12.75">
      <c r="D1680" s="578"/>
      <c r="E1680" s="353"/>
      <c r="F1680" s="353"/>
    </row>
    <row r="1681" spans="4:6" customFormat="1" ht="12.75">
      <c r="D1681" s="578"/>
      <c r="E1681" s="353"/>
      <c r="F1681" s="353"/>
    </row>
    <row r="1682" spans="4:6" customFormat="1" ht="12.75">
      <c r="D1682" s="578"/>
      <c r="E1682" s="353"/>
      <c r="F1682" s="353"/>
    </row>
    <row r="1683" spans="4:6" customFormat="1" ht="12.75">
      <c r="D1683" s="578"/>
      <c r="E1683" s="353"/>
      <c r="F1683" s="353"/>
    </row>
    <row r="1684" spans="4:6" customFormat="1" ht="12.75">
      <c r="D1684" s="578"/>
      <c r="E1684" s="353"/>
      <c r="F1684" s="353"/>
    </row>
    <row r="1685" spans="4:6" customFormat="1" ht="12.75">
      <c r="D1685" s="578"/>
      <c r="E1685" s="353"/>
      <c r="F1685" s="353"/>
    </row>
    <row r="1686" spans="4:6" customFormat="1" ht="12.75">
      <c r="D1686" s="578"/>
      <c r="E1686" s="353"/>
      <c r="F1686" s="353"/>
    </row>
    <row r="1687" spans="4:6" customFormat="1" ht="12.75">
      <c r="D1687" s="578"/>
      <c r="E1687" s="353"/>
      <c r="F1687" s="353"/>
    </row>
    <row r="1688" spans="4:6" customFormat="1" ht="12.75">
      <c r="D1688" s="578"/>
      <c r="E1688" s="353"/>
      <c r="F1688" s="353"/>
    </row>
    <row r="1689" spans="4:6" customFormat="1" ht="12.75">
      <c r="D1689" s="578"/>
      <c r="E1689" s="353"/>
      <c r="F1689" s="353"/>
    </row>
    <row r="1690" spans="4:6" customFormat="1" ht="12.75">
      <c r="D1690" s="578"/>
      <c r="E1690" s="353"/>
      <c r="F1690" s="353"/>
    </row>
    <row r="1691" spans="4:6" customFormat="1" ht="12.75">
      <c r="D1691" s="578"/>
      <c r="E1691" s="353"/>
      <c r="F1691" s="353"/>
    </row>
    <row r="1692" spans="4:6" customFormat="1" ht="12.75">
      <c r="D1692" s="578"/>
      <c r="E1692" s="353"/>
      <c r="F1692" s="353"/>
    </row>
    <row r="1693" spans="4:6" customFormat="1" ht="12.75">
      <c r="D1693" s="578"/>
      <c r="E1693" s="353"/>
      <c r="F1693" s="353"/>
    </row>
    <row r="1694" spans="4:6" customFormat="1" ht="12.75">
      <c r="D1694" s="578"/>
      <c r="E1694" s="353"/>
      <c r="F1694" s="353"/>
    </row>
    <row r="1695" spans="4:6" customFormat="1" ht="12.75">
      <c r="D1695" s="578"/>
      <c r="E1695" s="353"/>
      <c r="F1695" s="353"/>
    </row>
    <row r="1696" spans="4:6" customFormat="1" ht="12.75">
      <c r="D1696" s="578"/>
      <c r="E1696" s="353"/>
      <c r="F1696" s="353"/>
    </row>
    <row r="1697" spans="4:6" customFormat="1" ht="12.75">
      <c r="D1697" s="578"/>
      <c r="E1697" s="353"/>
      <c r="F1697" s="353"/>
    </row>
    <row r="1698" spans="4:6" customFormat="1" ht="12.75">
      <c r="D1698" s="578"/>
      <c r="E1698" s="353"/>
      <c r="F1698" s="353"/>
    </row>
    <row r="1699" spans="4:6" customFormat="1" ht="12.75">
      <c r="D1699" s="578"/>
      <c r="E1699" s="353"/>
      <c r="F1699" s="353"/>
    </row>
    <row r="1700" spans="4:6" customFormat="1" ht="12.75">
      <c r="D1700" s="578"/>
      <c r="E1700" s="353"/>
      <c r="F1700" s="353"/>
    </row>
    <row r="1701" spans="4:6" customFormat="1" ht="12.75">
      <c r="D1701" s="578"/>
      <c r="E1701" s="353"/>
      <c r="F1701" s="353"/>
    </row>
    <row r="1702" spans="4:6" customFormat="1" ht="12.75">
      <c r="D1702" s="578"/>
      <c r="E1702" s="353"/>
      <c r="F1702" s="353"/>
    </row>
    <row r="1703" spans="4:6" customFormat="1" ht="12.75">
      <c r="D1703" s="578"/>
      <c r="E1703" s="353"/>
      <c r="F1703" s="353"/>
    </row>
    <row r="1704" spans="4:6" customFormat="1" ht="12.75">
      <c r="D1704" s="578"/>
      <c r="E1704" s="353"/>
      <c r="F1704" s="353"/>
    </row>
    <row r="1705" spans="4:6" customFormat="1" ht="12.75">
      <c r="D1705" s="578"/>
      <c r="E1705" s="353"/>
      <c r="F1705" s="353"/>
    </row>
    <row r="1706" spans="4:6" customFormat="1" ht="12.75">
      <c r="D1706" s="578"/>
      <c r="E1706" s="353"/>
      <c r="F1706" s="353"/>
    </row>
    <row r="1707" spans="4:6" customFormat="1" ht="12.75">
      <c r="D1707" s="578"/>
      <c r="E1707" s="353"/>
      <c r="F1707" s="353"/>
    </row>
    <row r="1708" spans="4:6" customFormat="1" ht="12.75">
      <c r="D1708" s="578"/>
      <c r="E1708" s="353"/>
      <c r="F1708" s="353"/>
    </row>
    <row r="1709" spans="4:6" customFormat="1" ht="12.75">
      <c r="D1709" s="578"/>
      <c r="E1709" s="353"/>
      <c r="F1709" s="353"/>
    </row>
    <row r="1710" spans="4:6" customFormat="1" ht="12.75">
      <c r="D1710" s="578"/>
      <c r="E1710" s="353"/>
      <c r="F1710" s="353"/>
    </row>
    <row r="1711" spans="4:6" customFormat="1" ht="12.75">
      <c r="D1711" s="578"/>
      <c r="E1711" s="353"/>
      <c r="F1711" s="353"/>
    </row>
    <row r="1712" spans="4:6" customFormat="1" ht="12.75">
      <c r="D1712" s="578"/>
      <c r="E1712" s="353"/>
      <c r="F1712" s="353"/>
    </row>
    <row r="1713" spans="4:6" customFormat="1" ht="12.75">
      <c r="D1713" s="578"/>
      <c r="E1713" s="353"/>
      <c r="F1713" s="353"/>
    </row>
    <row r="1714" spans="4:6" customFormat="1" ht="12.75">
      <c r="D1714" s="578"/>
      <c r="E1714" s="353"/>
      <c r="F1714" s="353"/>
    </row>
    <row r="1715" spans="4:6" customFormat="1" ht="12.75">
      <c r="D1715" s="578"/>
      <c r="E1715" s="353"/>
      <c r="F1715" s="353"/>
    </row>
    <row r="1716" spans="4:6" customFormat="1" ht="12.75">
      <c r="D1716" s="578"/>
      <c r="E1716" s="353"/>
      <c r="F1716" s="353"/>
    </row>
    <row r="1717" spans="4:6" customFormat="1" ht="12.75">
      <c r="D1717" s="578"/>
      <c r="E1717" s="353"/>
      <c r="F1717" s="353"/>
    </row>
    <row r="1718" spans="4:6" customFormat="1" ht="12.75">
      <c r="D1718" s="578"/>
      <c r="E1718" s="353"/>
      <c r="F1718" s="353"/>
    </row>
    <row r="1719" spans="4:6" customFormat="1" ht="12.75">
      <c r="D1719" s="578"/>
      <c r="E1719" s="353"/>
      <c r="F1719" s="353"/>
    </row>
    <row r="1720" spans="4:6" customFormat="1" ht="12.75">
      <c r="D1720" s="578"/>
      <c r="E1720" s="353"/>
      <c r="F1720" s="353"/>
    </row>
    <row r="1721" spans="4:6" customFormat="1" ht="12.75">
      <c r="D1721" s="578"/>
      <c r="E1721" s="353"/>
      <c r="F1721" s="353"/>
    </row>
    <row r="1722" spans="4:6" customFormat="1" ht="12.75">
      <c r="D1722" s="578"/>
      <c r="E1722" s="353"/>
      <c r="F1722" s="353"/>
    </row>
    <row r="1723" spans="4:6" customFormat="1" ht="12.75">
      <c r="D1723" s="578"/>
      <c r="E1723" s="353"/>
      <c r="F1723" s="353"/>
    </row>
    <row r="1724" spans="4:6" customFormat="1" ht="12.75">
      <c r="D1724" s="578"/>
      <c r="E1724" s="353"/>
      <c r="F1724" s="353"/>
    </row>
    <row r="1725" spans="4:6" customFormat="1" ht="12.75">
      <c r="D1725" s="578"/>
      <c r="E1725" s="353"/>
      <c r="F1725" s="353"/>
    </row>
    <row r="1726" spans="4:6" customFormat="1" ht="12.75">
      <c r="D1726" s="578"/>
      <c r="E1726" s="353"/>
      <c r="F1726" s="353"/>
    </row>
    <row r="1727" spans="4:6" customFormat="1" ht="12.75">
      <c r="D1727" s="578"/>
      <c r="E1727" s="353"/>
      <c r="F1727" s="353"/>
    </row>
    <row r="1728" spans="4:6" customFormat="1" ht="12.75">
      <c r="D1728" s="578"/>
      <c r="E1728" s="353"/>
      <c r="F1728" s="353"/>
    </row>
    <row r="1729" spans="4:6" customFormat="1" ht="12.75">
      <c r="D1729" s="578"/>
      <c r="E1729" s="353"/>
      <c r="F1729" s="353"/>
    </row>
    <row r="1730" spans="4:6" customFormat="1" ht="12.75">
      <c r="D1730" s="578"/>
      <c r="E1730" s="353"/>
      <c r="F1730" s="353"/>
    </row>
    <row r="1731" spans="4:6" customFormat="1" ht="12.75">
      <c r="D1731" s="578"/>
      <c r="E1731" s="353"/>
      <c r="F1731" s="353"/>
    </row>
    <row r="1732" spans="4:6" customFormat="1" ht="12.75">
      <c r="D1732" s="578"/>
      <c r="E1732" s="353"/>
      <c r="F1732" s="353"/>
    </row>
    <row r="1733" spans="4:6" customFormat="1" ht="12.75">
      <c r="D1733" s="578"/>
      <c r="E1733" s="353"/>
      <c r="F1733" s="353"/>
    </row>
    <row r="1734" spans="4:6" customFormat="1" ht="12.75">
      <c r="D1734" s="578"/>
      <c r="E1734" s="353"/>
      <c r="F1734" s="353"/>
    </row>
    <row r="1735" spans="4:6" customFormat="1" ht="12.75">
      <c r="D1735" s="578"/>
      <c r="E1735" s="353"/>
      <c r="F1735" s="353"/>
    </row>
    <row r="1736" spans="4:6" customFormat="1" ht="12.75">
      <c r="D1736" s="578"/>
      <c r="E1736" s="353"/>
      <c r="F1736" s="353"/>
    </row>
    <row r="1737" spans="4:6" customFormat="1" ht="12.75">
      <c r="D1737" s="578"/>
      <c r="E1737" s="353"/>
      <c r="F1737" s="353"/>
    </row>
    <row r="1738" spans="4:6" customFormat="1" ht="12.75">
      <c r="D1738" s="578"/>
      <c r="E1738" s="353"/>
      <c r="F1738" s="353"/>
    </row>
    <row r="1739" spans="4:6" customFormat="1" ht="12.75">
      <c r="D1739" s="578"/>
      <c r="E1739" s="353"/>
      <c r="F1739" s="353"/>
    </row>
    <row r="1740" spans="4:6" customFormat="1" ht="12.75">
      <c r="D1740" s="578"/>
      <c r="E1740" s="353"/>
      <c r="F1740" s="353"/>
    </row>
    <row r="1741" spans="4:6" customFormat="1" ht="12.75">
      <c r="D1741" s="578"/>
      <c r="E1741" s="353"/>
      <c r="F1741" s="353"/>
    </row>
    <row r="1742" spans="4:6" customFormat="1" ht="12.75">
      <c r="D1742" s="578"/>
      <c r="E1742" s="353"/>
      <c r="F1742" s="353"/>
    </row>
    <row r="1743" spans="4:6" customFormat="1" ht="12.75">
      <c r="D1743" s="578"/>
      <c r="E1743" s="353"/>
      <c r="F1743" s="353"/>
    </row>
    <row r="1744" spans="4:6" customFormat="1" ht="12.75">
      <c r="D1744" s="578"/>
      <c r="E1744" s="353"/>
      <c r="F1744" s="353"/>
    </row>
    <row r="1745" spans="4:6" customFormat="1" ht="12.75">
      <c r="D1745" s="578"/>
      <c r="E1745" s="353"/>
      <c r="F1745" s="353"/>
    </row>
    <row r="1746" spans="4:6" customFormat="1" ht="12.75">
      <c r="D1746" s="578"/>
      <c r="E1746" s="353"/>
      <c r="F1746" s="353"/>
    </row>
    <row r="1747" spans="4:6" customFormat="1" ht="12.75">
      <c r="D1747" s="578"/>
      <c r="E1747" s="353"/>
      <c r="F1747" s="353"/>
    </row>
    <row r="1748" spans="4:6" customFormat="1" ht="12.75">
      <c r="D1748" s="578"/>
      <c r="E1748" s="353"/>
      <c r="F1748" s="353"/>
    </row>
    <row r="1749" spans="4:6" customFormat="1" ht="12.75">
      <c r="D1749" s="578"/>
      <c r="E1749" s="353"/>
      <c r="F1749" s="353"/>
    </row>
    <row r="1750" spans="4:6" customFormat="1" ht="12.75">
      <c r="D1750" s="578"/>
      <c r="E1750" s="353"/>
      <c r="F1750" s="353"/>
    </row>
    <row r="1751" spans="4:6" customFormat="1" ht="12.75">
      <c r="D1751" s="578"/>
      <c r="E1751" s="353"/>
      <c r="F1751" s="353"/>
    </row>
    <row r="1752" spans="4:6" customFormat="1" ht="12.75">
      <c r="D1752" s="578"/>
      <c r="E1752" s="353"/>
      <c r="F1752" s="353"/>
    </row>
    <row r="1753" spans="4:6" customFormat="1" ht="12.75">
      <c r="D1753" s="578"/>
      <c r="E1753" s="353"/>
      <c r="F1753" s="353"/>
    </row>
    <row r="1754" spans="4:6" customFormat="1" ht="12.75">
      <c r="D1754" s="578"/>
      <c r="E1754" s="353"/>
      <c r="F1754" s="353"/>
    </row>
    <row r="1755" spans="4:6" customFormat="1" ht="12.75">
      <c r="D1755" s="578"/>
      <c r="E1755" s="353"/>
      <c r="F1755" s="353"/>
    </row>
    <row r="1756" spans="4:6" customFormat="1" ht="12.75">
      <c r="D1756" s="578"/>
      <c r="E1756" s="353"/>
      <c r="F1756" s="353"/>
    </row>
    <row r="1757" spans="4:6" customFormat="1" ht="12.75">
      <c r="D1757" s="578"/>
      <c r="E1757" s="353"/>
      <c r="F1757" s="353"/>
    </row>
    <row r="1758" spans="4:6" customFormat="1" ht="12.75">
      <c r="D1758" s="578"/>
      <c r="E1758" s="353"/>
      <c r="F1758" s="353"/>
    </row>
    <row r="1759" spans="4:6" customFormat="1" ht="12.75">
      <c r="D1759" s="578"/>
      <c r="E1759" s="353"/>
      <c r="F1759" s="353"/>
    </row>
    <row r="1760" spans="4:6" customFormat="1" ht="12.75">
      <c r="D1760" s="578"/>
      <c r="E1760" s="353"/>
      <c r="F1760" s="353"/>
    </row>
    <row r="1761" spans="4:6" customFormat="1" ht="12.75">
      <c r="D1761" s="578"/>
      <c r="E1761" s="353"/>
      <c r="F1761" s="353"/>
    </row>
    <row r="1762" spans="4:6" customFormat="1" ht="12.75">
      <c r="D1762" s="578"/>
      <c r="E1762" s="353"/>
      <c r="F1762" s="353"/>
    </row>
    <row r="1763" spans="4:6" customFormat="1" ht="12.75">
      <c r="D1763" s="578"/>
      <c r="E1763" s="353"/>
      <c r="F1763" s="353"/>
    </row>
    <row r="1764" spans="4:6" customFormat="1" ht="12.75">
      <c r="D1764" s="578"/>
      <c r="E1764" s="353"/>
      <c r="F1764" s="353"/>
    </row>
    <row r="1765" spans="4:6" customFormat="1" ht="12.75">
      <c r="D1765" s="578"/>
      <c r="E1765" s="353"/>
      <c r="F1765" s="353"/>
    </row>
    <row r="1766" spans="4:6" customFormat="1" ht="12.75">
      <c r="D1766" s="578"/>
      <c r="E1766" s="353"/>
      <c r="F1766" s="353"/>
    </row>
    <row r="1767" spans="4:6" customFormat="1" ht="12.75">
      <c r="D1767" s="578"/>
      <c r="E1767" s="353"/>
      <c r="F1767" s="353"/>
    </row>
    <row r="1768" spans="4:6" customFormat="1" ht="12.75">
      <c r="D1768" s="578"/>
      <c r="E1768" s="353"/>
      <c r="F1768" s="353"/>
    </row>
    <row r="1769" spans="4:6" customFormat="1" ht="12.75">
      <c r="D1769" s="578"/>
      <c r="E1769" s="353"/>
      <c r="F1769" s="353"/>
    </row>
    <row r="1770" spans="4:6" customFormat="1" ht="12.75">
      <c r="D1770" s="578"/>
      <c r="E1770" s="353"/>
      <c r="F1770" s="353"/>
    </row>
    <row r="1771" spans="4:6" customFormat="1" ht="12.75">
      <c r="D1771" s="578"/>
      <c r="E1771" s="353"/>
      <c r="F1771" s="353"/>
    </row>
    <row r="1772" spans="4:6" customFormat="1" ht="12.75">
      <c r="D1772" s="578"/>
      <c r="E1772" s="353"/>
      <c r="F1772" s="353"/>
    </row>
    <row r="1773" spans="4:6" customFormat="1" ht="12.75">
      <c r="D1773" s="578"/>
      <c r="E1773" s="353"/>
      <c r="F1773" s="353"/>
    </row>
    <row r="1774" spans="4:6" customFormat="1" ht="12.75">
      <c r="D1774" s="578"/>
      <c r="E1774" s="353"/>
      <c r="F1774" s="353"/>
    </row>
    <row r="1775" spans="4:6" customFormat="1" ht="12.75">
      <c r="D1775" s="578"/>
      <c r="E1775" s="353"/>
      <c r="F1775" s="353"/>
    </row>
    <row r="1776" spans="4:6" customFormat="1" ht="12.75">
      <c r="D1776" s="578"/>
      <c r="E1776" s="353"/>
      <c r="F1776" s="353"/>
    </row>
    <row r="1777" spans="4:6" customFormat="1" ht="12.75">
      <c r="D1777" s="578"/>
      <c r="E1777" s="353"/>
      <c r="F1777" s="353"/>
    </row>
    <row r="1778" spans="4:6" customFormat="1" ht="12.75">
      <c r="D1778" s="578"/>
      <c r="E1778" s="353"/>
      <c r="F1778" s="353"/>
    </row>
    <row r="1779" spans="4:6" customFormat="1" ht="12.75">
      <c r="D1779" s="578"/>
      <c r="E1779" s="353"/>
      <c r="F1779" s="353"/>
    </row>
    <row r="1780" spans="4:6" customFormat="1" ht="12.75">
      <c r="D1780" s="578"/>
      <c r="E1780" s="353"/>
      <c r="F1780" s="353"/>
    </row>
    <row r="1781" spans="4:6" customFormat="1" ht="12.75">
      <c r="D1781" s="578"/>
      <c r="E1781" s="353"/>
      <c r="F1781" s="353"/>
    </row>
    <row r="1782" spans="4:6" customFormat="1" ht="12.75">
      <c r="D1782" s="578"/>
      <c r="E1782" s="353"/>
      <c r="F1782" s="353"/>
    </row>
    <row r="1783" spans="4:6" customFormat="1" ht="12.75">
      <c r="D1783" s="578"/>
      <c r="E1783" s="353"/>
      <c r="F1783" s="353"/>
    </row>
    <row r="1784" spans="4:6" customFormat="1" ht="12.75">
      <c r="D1784" s="578"/>
      <c r="E1784" s="353"/>
      <c r="F1784" s="353"/>
    </row>
    <row r="1785" spans="4:6" customFormat="1" ht="12.75">
      <c r="D1785" s="578"/>
      <c r="E1785" s="353"/>
      <c r="F1785" s="353"/>
    </row>
    <row r="1786" spans="4:6" customFormat="1" ht="12.75">
      <c r="D1786" s="578"/>
      <c r="E1786" s="353"/>
      <c r="F1786" s="353"/>
    </row>
    <row r="1787" spans="4:6" customFormat="1" ht="12.75">
      <c r="D1787" s="578"/>
      <c r="E1787" s="353"/>
      <c r="F1787" s="353"/>
    </row>
    <row r="1788" spans="4:6" customFormat="1" ht="12.75">
      <c r="D1788" s="578"/>
      <c r="E1788" s="353"/>
      <c r="F1788" s="353"/>
    </row>
    <row r="1789" spans="4:6" customFormat="1" ht="12.75">
      <c r="D1789" s="578"/>
      <c r="E1789" s="353"/>
      <c r="F1789" s="353"/>
    </row>
    <row r="1790" spans="4:6" customFormat="1" ht="12.75">
      <c r="D1790" s="578"/>
      <c r="E1790" s="353"/>
      <c r="F1790" s="353"/>
    </row>
    <row r="1791" spans="4:6" customFormat="1" ht="12.75">
      <c r="D1791" s="578"/>
      <c r="E1791" s="353"/>
      <c r="F1791" s="353"/>
    </row>
    <row r="1792" spans="4:6" customFormat="1" ht="12.75">
      <c r="D1792" s="578"/>
      <c r="E1792" s="353"/>
      <c r="F1792" s="353"/>
    </row>
    <row r="1793" spans="4:6" customFormat="1" ht="12.75">
      <c r="D1793" s="578"/>
      <c r="E1793" s="353"/>
      <c r="F1793" s="353"/>
    </row>
    <row r="1794" spans="4:6" customFormat="1" ht="12.75">
      <c r="D1794" s="578"/>
      <c r="E1794" s="353"/>
      <c r="F1794" s="353"/>
    </row>
    <row r="1795" spans="4:6" customFormat="1" ht="12.75">
      <c r="D1795" s="578"/>
      <c r="E1795" s="353"/>
      <c r="F1795" s="353"/>
    </row>
    <row r="1796" spans="4:6" customFormat="1" ht="12.75">
      <c r="D1796" s="578"/>
      <c r="E1796" s="353"/>
      <c r="F1796" s="353"/>
    </row>
    <row r="1797" spans="4:6" customFormat="1" ht="12.75">
      <c r="D1797" s="578"/>
      <c r="E1797" s="353"/>
      <c r="F1797" s="353"/>
    </row>
    <row r="1798" spans="4:6" customFormat="1" ht="12.75">
      <c r="D1798" s="578"/>
      <c r="E1798" s="353"/>
      <c r="F1798" s="353"/>
    </row>
    <row r="1799" spans="4:6" customFormat="1" ht="12.75">
      <c r="D1799" s="578"/>
      <c r="E1799" s="353"/>
      <c r="F1799" s="353"/>
    </row>
    <row r="1800" spans="4:6" customFormat="1" ht="12.75">
      <c r="D1800" s="578"/>
      <c r="E1800" s="353"/>
      <c r="F1800" s="353"/>
    </row>
    <row r="1801" spans="4:6" customFormat="1" ht="12.75">
      <c r="D1801" s="578"/>
      <c r="E1801" s="353"/>
      <c r="F1801" s="353"/>
    </row>
    <row r="1802" spans="4:6" customFormat="1" ht="12.75">
      <c r="D1802" s="578"/>
      <c r="E1802" s="353"/>
      <c r="F1802" s="353"/>
    </row>
    <row r="1803" spans="4:6" customFormat="1" ht="12.75">
      <c r="D1803" s="578"/>
      <c r="E1803" s="353"/>
      <c r="F1803" s="353"/>
    </row>
    <row r="1804" spans="4:6" customFormat="1" ht="12.75">
      <c r="D1804" s="578"/>
      <c r="E1804" s="353"/>
      <c r="F1804" s="353"/>
    </row>
    <row r="1805" spans="4:6" customFormat="1" ht="12.75">
      <c r="D1805" s="578"/>
      <c r="E1805" s="353"/>
      <c r="F1805" s="353"/>
    </row>
    <row r="1806" spans="4:6" customFormat="1" ht="12.75">
      <c r="D1806" s="578"/>
      <c r="E1806" s="353"/>
      <c r="F1806" s="353"/>
    </row>
    <row r="1807" spans="4:6" customFormat="1" ht="12.75">
      <c r="D1807" s="578"/>
      <c r="E1807" s="353"/>
      <c r="F1807" s="353"/>
    </row>
    <row r="1808" spans="4:6" customFormat="1" ht="12.75">
      <c r="D1808" s="578"/>
      <c r="E1808" s="353"/>
      <c r="F1808" s="353"/>
    </row>
    <row r="1809" spans="4:6" customFormat="1" ht="12.75">
      <c r="D1809" s="578"/>
      <c r="E1809" s="353"/>
      <c r="F1809" s="353"/>
    </row>
    <row r="1810" spans="4:6" customFormat="1" ht="12.75">
      <c r="D1810" s="578"/>
      <c r="E1810" s="353"/>
      <c r="F1810" s="353"/>
    </row>
    <row r="1811" spans="4:6" customFormat="1" ht="12.75">
      <c r="D1811" s="578"/>
      <c r="E1811" s="353"/>
      <c r="F1811" s="353"/>
    </row>
    <row r="1812" spans="4:6" customFormat="1" ht="12.75">
      <c r="D1812" s="578"/>
      <c r="E1812" s="353"/>
      <c r="F1812" s="353"/>
    </row>
    <row r="1813" spans="4:6" customFormat="1" ht="12.75">
      <c r="D1813" s="578"/>
      <c r="E1813" s="353"/>
      <c r="F1813" s="353"/>
    </row>
    <row r="1814" spans="4:6" customFormat="1" ht="12.75">
      <c r="D1814" s="578"/>
      <c r="E1814" s="353"/>
      <c r="F1814" s="353"/>
    </row>
    <row r="1815" spans="4:6" customFormat="1" ht="12.75">
      <c r="D1815" s="578"/>
      <c r="E1815" s="353"/>
      <c r="F1815" s="353"/>
    </row>
    <row r="1816" spans="4:6" customFormat="1" ht="12.75">
      <c r="D1816" s="578"/>
      <c r="E1816" s="353"/>
      <c r="F1816" s="353"/>
    </row>
    <row r="1817" spans="4:6" customFormat="1" ht="12.75">
      <c r="D1817" s="578"/>
      <c r="E1817" s="353"/>
      <c r="F1817" s="353"/>
    </row>
    <row r="1818" spans="4:6" customFormat="1" ht="12.75">
      <c r="D1818" s="578"/>
      <c r="E1818" s="353"/>
      <c r="F1818" s="353"/>
    </row>
    <row r="1819" spans="4:6" customFormat="1" ht="12.75">
      <c r="D1819" s="578"/>
      <c r="E1819" s="353"/>
      <c r="F1819" s="353"/>
    </row>
    <row r="1820" spans="4:6" customFormat="1" ht="12.75">
      <c r="D1820" s="578"/>
      <c r="E1820" s="353"/>
      <c r="F1820" s="353"/>
    </row>
    <row r="1821" spans="4:6" customFormat="1" ht="12.75">
      <c r="D1821" s="578"/>
      <c r="E1821" s="353"/>
      <c r="F1821" s="353"/>
    </row>
    <row r="1822" spans="4:6" customFormat="1" ht="12.75">
      <c r="D1822" s="578"/>
      <c r="E1822" s="353"/>
      <c r="F1822" s="353"/>
    </row>
    <row r="1823" spans="4:6" customFormat="1" ht="12.75">
      <c r="D1823" s="578"/>
      <c r="E1823" s="353"/>
      <c r="F1823" s="353"/>
    </row>
    <row r="1824" spans="4:6" customFormat="1" ht="12.75">
      <c r="D1824" s="578"/>
      <c r="E1824" s="353"/>
      <c r="F1824" s="353"/>
    </row>
    <row r="1825" spans="4:6" customFormat="1" ht="12.75">
      <c r="D1825" s="578"/>
      <c r="E1825" s="353"/>
      <c r="F1825" s="353"/>
    </row>
    <row r="1826" spans="4:6" customFormat="1" ht="12.75">
      <c r="D1826" s="578"/>
      <c r="E1826" s="353"/>
      <c r="F1826" s="353"/>
    </row>
    <row r="1827" spans="4:6" customFormat="1" ht="12.75">
      <c r="D1827" s="578"/>
      <c r="E1827" s="353"/>
      <c r="F1827" s="353"/>
    </row>
    <row r="1828" spans="4:6" customFormat="1" ht="12.75">
      <c r="D1828" s="578"/>
      <c r="E1828" s="353"/>
      <c r="F1828" s="353"/>
    </row>
    <row r="1829" spans="4:6" customFormat="1" ht="12.75">
      <c r="D1829" s="578"/>
      <c r="E1829" s="353"/>
      <c r="F1829" s="353"/>
    </row>
    <row r="1830" spans="4:6" customFormat="1" ht="12.75">
      <c r="D1830" s="578"/>
      <c r="E1830" s="353"/>
      <c r="F1830" s="353"/>
    </row>
    <row r="1831" spans="4:6" customFormat="1" ht="12.75">
      <c r="D1831" s="578"/>
      <c r="E1831" s="353"/>
      <c r="F1831" s="353"/>
    </row>
    <row r="1832" spans="4:6" customFormat="1" ht="12.75">
      <c r="D1832" s="578"/>
      <c r="E1832" s="353"/>
      <c r="F1832" s="353"/>
    </row>
    <row r="1833" spans="4:6" customFormat="1" ht="12.75">
      <c r="D1833" s="578"/>
      <c r="E1833" s="353"/>
      <c r="F1833" s="353"/>
    </row>
    <row r="1834" spans="4:6" customFormat="1" ht="12.75">
      <c r="D1834" s="578"/>
      <c r="E1834" s="353"/>
      <c r="F1834" s="353"/>
    </row>
    <row r="1835" spans="4:6" customFormat="1" ht="12.75">
      <c r="D1835" s="578"/>
      <c r="E1835" s="353"/>
      <c r="F1835" s="353"/>
    </row>
    <row r="1836" spans="4:6" customFormat="1" ht="12.75">
      <c r="D1836" s="578"/>
      <c r="E1836" s="353"/>
      <c r="F1836" s="353"/>
    </row>
    <row r="1837" spans="4:6" customFormat="1" ht="12.75">
      <c r="D1837" s="578"/>
      <c r="E1837" s="353"/>
      <c r="F1837" s="353"/>
    </row>
    <row r="1838" spans="4:6" customFormat="1" ht="12.75">
      <c r="D1838" s="578"/>
      <c r="E1838" s="353"/>
      <c r="F1838" s="353"/>
    </row>
    <row r="1839" spans="4:6" customFormat="1" ht="12.75">
      <c r="D1839" s="578"/>
      <c r="E1839" s="353"/>
      <c r="F1839" s="353"/>
    </row>
    <row r="1840" spans="4:6" customFormat="1" ht="12.75">
      <c r="D1840" s="578"/>
      <c r="E1840" s="353"/>
      <c r="F1840" s="353"/>
    </row>
    <row r="1841" spans="4:6" customFormat="1" ht="12.75">
      <c r="D1841" s="578"/>
      <c r="E1841" s="353"/>
      <c r="F1841" s="353"/>
    </row>
    <row r="1842" spans="4:6" customFormat="1" ht="12.75">
      <c r="D1842" s="578"/>
      <c r="E1842" s="353"/>
      <c r="F1842" s="353"/>
    </row>
    <row r="1843" spans="4:6" customFormat="1" ht="12.75">
      <c r="D1843" s="578"/>
      <c r="E1843" s="353"/>
      <c r="F1843" s="353"/>
    </row>
    <row r="1844" spans="4:6" customFormat="1" ht="12.75">
      <c r="D1844" s="578"/>
      <c r="E1844" s="353"/>
      <c r="F1844" s="353"/>
    </row>
    <row r="1845" spans="4:6" customFormat="1" ht="12.75">
      <c r="D1845" s="578"/>
      <c r="E1845" s="353"/>
      <c r="F1845" s="353"/>
    </row>
    <row r="1846" spans="4:6" customFormat="1" ht="12.75">
      <c r="D1846" s="578"/>
      <c r="E1846" s="353"/>
      <c r="F1846" s="353"/>
    </row>
    <row r="1847" spans="4:6" customFormat="1" ht="12.75">
      <c r="D1847" s="578"/>
      <c r="E1847" s="353"/>
      <c r="F1847" s="353"/>
    </row>
    <row r="1848" spans="4:6" customFormat="1" ht="12.75">
      <c r="D1848" s="578"/>
      <c r="E1848" s="353"/>
      <c r="F1848" s="353"/>
    </row>
    <row r="1849" spans="4:6" customFormat="1" ht="12.75">
      <c r="D1849" s="578"/>
      <c r="E1849" s="353"/>
      <c r="F1849" s="353"/>
    </row>
    <row r="1850" spans="4:6" customFormat="1" ht="12.75">
      <c r="D1850" s="578"/>
      <c r="E1850" s="353"/>
      <c r="F1850" s="353"/>
    </row>
    <row r="1851" spans="4:6" customFormat="1" ht="12.75">
      <c r="D1851" s="578"/>
      <c r="E1851" s="353"/>
      <c r="F1851" s="353"/>
    </row>
    <row r="1852" spans="4:6" customFormat="1" ht="12.75">
      <c r="D1852" s="578"/>
      <c r="E1852" s="353"/>
      <c r="F1852" s="353"/>
    </row>
    <row r="1853" spans="4:6" customFormat="1" ht="12.75">
      <c r="D1853" s="578"/>
      <c r="E1853" s="353"/>
      <c r="F1853" s="353"/>
    </row>
    <row r="1854" spans="4:6" customFormat="1" ht="12.75">
      <c r="D1854" s="578"/>
      <c r="E1854" s="353"/>
      <c r="F1854" s="353"/>
    </row>
    <row r="1855" spans="4:6" customFormat="1" ht="12.75">
      <c r="D1855" s="578"/>
      <c r="E1855" s="353"/>
      <c r="F1855" s="353"/>
    </row>
    <row r="1856" spans="4:6" customFormat="1" ht="12.75">
      <c r="D1856" s="578"/>
      <c r="E1856" s="353"/>
      <c r="F1856" s="353"/>
    </row>
    <row r="1857" spans="4:6" customFormat="1" ht="12.75">
      <c r="D1857" s="578"/>
      <c r="E1857" s="353"/>
      <c r="F1857" s="353"/>
    </row>
    <row r="1858" spans="4:6" customFormat="1" ht="12.75">
      <c r="D1858" s="578"/>
      <c r="E1858" s="353"/>
      <c r="F1858" s="353"/>
    </row>
    <row r="1859" spans="4:6" customFormat="1" ht="12.75">
      <c r="D1859" s="578"/>
      <c r="E1859" s="353"/>
      <c r="F1859" s="353"/>
    </row>
    <row r="1860" spans="4:6" customFormat="1" ht="12.75">
      <c r="D1860" s="578"/>
      <c r="E1860" s="353"/>
      <c r="F1860" s="353"/>
    </row>
    <row r="1861" spans="4:6" customFormat="1" ht="12.75">
      <c r="D1861" s="578"/>
      <c r="E1861" s="353"/>
      <c r="F1861" s="353"/>
    </row>
    <row r="1862" spans="4:6" customFormat="1" ht="12.75">
      <c r="D1862" s="578"/>
      <c r="E1862" s="353"/>
      <c r="F1862" s="353"/>
    </row>
    <row r="1863" spans="4:6" customFormat="1" ht="12.75">
      <c r="D1863" s="578"/>
      <c r="E1863" s="353"/>
      <c r="F1863" s="353"/>
    </row>
    <row r="1864" spans="4:6" customFormat="1" ht="12.75">
      <c r="D1864" s="578"/>
      <c r="E1864" s="353"/>
      <c r="F1864" s="353"/>
    </row>
    <row r="1865" spans="4:6" customFormat="1" ht="12.75">
      <c r="D1865" s="578"/>
      <c r="E1865" s="353"/>
      <c r="F1865" s="353"/>
    </row>
    <row r="1866" spans="4:6" customFormat="1" ht="12.75">
      <c r="D1866" s="578"/>
      <c r="E1866" s="353"/>
      <c r="F1866" s="353"/>
    </row>
    <row r="1867" spans="4:6" customFormat="1" ht="12.75">
      <c r="D1867" s="578"/>
      <c r="E1867" s="353"/>
      <c r="F1867" s="353"/>
    </row>
    <row r="1868" spans="4:6" customFormat="1" ht="12.75">
      <c r="D1868" s="578"/>
      <c r="E1868" s="353"/>
      <c r="F1868" s="353"/>
    </row>
    <row r="1869" spans="4:6" customFormat="1" ht="12.75">
      <c r="D1869" s="578"/>
      <c r="E1869" s="353"/>
      <c r="F1869" s="353"/>
    </row>
    <row r="1870" spans="4:6" customFormat="1" ht="12.75">
      <c r="D1870" s="578"/>
      <c r="E1870" s="353"/>
      <c r="F1870" s="353"/>
    </row>
    <row r="1871" spans="4:6" customFormat="1" ht="12.75">
      <c r="D1871" s="578"/>
      <c r="E1871" s="353"/>
      <c r="F1871" s="353"/>
    </row>
    <row r="1872" spans="4:6" customFormat="1" ht="12.75">
      <c r="D1872" s="578"/>
      <c r="E1872" s="353"/>
      <c r="F1872" s="353"/>
    </row>
    <row r="1873" spans="4:6" customFormat="1" ht="12.75">
      <c r="D1873" s="578"/>
      <c r="E1873" s="353"/>
      <c r="F1873" s="353"/>
    </row>
    <row r="1874" spans="4:6" customFormat="1" ht="12.75">
      <c r="D1874" s="578"/>
      <c r="E1874" s="353"/>
      <c r="F1874" s="353"/>
    </row>
    <row r="1875" spans="4:6" customFormat="1" ht="12.75">
      <c r="D1875" s="578"/>
      <c r="E1875" s="353"/>
      <c r="F1875" s="353"/>
    </row>
  </sheetData>
  <mergeCells count="1">
    <mergeCell ref="G5:H5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877"/>
  <sheetViews>
    <sheetView topLeftCell="B159" workbookViewId="0">
      <selection activeCell="H8" sqref="H8:H179"/>
    </sheetView>
  </sheetViews>
  <sheetFormatPr defaultRowHeight="12"/>
  <cols>
    <col min="1" max="1" width="21.5703125" style="34" customWidth="1"/>
    <col min="2" max="2" width="69.5703125" style="1" customWidth="1"/>
    <col min="3" max="3" width="14.28515625" style="1" customWidth="1"/>
    <col min="4" max="4" width="14.28515625" style="469" customWidth="1"/>
    <col min="5" max="5" width="14.28515625" style="362" customWidth="1"/>
    <col min="6" max="6" width="13.28515625" style="362" customWidth="1"/>
    <col min="7" max="7" width="9.5703125" style="1" customWidth="1"/>
    <col min="8" max="8" width="8.28515625" style="4" customWidth="1"/>
    <col min="9" max="16384" width="9.140625" style="4"/>
  </cols>
  <sheetData>
    <row r="1" spans="1:8" ht="12.75">
      <c r="A1" s="1"/>
      <c r="B1" s="2" t="s">
        <v>401</v>
      </c>
      <c r="C1" s="2"/>
      <c r="D1" s="327"/>
      <c r="E1" s="354"/>
      <c r="F1" s="354"/>
    </row>
    <row r="2" spans="1:8">
      <c r="A2" s="1"/>
      <c r="B2" s="2" t="s">
        <v>1</v>
      </c>
      <c r="C2" s="2"/>
      <c r="D2" s="327"/>
      <c r="E2" s="327"/>
      <c r="F2" s="327"/>
    </row>
    <row r="3" spans="1:8">
      <c r="A3" s="1"/>
      <c r="B3" s="2" t="s">
        <v>2</v>
      </c>
      <c r="C3" s="2"/>
      <c r="D3" s="327"/>
      <c r="E3" s="327"/>
      <c r="F3" s="327"/>
      <c r="H3" s="1"/>
    </row>
    <row r="4" spans="1:8" ht="12" customHeight="1" thickBot="1">
      <c r="A4" s="1"/>
      <c r="B4" s="2" t="s">
        <v>546</v>
      </c>
      <c r="C4" s="2"/>
      <c r="D4" s="327"/>
      <c r="E4" s="354"/>
      <c r="F4" s="354"/>
      <c r="G4" s="172"/>
      <c r="H4" s="172"/>
    </row>
    <row r="5" spans="1:8" s="9" customFormat="1" ht="12.75" thickBot="1">
      <c r="A5" s="175" t="s">
        <v>4</v>
      </c>
      <c r="B5" s="178"/>
      <c r="C5" s="175" t="s">
        <v>472</v>
      </c>
      <c r="D5" s="328" t="s">
        <v>456</v>
      </c>
      <c r="E5" s="328" t="s">
        <v>5</v>
      </c>
      <c r="F5" s="328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329" t="s">
        <v>239</v>
      </c>
      <c r="E6" s="355" t="s">
        <v>547</v>
      </c>
      <c r="F6" s="355" t="s">
        <v>547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329" t="s">
        <v>8</v>
      </c>
      <c r="E7" s="329">
        <v>2017</v>
      </c>
      <c r="F7" s="329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91195.170729999998</v>
      </c>
      <c r="D8" s="330">
        <f>D9+D20+D34+D41+D59+D70+D101+D42+D69+D31+D68+D14+D67</f>
        <v>95889.030409999992</v>
      </c>
      <c r="E8" s="330">
        <f>E9+E20+E34+E41+E59+E70+E101+E42+E69+E31+E68+E14+E67</f>
        <v>43032.272019999997</v>
      </c>
      <c r="F8" s="330">
        <f>F9+F20+F34+F41+F59+F70+F101+F42+F69+F31+F68+F14+F67</f>
        <v>50725.316239999993</v>
      </c>
      <c r="G8" s="73">
        <f>E8/D8*100</f>
        <v>44.877158352737169</v>
      </c>
      <c r="H8" s="20">
        <f>E8-D8</f>
        <v>-52856.758389999995</v>
      </c>
    </row>
    <row r="9" spans="1:8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331">
        <f>D10</f>
        <v>50001.177569999993</v>
      </c>
      <c r="E9" s="331">
        <f>E10</f>
        <v>24287.152869999998</v>
      </c>
      <c r="F9" s="356">
        <f>F10</f>
        <v>25188.934949999999</v>
      </c>
      <c r="G9" s="73">
        <f t="shared" ref="G9:G72" si="0">E9/D9*100</f>
        <v>48.5731617740378</v>
      </c>
      <c r="H9" s="20">
        <f t="shared" ref="H9:H72" si="1">E9-D9</f>
        <v>-25714.024699999994</v>
      </c>
    </row>
    <row r="10" spans="1:8" ht="12.75" thickBot="1">
      <c r="A10" s="34" t="s">
        <v>14</v>
      </c>
      <c r="B10" s="34" t="s">
        <v>15</v>
      </c>
      <c r="C10" s="332">
        <f>C11+C12+C13</f>
        <v>49678.450319999996</v>
      </c>
      <c r="D10" s="332">
        <f>D11+D12+D13</f>
        <v>50001.177569999993</v>
      </c>
      <c r="E10" s="332">
        <f>E11+E12+E13</f>
        <v>24287.152869999998</v>
      </c>
      <c r="F10" s="332">
        <f>F11+F12+F13</f>
        <v>25188.934949999999</v>
      </c>
      <c r="G10" s="73">
        <f t="shared" si="0"/>
        <v>48.5731617740378</v>
      </c>
      <c r="H10" s="20">
        <f t="shared" si="1"/>
        <v>-25714.024699999994</v>
      </c>
    </row>
    <row r="11" spans="1:8" ht="24.75" thickBot="1">
      <c r="A11" s="154" t="s">
        <v>285</v>
      </c>
      <c r="B11" s="157" t="s">
        <v>299</v>
      </c>
      <c r="C11" s="333">
        <v>49080.771520000002</v>
      </c>
      <c r="D11" s="333">
        <v>49531.877569999997</v>
      </c>
      <c r="E11" s="333">
        <v>24049.803189999999</v>
      </c>
      <c r="F11" s="333">
        <v>25029.455279999998</v>
      </c>
      <c r="G11" s="73">
        <f t="shared" si="0"/>
        <v>48.554192511705345</v>
      </c>
      <c r="H11" s="20">
        <f t="shared" si="1"/>
        <v>-25482.074379999998</v>
      </c>
    </row>
    <row r="12" spans="1:8" ht="60.75" thickBot="1">
      <c r="A12" s="154" t="s">
        <v>286</v>
      </c>
      <c r="B12" s="158" t="s">
        <v>300</v>
      </c>
      <c r="C12" s="334">
        <v>276.47879999999998</v>
      </c>
      <c r="D12" s="334">
        <v>147.6</v>
      </c>
      <c r="E12" s="334">
        <v>52.378480000000003</v>
      </c>
      <c r="F12" s="334">
        <v>3.1677599999999999</v>
      </c>
      <c r="G12" s="73">
        <f t="shared" si="0"/>
        <v>35.486775067750678</v>
      </c>
      <c r="H12" s="20">
        <f t="shared" si="1"/>
        <v>-95.221519999999998</v>
      </c>
    </row>
    <row r="13" spans="1:8" ht="27.75" customHeight="1" thickBot="1">
      <c r="A13" s="154" t="s">
        <v>287</v>
      </c>
      <c r="B13" s="159" t="s">
        <v>301</v>
      </c>
      <c r="C13" s="335">
        <v>321.2</v>
      </c>
      <c r="D13" s="335">
        <v>321.7</v>
      </c>
      <c r="E13" s="335">
        <v>184.97120000000001</v>
      </c>
      <c r="F13" s="335">
        <v>156.31191000000001</v>
      </c>
      <c r="G13" s="73">
        <f t="shared" si="0"/>
        <v>57.498041653714651</v>
      </c>
      <c r="H13" s="20">
        <f t="shared" si="1"/>
        <v>-136.72879999999998</v>
      </c>
    </row>
    <row r="14" spans="1:8" ht="29.25" customHeight="1" thickBot="1">
      <c r="A14" s="300" t="s">
        <v>359</v>
      </c>
      <c r="B14" s="301" t="s">
        <v>358</v>
      </c>
      <c r="C14" s="341">
        <f>C15</f>
        <v>7353.2563099999998</v>
      </c>
      <c r="D14" s="341">
        <f>D15</f>
        <v>7167.2152299999998</v>
      </c>
      <c r="E14" s="341">
        <f>E15</f>
        <v>3514.1365799999999</v>
      </c>
      <c r="F14" s="517">
        <f>F15</f>
        <v>4493.0170399999997</v>
      </c>
      <c r="G14" s="73">
        <f t="shared" si="0"/>
        <v>49.030710913923535</v>
      </c>
      <c r="H14" s="20">
        <f t="shared" si="1"/>
        <v>-3653.0786499999999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7353.2563099999998</v>
      </c>
      <c r="D15" s="337">
        <f>D16+D17+D18+D19</f>
        <v>7167.2152299999998</v>
      </c>
      <c r="E15" s="337">
        <f>E16+E17+E18+E19</f>
        <v>3514.1365799999999</v>
      </c>
      <c r="F15" s="340">
        <f>F16+F17+F18+F19</f>
        <v>4493.0170399999997</v>
      </c>
      <c r="G15" s="73">
        <f t="shared" si="0"/>
        <v>49.030710913923535</v>
      </c>
      <c r="H15" s="20">
        <f t="shared" si="1"/>
        <v>-3653.0786499999999</v>
      </c>
    </row>
    <row r="16" spans="1:8" ht="12.75" customHeight="1" thickBot="1">
      <c r="A16" s="298" t="s">
        <v>362</v>
      </c>
      <c r="B16" s="299" t="s">
        <v>366</v>
      </c>
      <c r="C16" s="333">
        <v>2458.2121200000001</v>
      </c>
      <c r="D16" s="333">
        <v>2422.8851800000002</v>
      </c>
      <c r="E16" s="333">
        <v>1387.7857799999999</v>
      </c>
      <c r="F16" s="333">
        <v>1528.145</v>
      </c>
      <c r="G16" s="73">
        <f t="shared" si="0"/>
        <v>57.278231401786847</v>
      </c>
      <c r="H16" s="20">
        <f t="shared" si="1"/>
        <v>-1035.0994000000003</v>
      </c>
    </row>
    <row r="17" spans="1:9" ht="12" customHeight="1" thickBot="1">
      <c r="A17" s="298" t="s">
        <v>363</v>
      </c>
      <c r="B17" s="299" t="s">
        <v>367</v>
      </c>
      <c r="C17" s="333">
        <v>28.422360000000001</v>
      </c>
      <c r="D17" s="333">
        <v>25.970130000000001</v>
      </c>
      <c r="E17" s="333">
        <v>15.08333</v>
      </c>
      <c r="F17" s="333">
        <v>25.193300000000001</v>
      </c>
      <c r="G17" s="73">
        <f t="shared" si="0"/>
        <v>58.07953213942325</v>
      </c>
      <c r="H17" s="20">
        <f t="shared" si="1"/>
        <v>-10.886800000000001</v>
      </c>
    </row>
    <row r="18" spans="1:9" ht="10.5" customHeight="1" thickBot="1">
      <c r="A18" s="298" t="s">
        <v>364</v>
      </c>
      <c r="B18" s="299" t="s">
        <v>368</v>
      </c>
      <c r="C18" s="333">
        <v>5319.6537699999999</v>
      </c>
      <c r="D18" s="333">
        <v>5184.9443899999997</v>
      </c>
      <c r="E18" s="333">
        <v>2392.7576899999999</v>
      </c>
      <c r="F18" s="333">
        <v>3180.2267200000001</v>
      </c>
      <c r="G18" s="73">
        <f t="shared" si="0"/>
        <v>46.14818424311008</v>
      </c>
      <c r="H18" s="20">
        <f t="shared" si="1"/>
        <v>-2792.1866999999997</v>
      </c>
    </row>
    <row r="19" spans="1:9" ht="12" customHeight="1" thickBot="1">
      <c r="A19" s="298" t="s">
        <v>365</v>
      </c>
      <c r="B19" s="299" t="s">
        <v>369</v>
      </c>
      <c r="C19" s="333">
        <v>-453.03194000000002</v>
      </c>
      <c r="D19" s="333">
        <v>-466.58447000000001</v>
      </c>
      <c r="E19" s="333">
        <v>-281.49022000000002</v>
      </c>
      <c r="F19" s="333">
        <v>-240.54798</v>
      </c>
      <c r="G19" s="73">
        <f t="shared" si="0"/>
        <v>60.329959117584863</v>
      </c>
      <c r="H19" s="20">
        <f t="shared" si="1"/>
        <v>185.09424999999999</v>
      </c>
    </row>
    <row r="20" spans="1:9" s="47" customFormat="1" ht="12.75" thickBot="1">
      <c r="A20" s="45" t="s">
        <v>16</v>
      </c>
      <c r="B20" s="45" t="s">
        <v>17</v>
      </c>
      <c r="C20" s="338">
        <f>C21+C26+C28+C30+C29+C27</f>
        <v>9423.3709999999992</v>
      </c>
      <c r="D20" s="338">
        <f>D21+D26+D28+D30+D29+D27</f>
        <v>11473.386</v>
      </c>
      <c r="E20" s="338">
        <f>E21+E26+E28+E30+E29+E27</f>
        <v>9067.1497499999987</v>
      </c>
      <c r="F20" s="338">
        <f>F21+F26+F28+F30+F27+F29</f>
        <v>6056.5569999999998</v>
      </c>
      <c r="G20" s="73">
        <f t="shared" si="0"/>
        <v>79.02767108157957</v>
      </c>
      <c r="H20" s="20">
        <f t="shared" si="1"/>
        <v>-2406.2362500000017</v>
      </c>
    </row>
    <row r="21" spans="1:9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39">
        <f>D22+D23+D24</f>
        <v>5969.3</v>
      </c>
      <c r="E21" s="339">
        <f>E22+E23+E24</f>
        <v>4716.7107599999999</v>
      </c>
      <c r="F21" s="518">
        <f>F22+F23</f>
        <v>2209.7669599999999</v>
      </c>
      <c r="G21" s="73">
        <f t="shared" si="0"/>
        <v>79.016145276665611</v>
      </c>
      <c r="H21" s="20">
        <f t="shared" si="1"/>
        <v>-1252.5892400000002</v>
      </c>
    </row>
    <row r="22" spans="1:9" s="47" customFormat="1" ht="13.5" customHeight="1" thickBot="1">
      <c r="A22" s="48" t="s">
        <v>373</v>
      </c>
      <c r="B22" s="49" t="s">
        <v>196</v>
      </c>
      <c r="C22" s="339">
        <v>1028</v>
      </c>
      <c r="D22" s="339">
        <v>2298</v>
      </c>
      <c r="E22" s="339">
        <v>2375.5608499999998</v>
      </c>
      <c r="F22" s="339">
        <v>666.77557000000002</v>
      </c>
      <c r="G22" s="73">
        <f t="shared" si="0"/>
        <v>103.3751457789382</v>
      </c>
      <c r="H22" s="20">
        <f t="shared" si="1"/>
        <v>77.560849999999846</v>
      </c>
    </row>
    <row r="23" spans="1:9" s="47" customFormat="1" ht="24.75" thickBot="1">
      <c r="A23" s="48" t="s">
        <v>374</v>
      </c>
      <c r="B23" s="49" t="s">
        <v>473</v>
      </c>
      <c r="C23" s="339">
        <v>3646.3</v>
      </c>
      <c r="D23" s="339">
        <v>3646.3</v>
      </c>
      <c r="E23" s="339">
        <v>2323.5475099999999</v>
      </c>
      <c r="F23" s="339">
        <v>1542.9913899999999</v>
      </c>
      <c r="G23" s="73">
        <f t="shared" si="0"/>
        <v>63.72343224638675</v>
      </c>
      <c r="H23" s="20">
        <f t="shared" si="1"/>
        <v>-1322.7524900000003</v>
      </c>
    </row>
    <row r="24" spans="1:9" s="47" customFormat="1" ht="36.75" thickBot="1">
      <c r="A24" s="48" t="s">
        <v>375</v>
      </c>
      <c r="B24" s="49" t="s">
        <v>537</v>
      </c>
      <c r="C24" s="339"/>
      <c r="D24" s="339">
        <v>25</v>
      </c>
      <c r="E24" s="339">
        <v>17.602399999999999</v>
      </c>
      <c r="F24" s="339"/>
      <c r="G24" s="73">
        <f t="shared" si="0"/>
        <v>70.409599999999998</v>
      </c>
      <c r="H24" s="20">
        <f t="shared" si="1"/>
        <v>-7.3976000000000006</v>
      </c>
    </row>
    <row r="25" spans="1:9" ht="12.75" thickBot="1">
      <c r="A25" s="27" t="s">
        <v>18</v>
      </c>
      <c r="B25" s="27" t="s">
        <v>19</v>
      </c>
      <c r="C25" s="335"/>
      <c r="D25" s="335"/>
      <c r="E25" s="335"/>
      <c r="F25" s="335"/>
      <c r="G25" s="73" t="e">
        <f t="shared" si="0"/>
        <v>#DIV/0!</v>
      </c>
      <c r="H25" s="20">
        <f t="shared" si="1"/>
        <v>0</v>
      </c>
    </row>
    <row r="26" spans="1:9" ht="12" customHeight="1" thickBot="1">
      <c r="A26" s="13"/>
      <c r="B26" s="13" t="s">
        <v>20</v>
      </c>
      <c r="C26" s="340">
        <v>2097.5</v>
      </c>
      <c r="D26" s="340">
        <v>2097.5</v>
      </c>
      <c r="E26" s="340">
        <v>811.07862999999998</v>
      </c>
      <c r="F26" s="340">
        <v>1238.0496800000001</v>
      </c>
      <c r="G26" s="73">
        <f t="shared" si="0"/>
        <v>38.668826221692484</v>
      </c>
      <c r="H26" s="20">
        <f t="shared" si="1"/>
        <v>-1286.42137</v>
      </c>
    </row>
    <row r="27" spans="1:9" ht="24.75" thickBot="1">
      <c r="A27" s="48" t="s">
        <v>377</v>
      </c>
      <c r="B27" s="54" t="s">
        <v>378</v>
      </c>
      <c r="C27" s="340"/>
      <c r="D27" s="340"/>
      <c r="E27" s="340"/>
      <c r="F27" s="340">
        <v>-9.31602</v>
      </c>
      <c r="G27" s="73" t="e">
        <f t="shared" si="0"/>
        <v>#DIV/0!</v>
      </c>
      <c r="H27" s="20">
        <f t="shared" si="1"/>
        <v>0</v>
      </c>
    </row>
    <row r="28" spans="1:9" ht="12" customHeight="1" thickBot="1">
      <c r="A28" s="13" t="s">
        <v>21</v>
      </c>
      <c r="B28" s="13" t="s">
        <v>22</v>
      </c>
      <c r="C28" s="342">
        <v>2158.5709999999999</v>
      </c>
      <c r="D28" s="342">
        <v>2913.5859999999998</v>
      </c>
      <c r="E28" s="342">
        <v>3169.0194000000001</v>
      </c>
      <c r="F28" s="342">
        <v>2348.6846599999999</v>
      </c>
      <c r="G28" s="73">
        <f t="shared" si="0"/>
        <v>108.76697650249557</v>
      </c>
      <c r="H28" s="20">
        <f t="shared" si="1"/>
        <v>255.43340000000035</v>
      </c>
    </row>
    <row r="29" spans="1:9" ht="12.75" thickBot="1">
      <c r="A29" s="13" t="s">
        <v>379</v>
      </c>
      <c r="B29" s="13" t="s">
        <v>380</v>
      </c>
      <c r="C29" s="342"/>
      <c r="D29" s="342"/>
      <c r="E29" s="342"/>
      <c r="F29" s="342">
        <v>-0.29827999999999999</v>
      </c>
      <c r="G29" s="73" t="e">
        <f t="shared" si="0"/>
        <v>#DIV/0!</v>
      </c>
      <c r="H29" s="20">
        <f t="shared" si="1"/>
        <v>0</v>
      </c>
    </row>
    <row r="30" spans="1:9" ht="12.75" thickBot="1">
      <c r="A30" s="34" t="s">
        <v>302</v>
      </c>
      <c r="B30" s="34" t="s">
        <v>303</v>
      </c>
      <c r="C30" s="335">
        <v>493</v>
      </c>
      <c r="D30" s="335">
        <v>493</v>
      </c>
      <c r="E30" s="335">
        <v>370.34096</v>
      </c>
      <c r="F30" s="335">
        <v>269.67</v>
      </c>
      <c r="G30" s="73">
        <f t="shared" si="0"/>
        <v>75.119870182555786</v>
      </c>
      <c r="H30" s="20">
        <f t="shared" si="1"/>
        <v>-122.65904</v>
      </c>
    </row>
    <row r="31" spans="1:9" ht="12.75" thickBot="1">
      <c r="A31" s="72" t="s">
        <v>23</v>
      </c>
      <c r="B31" s="303" t="s">
        <v>24</v>
      </c>
      <c r="C31" s="274">
        <f>C32+C33</f>
        <v>6753.174</v>
      </c>
      <c r="D31" s="341">
        <f>D32+D33</f>
        <v>7011.2181499999997</v>
      </c>
      <c r="E31" s="341">
        <f>E32+E33</f>
        <v>1346.0393999999999</v>
      </c>
      <c r="F31" s="341">
        <f>F32+F33</f>
        <v>1263.76512</v>
      </c>
      <c r="G31" s="73">
        <f t="shared" si="0"/>
        <v>19.198367119699448</v>
      </c>
      <c r="H31" s="20">
        <f t="shared" si="1"/>
        <v>-5665.17875</v>
      </c>
    </row>
    <row r="32" spans="1:9" ht="12.75" thickBot="1">
      <c r="A32" s="34" t="s">
        <v>381</v>
      </c>
      <c r="B32" s="34" t="s">
        <v>26</v>
      </c>
      <c r="C32" s="260">
        <v>699</v>
      </c>
      <c r="D32" s="334">
        <v>700</v>
      </c>
      <c r="E32" s="332">
        <v>63.65654</v>
      </c>
      <c r="F32" s="332">
        <v>51.591030000000003</v>
      </c>
      <c r="G32" s="73">
        <f t="shared" si="0"/>
        <v>9.0937914285714285</v>
      </c>
      <c r="H32" s="20">
        <f t="shared" si="1"/>
        <v>-636.34346000000005</v>
      </c>
      <c r="I32" s="47"/>
    </row>
    <row r="33" spans="1:9" ht="12.75" thickBot="1">
      <c r="A33" s="58" t="s">
        <v>29</v>
      </c>
      <c r="B33" s="58" t="s">
        <v>30</v>
      </c>
      <c r="C33" s="264">
        <v>6054.174</v>
      </c>
      <c r="D33" s="342">
        <v>6311.2181499999997</v>
      </c>
      <c r="E33" s="333">
        <v>1282.3828599999999</v>
      </c>
      <c r="F33" s="333">
        <v>1212.17409</v>
      </c>
      <c r="G33" s="73">
        <f t="shared" si="0"/>
        <v>20.319102105510328</v>
      </c>
      <c r="H33" s="20">
        <f t="shared" si="1"/>
        <v>-5028.83529</v>
      </c>
    </row>
    <row r="34" spans="1:9" ht="12.75" thickBot="1">
      <c r="A34" s="26" t="s">
        <v>31</v>
      </c>
      <c r="B34" s="6" t="s">
        <v>32</v>
      </c>
      <c r="C34" s="253">
        <f>C36+C38+C39</f>
        <v>1236.8000000000002</v>
      </c>
      <c r="D34" s="343">
        <f>D36+D38+D39</f>
        <v>1246.8000000000002</v>
      </c>
      <c r="E34" s="343">
        <f>E36+E38+E39</f>
        <v>607.10150999999996</v>
      </c>
      <c r="F34" s="519">
        <f>F36+F38+F39</f>
        <v>623.33665000000008</v>
      </c>
      <c r="G34" s="73">
        <f t="shared" si="0"/>
        <v>48.692774302213657</v>
      </c>
      <c r="H34" s="20">
        <f t="shared" si="1"/>
        <v>-639.69849000000022</v>
      </c>
    </row>
    <row r="35" spans="1:9" ht="12.75" thickBot="1">
      <c r="A35" s="27" t="s">
        <v>33</v>
      </c>
      <c r="B35" s="27" t="s">
        <v>34</v>
      </c>
      <c r="C35" s="261"/>
      <c r="D35" s="335"/>
      <c r="E35" s="335"/>
      <c r="F35" s="335"/>
      <c r="G35" s="73" t="e">
        <f t="shared" si="0"/>
        <v>#DIV/0!</v>
      </c>
      <c r="H35" s="20">
        <f t="shared" si="1"/>
        <v>0</v>
      </c>
    </row>
    <row r="36" spans="1:9" ht="12.75" thickBot="1">
      <c r="B36" s="34" t="s">
        <v>35</v>
      </c>
      <c r="C36" s="260">
        <f>C37</f>
        <v>1184.4000000000001</v>
      </c>
      <c r="D36" s="334">
        <f>D37</f>
        <v>1184.4000000000001</v>
      </c>
      <c r="E36" s="334">
        <f>E37</f>
        <v>594.54151000000002</v>
      </c>
      <c r="F36" s="334">
        <f>F37</f>
        <v>612.61665000000005</v>
      </c>
      <c r="G36" s="73">
        <f t="shared" si="0"/>
        <v>50.197695879770343</v>
      </c>
      <c r="H36" s="20">
        <f t="shared" si="1"/>
        <v>-589.85849000000007</v>
      </c>
    </row>
    <row r="37" spans="1:9" ht="12.75" thickBot="1">
      <c r="A37" s="27" t="s">
        <v>36</v>
      </c>
      <c r="B37" s="58" t="s">
        <v>37</v>
      </c>
      <c r="C37" s="264">
        <v>1184.4000000000001</v>
      </c>
      <c r="D37" s="342">
        <v>1184.4000000000001</v>
      </c>
      <c r="E37" s="336">
        <v>594.54151000000002</v>
      </c>
      <c r="F37" s="336">
        <v>612.61665000000005</v>
      </c>
      <c r="G37" s="73">
        <f t="shared" si="0"/>
        <v>50.197695879770343</v>
      </c>
      <c r="H37" s="20">
        <f t="shared" si="1"/>
        <v>-589.85849000000007</v>
      </c>
    </row>
    <row r="38" spans="1:9" ht="12.75" thickBot="1">
      <c r="A38" s="27" t="s">
        <v>38</v>
      </c>
      <c r="B38" s="27" t="s">
        <v>39</v>
      </c>
      <c r="C38" s="261">
        <v>52.4</v>
      </c>
      <c r="D38" s="335">
        <v>62.4</v>
      </c>
      <c r="E38" s="342">
        <v>12.56</v>
      </c>
      <c r="F38" s="342">
        <v>10.72</v>
      </c>
      <c r="G38" s="73">
        <f t="shared" si="0"/>
        <v>20.128205128205128</v>
      </c>
      <c r="H38" s="20">
        <f t="shared" si="1"/>
        <v>-49.839999999999996</v>
      </c>
    </row>
    <row r="39" spans="1:9" ht="12.75" thickBot="1">
      <c r="A39" s="27"/>
      <c r="B39" s="27" t="s">
        <v>314</v>
      </c>
      <c r="C39" s="261"/>
      <c r="D39" s="335"/>
      <c r="E39" s="335"/>
      <c r="F39" s="520"/>
      <c r="G39" s="73" t="e">
        <f t="shared" si="0"/>
        <v>#DIV/0!</v>
      </c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627"/>
      <c r="E40" s="357"/>
      <c r="F40" s="357"/>
      <c r="G40" s="73" t="e">
        <f t="shared" si="0"/>
        <v>#DIV/0!</v>
      </c>
      <c r="H40" s="20">
        <f t="shared" si="1"/>
        <v>0</v>
      </c>
      <c r="I40" s="9"/>
    </row>
    <row r="41" spans="1:9" ht="12.75" thickBot="1">
      <c r="A41" s="15"/>
      <c r="B41" s="309" t="s">
        <v>42</v>
      </c>
      <c r="C41" s="381"/>
      <c r="D41" s="628"/>
      <c r="E41" s="358"/>
      <c r="F41" s="358"/>
      <c r="G41" s="73" t="e">
        <f t="shared" si="0"/>
        <v>#DIV/0!</v>
      </c>
      <c r="H41" s="20">
        <f t="shared" si="1"/>
        <v>0</v>
      </c>
      <c r="I41" s="9"/>
    </row>
    <row r="42" spans="1:9" ht="24.75" thickBot="1">
      <c r="A42" s="72" t="s">
        <v>63</v>
      </c>
      <c r="B42" s="325" t="s">
        <v>203</v>
      </c>
      <c r="C42" s="311">
        <f>C45+C49+C52+C58</f>
        <v>10985.098099999999</v>
      </c>
      <c r="D42" s="344">
        <f>D45+D49+D52+D58</f>
        <v>11048.72226</v>
      </c>
      <c r="E42" s="344">
        <f>E45+E49+E52+E57+E58</f>
        <v>1922.68424</v>
      </c>
      <c r="F42" s="352">
        <f>F45+F49+F52</f>
        <v>1904.5797500000001</v>
      </c>
      <c r="G42" s="73">
        <f t="shared" si="0"/>
        <v>17.401869598629951</v>
      </c>
      <c r="H42" s="20">
        <f t="shared" si="1"/>
        <v>-9126.03802</v>
      </c>
    </row>
    <row r="43" spans="1:9" ht="0.75" customHeight="1" thickBot="1">
      <c r="B43" s="74"/>
      <c r="C43" s="288"/>
      <c r="D43" s="629"/>
      <c r="E43" s="359">
        <f>E45+E52+E57+E47+E56</f>
        <v>3365.40148</v>
      </c>
      <c r="F43" s="359">
        <f>F45+F52+F57+F47+F56</f>
        <v>2142.0369900000001</v>
      </c>
      <c r="G43" s="73" t="e">
        <f t="shared" si="0"/>
        <v>#DIV/0!</v>
      </c>
      <c r="H43" s="20">
        <f t="shared" si="1"/>
        <v>3365.40148</v>
      </c>
    </row>
    <row r="44" spans="1:9" ht="12.75" thickBot="1">
      <c r="A44" s="27" t="s">
        <v>64</v>
      </c>
      <c r="B44" s="27" t="s">
        <v>65</v>
      </c>
      <c r="C44" s="261"/>
      <c r="D44" s="335"/>
      <c r="E44" s="360"/>
      <c r="F44" s="360"/>
      <c r="G44" s="73" t="e">
        <f t="shared" si="0"/>
        <v>#DIV/0!</v>
      </c>
      <c r="H44" s="20">
        <f t="shared" si="1"/>
        <v>0</v>
      </c>
    </row>
    <row r="45" spans="1:9" ht="12" customHeight="1" thickBot="1">
      <c r="B45" s="34" t="s">
        <v>66</v>
      </c>
      <c r="C45" s="260">
        <f>C47</f>
        <v>3981</v>
      </c>
      <c r="D45" s="334">
        <f>D47</f>
        <v>3981</v>
      </c>
      <c r="E45" s="334">
        <f>E47</f>
        <v>1487.21108</v>
      </c>
      <c r="F45" s="334">
        <f>F47</f>
        <v>1011.54309</v>
      </c>
      <c r="G45" s="73">
        <f t="shared" si="0"/>
        <v>37.357726199447377</v>
      </c>
      <c r="H45" s="20">
        <f t="shared" si="1"/>
        <v>-2493.78892</v>
      </c>
    </row>
    <row r="46" spans="1:9" ht="12.75" thickBot="1">
      <c r="A46" s="27" t="s">
        <v>267</v>
      </c>
      <c r="B46" s="27" t="s">
        <v>65</v>
      </c>
      <c r="C46" s="261"/>
      <c r="D46" s="335"/>
      <c r="E46" s="335"/>
      <c r="F46" s="335"/>
      <c r="G46" s="73" t="e">
        <f t="shared" si="0"/>
        <v>#DIV/0!</v>
      </c>
      <c r="H46" s="20">
        <f t="shared" si="1"/>
        <v>0</v>
      </c>
    </row>
    <row r="47" spans="1:9" ht="12" customHeight="1" thickBot="1">
      <c r="B47" s="34" t="s">
        <v>67</v>
      </c>
      <c r="C47" s="260">
        <v>3981</v>
      </c>
      <c r="D47" s="334">
        <v>3981</v>
      </c>
      <c r="E47" s="334">
        <v>1487.21108</v>
      </c>
      <c r="F47" s="334">
        <v>1011.54309</v>
      </c>
      <c r="G47" s="73">
        <f t="shared" si="0"/>
        <v>37.357726199447377</v>
      </c>
      <c r="H47" s="20">
        <f t="shared" si="1"/>
        <v>-2493.78892</v>
      </c>
    </row>
    <row r="48" spans="1:9" ht="12.75" thickBot="1">
      <c r="A48" s="27" t="s">
        <v>437</v>
      </c>
      <c r="B48" s="27" t="s">
        <v>65</v>
      </c>
      <c r="C48" s="261"/>
      <c r="D48" s="335"/>
      <c r="E48" s="335"/>
      <c r="F48" s="335"/>
      <c r="G48" s="73" t="e">
        <f t="shared" si="0"/>
        <v>#DIV/0!</v>
      </c>
      <c r="H48" s="20">
        <f t="shared" si="1"/>
        <v>0</v>
      </c>
    </row>
    <row r="49" spans="1:9" ht="11.25" customHeight="1" thickBot="1">
      <c r="B49" s="34" t="s">
        <v>67</v>
      </c>
      <c r="C49" s="260">
        <v>6735.0981000000002</v>
      </c>
      <c r="D49" s="334">
        <v>6753.1980999999996</v>
      </c>
      <c r="E49" s="334">
        <v>114.456</v>
      </c>
      <c r="F49" s="334">
        <v>786.32208000000003</v>
      </c>
      <c r="G49" s="73">
        <f t="shared" si="0"/>
        <v>1.6948414411240211</v>
      </c>
      <c r="H49" s="20">
        <f t="shared" si="1"/>
        <v>-6638.7420999999995</v>
      </c>
    </row>
    <row r="50" spans="1:9" ht="12.75" thickBot="1">
      <c r="A50" s="27" t="s">
        <v>68</v>
      </c>
      <c r="B50" s="27" t="s">
        <v>69</v>
      </c>
      <c r="C50" s="261"/>
      <c r="D50" s="335"/>
      <c r="E50" s="361"/>
      <c r="F50" s="361"/>
      <c r="G50" s="73" t="e">
        <f t="shared" si="0"/>
        <v>#DIV/0!</v>
      </c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334"/>
      <c r="E51" s="345"/>
      <c r="F51" s="345"/>
      <c r="G51" s="73" t="e">
        <f t="shared" si="0"/>
        <v>#DIV/0!</v>
      </c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345">
        <f>D54+D56</f>
        <v>253.52415999999999</v>
      </c>
      <c r="E52" s="345">
        <f>E54+E56</f>
        <v>267.47640999999999</v>
      </c>
      <c r="F52" s="345">
        <f>F54+F56</f>
        <v>106.71458000000001</v>
      </c>
      <c r="G52" s="73">
        <f t="shared" si="0"/>
        <v>105.50332165581378</v>
      </c>
      <c r="H52" s="20">
        <f t="shared" si="1"/>
        <v>13.952249999999992</v>
      </c>
      <c r="I52" s="77"/>
    </row>
    <row r="53" spans="1:9" s="77" customFormat="1" ht="12.75" thickBot="1">
      <c r="A53" s="27" t="s">
        <v>72</v>
      </c>
      <c r="B53" s="27" t="s">
        <v>73</v>
      </c>
      <c r="C53" s="261"/>
      <c r="D53" s="335"/>
      <c r="E53" s="348"/>
      <c r="F53" s="348"/>
      <c r="G53" s="73" t="e">
        <f t="shared" si="0"/>
        <v>#DIV/0!</v>
      </c>
      <c r="H53" s="20">
        <f t="shared" si="1"/>
        <v>0</v>
      </c>
    </row>
    <row r="54" spans="1:9" s="77" customFormat="1" ht="12.75" customHeight="1" thickBot="1">
      <c r="A54" s="68"/>
      <c r="B54" s="13" t="s">
        <v>74</v>
      </c>
      <c r="C54" s="260">
        <v>152</v>
      </c>
      <c r="D54" s="334">
        <v>152</v>
      </c>
      <c r="E54" s="346">
        <v>159.2585</v>
      </c>
      <c r="F54" s="346">
        <v>94.478350000000006</v>
      </c>
      <c r="G54" s="73">
        <f t="shared" si="0"/>
        <v>104.77532894736842</v>
      </c>
      <c r="H54" s="20">
        <f t="shared" si="1"/>
        <v>7.258499999999998</v>
      </c>
    </row>
    <row r="55" spans="1:9" s="77" customFormat="1" ht="12.75" thickBot="1">
      <c r="A55" s="27" t="s">
        <v>75</v>
      </c>
      <c r="B55" s="27" t="s">
        <v>73</v>
      </c>
      <c r="C55" s="261"/>
      <c r="D55" s="335"/>
      <c r="E55" s="345"/>
      <c r="F55" s="345"/>
      <c r="G55" s="73" t="e">
        <f t="shared" si="0"/>
        <v>#DIV/0!</v>
      </c>
      <c r="H55" s="20">
        <f t="shared" si="1"/>
        <v>0</v>
      </c>
    </row>
    <row r="56" spans="1:9" s="77" customFormat="1" ht="14.25" customHeight="1" thickBot="1">
      <c r="A56" s="68"/>
      <c r="B56" s="13" t="s">
        <v>76</v>
      </c>
      <c r="C56" s="263">
        <v>56</v>
      </c>
      <c r="D56" s="340">
        <v>101.52415999999999</v>
      </c>
      <c r="E56" s="345">
        <v>108.21791</v>
      </c>
      <c r="F56" s="345">
        <v>12.236230000000001</v>
      </c>
      <c r="G56" s="73">
        <f t="shared" si="0"/>
        <v>106.59325819588166</v>
      </c>
      <c r="H56" s="20">
        <f t="shared" si="1"/>
        <v>6.6937500000000085</v>
      </c>
    </row>
    <row r="57" spans="1:9" s="77" customFormat="1" ht="15" customHeight="1" thickBot="1">
      <c r="A57" s="27" t="s">
        <v>463</v>
      </c>
      <c r="B57" s="27" t="s">
        <v>78</v>
      </c>
      <c r="C57" s="260"/>
      <c r="D57" s="334"/>
      <c r="E57" s="348">
        <v>15.285</v>
      </c>
      <c r="F57" s="348"/>
      <c r="G57" s="73" t="e">
        <f t="shared" si="0"/>
        <v>#DIV/0!</v>
      </c>
      <c r="H57" s="20">
        <f t="shared" si="1"/>
        <v>15.285</v>
      </c>
    </row>
    <row r="58" spans="1:9" s="77" customFormat="1" ht="15" customHeight="1" thickBot="1">
      <c r="A58" s="27" t="s">
        <v>464</v>
      </c>
      <c r="B58" s="27" t="s">
        <v>465</v>
      </c>
      <c r="C58" s="260">
        <v>61</v>
      </c>
      <c r="D58" s="334">
        <v>61</v>
      </c>
      <c r="E58" s="348">
        <v>38.255749999999999</v>
      </c>
      <c r="F58" s="348"/>
      <c r="G58" s="73">
        <f t="shared" si="0"/>
        <v>62.714344262295086</v>
      </c>
      <c r="H58" s="20">
        <f t="shared" si="1"/>
        <v>-22.744250000000001</v>
      </c>
    </row>
    <row r="59" spans="1:9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344">
        <f>D61+D62+D63+D64+D66+D65</f>
        <v>3572.4</v>
      </c>
      <c r="E59" s="344">
        <f>E61+E62+E63+E64+E66+E65</f>
        <v>826.06289000000004</v>
      </c>
      <c r="F59" s="352">
        <f>F61+F62+F64+F63+F65+F66</f>
        <v>1489.0788400000001</v>
      </c>
      <c r="G59" s="73">
        <f t="shared" si="0"/>
        <v>23.123471335796665</v>
      </c>
      <c r="H59" s="20">
        <f t="shared" si="1"/>
        <v>-2746.3371099999999</v>
      </c>
    </row>
    <row r="60" spans="1:9" s="77" customFormat="1" ht="14.25" customHeight="1" thickBot="1">
      <c r="A60" s="34" t="s">
        <v>384</v>
      </c>
      <c r="B60" s="34" t="s">
        <v>82</v>
      </c>
      <c r="C60" s="260"/>
      <c r="D60" s="334"/>
      <c r="E60" s="345"/>
      <c r="F60" s="345"/>
      <c r="G60" s="73" t="e">
        <f t="shared" si="0"/>
        <v>#DIV/0!</v>
      </c>
      <c r="H60" s="20">
        <f t="shared" si="1"/>
        <v>0</v>
      </c>
    </row>
    <row r="61" spans="1:9" s="77" customFormat="1" ht="10.5" customHeight="1" thickBot="1">
      <c r="A61" s="75"/>
      <c r="B61" s="34" t="s">
        <v>83</v>
      </c>
      <c r="C61" s="260"/>
      <c r="D61" s="334"/>
      <c r="E61" s="345">
        <v>6.77149</v>
      </c>
      <c r="F61" s="345">
        <v>16.967040000000001</v>
      </c>
      <c r="G61" s="73" t="e">
        <f t="shared" si="0"/>
        <v>#DIV/0!</v>
      </c>
      <c r="H61" s="20">
        <f t="shared" si="1"/>
        <v>6.77149</v>
      </c>
    </row>
    <row r="62" spans="1:9" s="77" customFormat="1" ht="17.25" customHeight="1" thickBot="1">
      <c r="A62" s="27" t="s">
        <v>385</v>
      </c>
      <c r="B62" s="54" t="s">
        <v>387</v>
      </c>
      <c r="C62" s="259">
        <v>134.5</v>
      </c>
      <c r="D62" s="333">
        <v>134.5</v>
      </c>
      <c r="E62" s="339">
        <v>8.727E-2</v>
      </c>
      <c r="F62" s="339">
        <v>4.37927</v>
      </c>
      <c r="G62" s="73">
        <f t="shared" si="0"/>
        <v>6.4884758364312262E-2</v>
      </c>
      <c r="H62" s="20">
        <f t="shared" si="1"/>
        <v>-134.41273000000001</v>
      </c>
    </row>
    <row r="63" spans="1:9" s="77" customFormat="1" ht="12" customHeight="1" thickBot="1">
      <c r="A63" s="27" t="s">
        <v>402</v>
      </c>
      <c r="B63" s="54" t="s">
        <v>403</v>
      </c>
      <c r="C63" s="259"/>
      <c r="D63" s="333"/>
      <c r="E63" s="339"/>
      <c r="F63" s="339"/>
      <c r="G63" s="73" t="e">
        <f t="shared" si="0"/>
        <v>#DIV/0!</v>
      </c>
      <c r="H63" s="20">
        <f t="shared" si="1"/>
        <v>0</v>
      </c>
    </row>
    <row r="64" spans="1:9" s="77" customFormat="1" ht="14.25" customHeight="1" thickBot="1">
      <c r="A64" s="27" t="s">
        <v>386</v>
      </c>
      <c r="B64" s="48" t="s">
        <v>388</v>
      </c>
      <c r="C64" s="259">
        <v>200</v>
      </c>
      <c r="D64" s="333">
        <v>200</v>
      </c>
      <c r="E64" s="339">
        <v>132.85543000000001</v>
      </c>
      <c r="F64" s="339">
        <v>124.41392999999999</v>
      </c>
      <c r="G64" s="73">
        <f t="shared" si="0"/>
        <v>66.427715000000006</v>
      </c>
      <c r="H64" s="20">
        <f t="shared" si="1"/>
        <v>-67.144569999999987</v>
      </c>
    </row>
    <row r="65" spans="1:9" s="77" customFormat="1" ht="12.75" customHeight="1" thickBot="1">
      <c r="A65" s="48" t="s">
        <v>394</v>
      </c>
      <c r="B65" s="48" t="s">
        <v>395</v>
      </c>
      <c r="C65" s="259">
        <v>237.9</v>
      </c>
      <c r="D65" s="333">
        <v>237.9</v>
      </c>
      <c r="E65" s="339"/>
      <c r="F65" s="339"/>
      <c r="G65" s="73">
        <f t="shared" si="0"/>
        <v>0</v>
      </c>
      <c r="H65" s="20">
        <f t="shared" si="1"/>
        <v>-237.9</v>
      </c>
    </row>
    <row r="66" spans="1:9" s="77" customFormat="1" ht="27.75" customHeight="1" thickBot="1">
      <c r="A66" s="48" t="s">
        <v>406</v>
      </c>
      <c r="B66" s="315" t="s">
        <v>396</v>
      </c>
      <c r="C66" s="259">
        <v>3000</v>
      </c>
      <c r="D66" s="333">
        <v>3000</v>
      </c>
      <c r="E66" s="339">
        <v>686.34870000000001</v>
      </c>
      <c r="F66" s="339">
        <v>1343.3186000000001</v>
      </c>
      <c r="G66" s="73">
        <f t="shared" si="0"/>
        <v>22.87829</v>
      </c>
      <c r="H66" s="20">
        <f t="shared" si="1"/>
        <v>-2313.6513</v>
      </c>
    </row>
    <row r="67" spans="1:9" s="77" customFormat="1" ht="15" customHeight="1" thickBot="1">
      <c r="A67" s="72" t="s">
        <v>404</v>
      </c>
      <c r="B67" s="312" t="s">
        <v>405</v>
      </c>
      <c r="C67" s="382"/>
      <c r="D67" s="630"/>
      <c r="E67" s="341"/>
      <c r="F67" s="341"/>
      <c r="G67" s="73" t="e">
        <f t="shared" si="0"/>
        <v>#DIV/0!</v>
      </c>
      <c r="H67" s="20">
        <f t="shared" si="1"/>
        <v>0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631"/>
      <c r="E68" s="341"/>
      <c r="F68" s="341"/>
      <c r="G68" s="73" t="e">
        <f t="shared" si="0"/>
        <v>#DIV/0!</v>
      </c>
      <c r="H68" s="20">
        <f t="shared" si="1"/>
        <v>0</v>
      </c>
      <c r="I68" s="4"/>
    </row>
    <row r="69" spans="1:9" s="9" customFormat="1" ht="12.75" thickBot="1">
      <c r="A69" s="72" t="s">
        <v>289</v>
      </c>
      <c r="B69" s="312" t="s">
        <v>94</v>
      </c>
      <c r="C69" s="383">
        <v>1017</v>
      </c>
      <c r="D69" s="631">
        <v>1017</v>
      </c>
      <c r="E69" s="341">
        <v>174.05196000000001</v>
      </c>
      <c r="F69" s="341">
        <v>9096.8093499999995</v>
      </c>
      <c r="G69" s="73">
        <f t="shared" si="0"/>
        <v>17.114253687315635</v>
      </c>
      <c r="H69" s="20">
        <f t="shared" si="1"/>
        <v>-842.94803999999999</v>
      </c>
    </row>
    <row r="70" spans="1:9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344">
        <f>D72+D75+D87+D92+D96+D85+D81+D84+D94+D80+D95+D93+D91+D82+D99+D73</f>
        <v>1051.3</v>
      </c>
      <c r="E70" s="352">
        <f>E72+E75+E87+E92+E96+E85+E81+E84+E94+E80+E95+E93+E91+E73+E83+E100+E77</f>
        <v>511.82251000000002</v>
      </c>
      <c r="F70" s="521">
        <f>F72+F75+F87+F92+F96+F85+F81+F84+F94+F80+F95+F93+F91+F73+F83+F100+F77+F99+F76</f>
        <v>560.41813000000002</v>
      </c>
      <c r="G70" s="73">
        <f t="shared" si="0"/>
        <v>48.684724626652724</v>
      </c>
      <c r="H70" s="20">
        <f t="shared" si="1"/>
        <v>-539.47748999999999</v>
      </c>
    </row>
    <row r="71" spans="1:9" s="9" customFormat="1" ht="12.75" thickBot="1">
      <c r="A71" s="34" t="s">
        <v>279</v>
      </c>
      <c r="B71" s="34" t="s">
        <v>97</v>
      </c>
      <c r="C71" s="260"/>
      <c r="D71" s="334"/>
      <c r="E71" s="358"/>
      <c r="F71" s="358"/>
      <c r="G71" s="73" t="e">
        <f t="shared" si="0"/>
        <v>#DIV/0!</v>
      </c>
      <c r="H71" s="20">
        <f t="shared" si="1"/>
        <v>0</v>
      </c>
      <c r="I71" s="4"/>
    </row>
    <row r="72" spans="1:9" ht="12.75" thickBot="1">
      <c r="B72" s="34" t="s">
        <v>98</v>
      </c>
      <c r="C72" s="260">
        <v>55.9</v>
      </c>
      <c r="D72" s="334">
        <v>55.9</v>
      </c>
      <c r="E72" s="334">
        <v>16.566839999999999</v>
      </c>
      <c r="F72" s="334">
        <v>30.687110000000001</v>
      </c>
      <c r="G72" s="73">
        <f t="shared" si="0"/>
        <v>29.636565295169948</v>
      </c>
      <c r="H72" s="20">
        <f t="shared" si="1"/>
        <v>-39.333159999999999</v>
      </c>
    </row>
    <row r="73" spans="1:9" ht="12.75" customHeight="1" thickBot="1">
      <c r="A73" s="48" t="s">
        <v>389</v>
      </c>
      <c r="B73" s="54" t="s">
        <v>390</v>
      </c>
      <c r="C73" s="259">
        <v>1.3</v>
      </c>
      <c r="D73" s="333">
        <v>1.3</v>
      </c>
      <c r="E73" s="333">
        <v>0.15</v>
      </c>
      <c r="F73" s="333"/>
      <c r="G73" s="73">
        <f t="shared" ref="G73:G136" si="2">E73/D73*100</f>
        <v>11.538461538461538</v>
      </c>
      <c r="H73" s="20">
        <f t="shared" ref="H73:H136" si="3">E73-D73</f>
        <v>-1.1500000000000001</v>
      </c>
    </row>
    <row r="74" spans="1:9" ht="12.75" thickBot="1">
      <c r="A74" s="27" t="s">
        <v>99</v>
      </c>
      <c r="B74" s="27" t="s">
        <v>100</v>
      </c>
      <c r="C74" s="261"/>
      <c r="D74" s="335"/>
      <c r="E74" s="335"/>
      <c r="F74" s="335"/>
      <c r="G74" s="73" t="e">
        <f t="shared" si="2"/>
        <v>#DIV/0!</v>
      </c>
      <c r="H74" s="20">
        <f t="shared" si="3"/>
        <v>0</v>
      </c>
    </row>
    <row r="75" spans="1:9" ht="12.75" thickBot="1">
      <c r="A75" s="13"/>
      <c r="B75" s="13" t="s">
        <v>101</v>
      </c>
      <c r="C75" s="263">
        <v>33</v>
      </c>
      <c r="D75" s="340">
        <v>33</v>
      </c>
      <c r="E75" s="340">
        <v>10</v>
      </c>
      <c r="F75" s="340">
        <v>15</v>
      </c>
      <c r="G75" s="73">
        <f t="shared" si="2"/>
        <v>30.303030303030305</v>
      </c>
      <c r="H75" s="20">
        <f t="shared" si="3"/>
        <v>-23</v>
      </c>
    </row>
    <row r="76" spans="1:9" ht="12.75" thickBot="1">
      <c r="A76" s="34" t="s">
        <v>409</v>
      </c>
      <c r="B76" s="34" t="s">
        <v>410</v>
      </c>
      <c r="C76" s="260"/>
      <c r="D76" s="334"/>
      <c r="E76" s="334"/>
      <c r="F76" s="334"/>
      <c r="G76" s="73" t="e">
        <f t="shared" si="2"/>
        <v>#DIV/0!</v>
      </c>
      <c r="H76" s="20">
        <f t="shared" si="3"/>
        <v>0</v>
      </c>
    </row>
    <row r="77" spans="1:9" ht="0.75" customHeight="1" thickBot="1">
      <c r="B77" s="13"/>
      <c r="C77" s="260"/>
      <c r="D77" s="334"/>
      <c r="E77" s="334"/>
      <c r="F77" s="334"/>
      <c r="G77" s="73" t="e">
        <f t="shared" si="2"/>
        <v>#DIV/0!</v>
      </c>
      <c r="H77" s="20">
        <f t="shared" si="3"/>
        <v>0</v>
      </c>
    </row>
    <row r="78" spans="1:9" ht="12.75" thickBot="1">
      <c r="A78" s="27" t="s">
        <v>105</v>
      </c>
      <c r="B78" s="27" t="s">
        <v>103</v>
      </c>
      <c r="C78" s="261"/>
      <c r="D78" s="335"/>
      <c r="E78" s="335"/>
      <c r="F78" s="335"/>
      <c r="G78" s="73" t="e">
        <f t="shared" si="2"/>
        <v>#DIV/0!</v>
      </c>
      <c r="H78" s="20">
        <f t="shared" si="3"/>
        <v>0</v>
      </c>
    </row>
    <row r="79" spans="1:9" ht="12.75" thickBot="1">
      <c r="B79" s="34" t="s">
        <v>106</v>
      </c>
      <c r="C79" s="260"/>
      <c r="D79" s="334"/>
      <c r="E79" s="334"/>
      <c r="F79" s="334"/>
      <c r="G79" s="73" t="e">
        <f t="shared" si="2"/>
        <v>#DIV/0!</v>
      </c>
      <c r="H79" s="20">
        <f t="shared" si="3"/>
        <v>0</v>
      </c>
    </row>
    <row r="80" spans="1:9" ht="12.75" thickBot="1">
      <c r="B80" s="34" t="s">
        <v>93</v>
      </c>
      <c r="C80" s="260"/>
      <c r="D80" s="334"/>
      <c r="E80" s="334"/>
      <c r="F80" s="334"/>
      <c r="G80" s="73" t="e">
        <f t="shared" si="2"/>
        <v>#DIV/0!</v>
      </c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342">
        <v>40</v>
      </c>
      <c r="E81" s="333">
        <v>30</v>
      </c>
      <c r="F81" s="333"/>
      <c r="G81" s="73">
        <f t="shared" si="2"/>
        <v>75</v>
      </c>
      <c r="H81" s="20">
        <f t="shared" si="3"/>
        <v>-10</v>
      </c>
    </row>
    <row r="82" spans="1:8" ht="12.75" thickBot="1">
      <c r="A82" s="27" t="s">
        <v>107</v>
      </c>
      <c r="B82" s="27" t="s">
        <v>108</v>
      </c>
      <c r="C82" s="261">
        <v>103</v>
      </c>
      <c r="D82" s="335">
        <v>103</v>
      </c>
      <c r="E82" s="335"/>
      <c r="F82" s="335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340"/>
      <c r="E83" s="340"/>
      <c r="F83" s="340">
        <v>63</v>
      </c>
      <c r="G83" s="73" t="e">
        <f t="shared" si="2"/>
        <v>#DIV/0!</v>
      </c>
      <c r="H83" s="20">
        <f t="shared" si="3"/>
        <v>0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335">
        <v>209.9</v>
      </c>
      <c r="E84" s="333">
        <v>155.47308000000001</v>
      </c>
      <c r="F84" s="333">
        <v>80.2</v>
      </c>
      <c r="G84" s="73">
        <f t="shared" si="2"/>
        <v>74.070071462601234</v>
      </c>
      <c r="H84" s="20">
        <f t="shared" si="3"/>
        <v>-54.426919999999996</v>
      </c>
    </row>
    <row r="85" spans="1:8" ht="12.75" customHeight="1" thickBot="1">
      <c r="A85" s="27" t="s">
        <v>112</v>
      </c>
      <c r="B85" s="27" t="s">
        <v>225</v>
      </c>
      <c r="C85" s="261"/>
      <c r="D85" s="335"/>
      <c r="E85" s="336"/>
      <c r="F85" s="336"/>
      <c r="G85" s="73" t="e">
        <f t="shared" si="2"/>
        <v>#DIV/0!</v>
      </c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335"/>
      <c r="E86" s="335"/>
      <c r="F86" s="335"/>
      <c r="G86" s="73" t="e">
        <f t="shared" si="2"/>
        <v>#DIV/0!</v>
      </c>
      <c r="H86" s="20">
        <f t="shared" si="3"/>
        <v>0</v>
      </c>
    </row>
    <row r="87" spans="1:8" ht="12.75" thickBot="1">
      <c r="B87" s="34" t="s">
        <v>114</v>
      </c>
      <c r="C87" s="260">
        <v>1</v>
      </c>
      <c r="D87" s="334">
        <v>1</v>
      </c>
      <c r="E87" s="334">
        <v>1.5</v>
      </c>
      <c r="F87" s="334">
        <v>1</v>
      </c>
      <c r="G87" s="73">
        <f t="shared" si="2"/>
        <v>150</v>
      </c>
      <c r="H87" s="20">
        <f t="shared" si="3"/>
        <v>0.5</v>
      </c>
    </row>
    <row r="88" spans="1:8" ht="12.75" hidden="1" thickBot="1">
      <c r="C88" s="384"/>
      <c r="D88" s="511"/>
      <c r="G88" s="73" t="e">
        <f t="shared" si="2"/>
        <v>#DIV/0!</v>
      </c>
      <c r="H88" s="20">
        <f t="shared" si="3"/>
        <v>0</v>
      </c>
    </row>
    <row r="89" spans="1:8" ht="12.75" hidden="1" thickBot="1">
      <c r="C89" s="384"/>
      <c r="D89" s="511"/>
      <c r="G89" s="73" t="e">
        <f t="shared" si="2"/>
        <v>#DIV/0!</v>
      </c>
      <c r="H89" s="20">
        <f t="shared" si="3"/>
        <v>0</v>
      </c>
    </row>
    <row r="90" spans="1:8" ht="12.75" hidden="1" thickBot="1">
      <c r="C90" s="384"/>
      <c r="D90" s="511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340">
        <v>10</v>
      </c>
      <c r="E91" s="374">
        <v>4.5</v>
      </c>
      <c r="F91" s="374"/>
      <c r="G91" s="73">
        <f t="shared" si="2"/>
        <v>45</v>
      </c>
      <c r="H91" s="20">
        <f t="shared" si="3"/>
        <v>-5.5</v>
      </c>
    </row>
    <row r="92" spans="1:8" ht="12.75" hidden="1" thickBot="1">
      <c r="A92" s="58"/>
      <c r="B92" s="58" t="s">
        <v>117</v>
      </c>
      <c r="C92" s="264"/>
      <c r="D92" s="342"/>
      <c r="E92" s="375"/>
      <c r="F92" s="522"/>
      <c r="G92" s="73" t="e">
        <f t="shared" si="2"/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/>
      <c r="D93" s="342"/>
      <c r="E93" s="333"/>
      <c r="F93" s="333"/>
      <c r="G93" s="73" t="e">
        <f t="shared" si="2"/>
        <v>#DIV/0!</v>
      </c>
      <c r="H93" s="20">
        <f t="shared" si="3"/>
        <v>0</v>
      </c>
    </row>
    <row r="94" spans="1:8" ht="24" customHeight="1" thickBot="1">
      <c r="A94" s="48" t="s">
        <v>305</v>
      </c>
      <c r="B94" s="166" t="s">
        <v>307</v>
      </c>
      <c r="C94" s="259"/>
      <c r="D94" s="333"/>
      <c r="E94" s="333"/>
      <c r="F94" s="333"/>
      <c r="G94" s="73" t="e">
        <f t="shared" si="2"/>
        <v>#DIV/0!</v>
      </c>
      <c r="H94" s="20">
        <f t="shared" si="3"/>
        <v>0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333">
        <v>70</v>
      </c>
      <c r="E95" s="376">
        <v>17.8</v>
      </c>
      <c r="F95" s="376">
        <v>17</v>
      </c>
      <c r="G95" s="73">
        <f t="shared" si="2"/>
        <v>25.428571428571427</v>
      </c>
      <c r="H95" s="20">
        <f t="shared" si="3"/>
        <v>-52.2</v>
      </c>
    </row>
    <row r="96" spans="1:8" ht="12.75" thickBot="1">
      <c r="A96" s="34" t="s">
        <v>118</v>
      </c>
      <c r="B96" s="34" t="s">
        <v>119</v>
      </c>
      <c r="C96" s="136">
        <f>C98</f>
        <v>527.20000000000005</v>
      </c>
      <c r="D96" s="337">
        <f>D98</f>
        <v>527.20000000000005</v>
      </c>
      <c r="E96" s="337">
        <f>E98</f>
        <v>275.83258999999998</v>
      </c>
      <c r="F96" s="337">
        <f>F98</f>
        <v>353.53102000000001</v>
      </c>
      <c r="G96" s="73">
        <f t="shared" si="2"/>
        <v>52.320294006069787</v>
      </c>
      <c r="H96" s="20">
        <f t="shared" si="3"/>
        <v>-251.36741000000006</v>
      </c>
    </row>
    <row r="97" spans="1:8" ht="12.75" thickBot="1">
      <c r="A97" s="27" t="s">
        <v>325</v>
      </c>
      <c r="B97" s="27" t="s">
        <v>121</v>
      </c>
      <c r="C97" s="261"/>
      <c r="D97" s="335"/>
      <c r="E97" s="335"/>
      <c r="F97" s="335"/>
      <c r="G97" s="73" t="e">
        <f t="shared" si="2"/>
        <v>#DIV/0!</v>
      </c>
      <c r="H97" s="20">
        <f t="shared" si="3"/>
        <v>0</v>
      </c>
    </row>
    <row r="98" spans="1:8" ht="12.75" thickBot="1">
      <c r="B98" s="34" t="s">
        <v>122</v>
      </c>
      <c r="C98" s="260">
        <v>527.20000000000005</v>
      </c>
      <c r="D98" s="334">
        <v>527.20000000000005</v>
      </c>
      <c r="E98" s="334">
        <v>275.83258999999998</v>
      </c>
      <c r="F98" s="334">
        <v>353.53102000000001</v>
      </c>
      <c r="G98" s="73">
        <f t="shared" si="2"/>
        <v>52.320294006069787</v>
      </c>
      <c r="H98" s="20">
        <f t="shared" si="3"/>
        <v>-251.36741000000006</v>
      </c>
    </row>
    <row r="99" spans="1:8" ht="12.75" thickBot="1">
      <c r="A99" s="27" t="s">
        <v>123</v>
      </c>
      <c r="B99" s="27" t="s">
        <v>97</v>
      </c>
      <c r="C99" s="261"/>
      <c r="D99" s="335"/>
      <c r="E99" s="335"/>
      <c r="F99" s="335"/>
      <c r="G99" s="73" t="e">
        <f t="shared" si="2"/>
        <v>#DIV/0!</v>
      </c>
      <c r="H99" s="20">
        <f t="shared" si="3"/>
        <v>0</v>
      </c>
    </row>
    <row r="100" spans="1:8" ht="12.75" thickBot="1">
      <c r="B100" s="34" t="s">
        <v>124</v>
      </c>
      <c r="C100" s="260"/>
      <c r="D100" s="334"/>
      <c r="E100" s="334"/>
      <c r="F100" s="335"/>
      <c r="G100" s="73" t="e">
        <f t="shared" si="2"/>
        <v>#DIV/0!</v>
      </c>
      <c r="H100" s="20">
        <f t="shared" si="3"/>
        <v>0</v>
      </c>
    </row>
    <row r="101" spans="1:8" ht="12.75" thickBot="1">
      <c r="A101" s="72" t="s">
        <v>125</v>
      </c>
      <c r="B101" s="303" t="s">
        <v>126</v>
      </c>
      <c r="C101" s="311">
        <f>C104+C105</f>
        <v>174.321</v>
      </c>
      <c r="D101" s="344">
        <f>D104+D105</f>
        <v>2299.8112000000001</v>
      </c>
      <c r="E101" s="377">
        <f>E102+E103+E104+E105</f>
        <v>776.07030999999995</v>
      </c>
      <c r="F101" s="523">
        <f>F102+F103+F104+F105</f>
        <v>48.819409999999998</v>
      </c>
      <c r="G101" s="73">
        <f t="shared" si="2"/>
        <v>33.744957412156261</v>
      </c>
      <c r="H101" s="20">
        <f t="shared" si="3"/>
        <v>-1523.74089</v>
      </c>
    </row>
    <row r="102" spans="1:8" ht="12.75" thickBot="1">
      <c r="A102" s="34" t="s">
        <v>127</v>
      </c>
      <c r="B102" s="34" t="s">
        <v>128</v>
      </c>
      <c r="C102" s="260"/>
      <c r="D102" s="334"/>
      <c r="E102" s="340">
        <v>8.7396100000000008</v>
      </c>
      <c r="F102" s="340">
        <v>-55.726930000000003</v>
      </c>
      <c r="G102" s="73" t="e">
        <f t="shared" si="2"/>
        <v>#DIV/0!</v>
      </c>
      <c r="H102" s="20">
        <f t="shared" si="3"/>
        <v>8.7396100000000008</v>
      </c>
    </row>
    <row r="103" spans="1:8" ht="12.75" thickBot="1">
      <c r="A103" s="27" t="s">
        <v>309</v>
      </c>
      <c r="B103" s="58" t="s">
        <v>128</v>
      </c>
      <c r="C103" s="264"/>
      <c r="D103" s="342"/>
      <c r="E103" s="342"/>
      <c r="F103" s="342"/>
      <c r="G103" s="73" t="e">
        <f t="shared" si="2"/>
        <v>#DIV/0!</v>
      </c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342"/>
      <c r="E104" s="333"/>
      <c r="F104" s="333"/>
      <c r="G104" s="73" t="e">
        <f t="shared" si="2"/>
        <v>#DIV/0!</v>
      </c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335">
        <v>2299.8112000000001</v>
      </c>
      <c r="E105" s="336">
        <v>767.33069999999998</v>
      </c>
      <c r="F105" s="336">
        <v>104.54634</v>
      </c>
      <c r="G105" s="73">
        <f t="shared" si="2"/>
        <v>33.3649431744658</v>
      </c>
      <c r="H105" s="20">
        <f t="shared" si="3"/>
        <v>-1532.4805000000001</v>
      </c>
    </row>
    <row r="106" spans="1:8" ht="11.25" customHeight="1" thickBot="1">
      <c r="A106" s="72" t="s">
        <v>134</v>
      </c>
      <c r="B106" s="437" t="s">
        <v>135</v>
      </c>
      <c r="C106" s="246">
        <f>C107+C178+C176+C175</f>
        <v>293009.90000000002</v>
      </c>
      <c r="D106" s="351">
        <f>D107+D178+D176+D175+D174</f>
        <v>301167.5</v>
      </c>
      <c r="E106" s="351">
        <f>E107+E178+E176+E175+E177</f>
        <v>161488.75091000003</v>
      </c>
      <c r="F106" s="351">
        <f>F107+F178+F176+F175+F177</f>
        <v>194181.85340000002</v>
      </c>
      <c r="G106" s="73">
        <f t="shared" si="2"/>
        <v>53.620908932736775</v>
      </c>
      <c r="H106" s="20">
        <f t="shared" si="3"/>
        <v>-139678.74908999997</v>
      </c>
    </row>
    <row r="107" spans="1:8" ht="11.25" customHeight="1" thickBot="1">
      <c r="A107" s="438" t="s">
        <v>232</v>
      </c>
      <c r="B107" s="177" t="s">
        <v>233</v>
      </c>
      <c r="C107" s="439">
        <f>C108+C111+C126+C156</f>
        <v>293009.90000000002</v>
      </c>
      <c r="D107" s="524">
        <f>D108+D111+D126+D156</f>
        <v>300813.5</v>
      </c>
      <c r="E107" s="524">
        <f>E108+E111+E126+E156</f>
        <v>161488.60655000003</v>
      </c>
      <c r="F107" s="524">
        <f>F108+F111+F126+F156</f>
        <v>189997.99895000001</v>
      </c>
      <c r="G107" s="73">
        <f t="shared" si="2"/>
        <v>53.683962505007266</v>
      </c>
      <c r="H107" s="20">
        <f t="shared" si="3"/>
        <v>-139324.89344999997</v>
      </c>
    </row>
    <row r="108" spans="1:8" ht="11.25" customHeight="1" thickBot="1">
      <c r="A108" s="72" t="s">
        <v>475</v>
      </c>
      <c r="B108" s="437" t="s">
        <v>137</v>
      </c>
      <c r="C108" s="246">
        <f>C109+C110</f>
        <v>110671</v>
      </c>
      <c r="D108" s="351">
        <f>D109+D110</f>
        <v>110671</v>
      </c>
      <c r="E108" s="351">
        <f>E109+E110</f>
        <v>57065</v>
      </c>
      <c r="F108" s="529">
        <f>F109+F110</f>
        <v>69821</v>
      </c>
      <c r="G108" s="73">
        <f t="shared" si="2"/>
        <v>51.562740013192254</v>
      </c>
      <c r="H108" s="20">
        <f t="shared" si="3"/>
        <v>-53606</v>
      </c>
    </row>
    <row r="109" spans="1:8" ht="11.25" customHeight="1" thickBot="1">
      <c r="A109" s="13" t="s">
        <v>476</v>
      </c>
      <c r="B109" s="440" t="s">
        <v>139</v>
      </c>
      <c r="C109" s="441">
        <v>109214</v>
      </c>
      <c r="D109" s="472">
        <v>109214</v>
      </c>
      <c r="E109" s="661">
        <v>57065</v>
      </c>
      <c r="F109" s="346">
        <v>69821</v>
      </c>
      <c r="G109" s="73">
        <f t="shared" si="2"/>
        <v>52.250627208965881</v>
      </c>
      <c r="H109" s="20">
        <f t="shared" si="3"/>
        <v>-52149</v>
      </c>
    </row>
    <row r="110" spans="1:8" ht="11.25" customHeight="1" thickBot="1">
      <c r="A110" s="443" t="s">
        <v>477</v>
      </c>
      <c r="B110" s="444" t="s">
        <v>219</v>
      </c>
      <c r="C110" s="445">
        <v>1457</v>
      </c>
      <c r="D110" s="483">
        <v>1457</v>
      </c>
      <c r="E110" s="526"/>
      <c r="F110" s="469"/>
      <c r="G110" s="73">
        <f t="shared" si="2"/>
        <v>0</v>
      </c>
      <c r="H110" s="20">
        <f t="shared" si="3"/>
        <v>-1457</v>
      </c>
    </row>
    <row r="111" spans="1:8" ht="11.25" customHeight="1" thickBot="1">
      <c r="A111" s="72" t="s">
        <v>140</v>
      </c>
      <c r="B111" s="437" t="s">
        <v>141</v>
      </c>
      <c r="C111" s="246">
        <f>C114+C117+C120</f>
        <v>11424.5</v>
      </c>
      <c r="D111" s="351">
        <f>D114+D117+D120+D112+D113+D115+D116+D118+D119</f>
        <v>19501.699999999997</v>
      </c>
      <c r="E111" s="351">
        <f>E114+E117+E120+E112+E113+E115+E116+E118</f>
        <v>9460.2160000000003</v>
      </c>
      <c r="F111" s="351">
        <f>F114+F117+F120+F112+F113+F116</f>
        <v>8341.2070000000003</v>
      </c>
      <c r="G111" s="73">
        <f t="shared" si="2"/>
        <v>48.509699154432703</v>
      </c>
      <c r="H111" s="20">
        <f t="shared" si="3"/>
        <v>-10041.483999999997</v>
      </c>
    </row>
    <row r="112" spans="1:8" ht="11.25" customHeight="1" thickBot="1">
      <c r="A112" s="13" t="s">
        <v>411</v>
      </c>
      <c r="B112" s="440" t="s">
        <v>478</v>
      </c>
      <c r="C112" s="441"/>
      <c r="D112" s="472">
        <v>1654.2</v>
      </c>
      <c r="E112" s="661">
        <v>166.64877999999999</v>
      </c>
      <c r="F112" s="379">
        <v>1300.2</v>
      </c>
      <c r="G112" s="73">
        <f t="shared" si="2"/>
        <v>10.074282432595815</v>
      </c>
      <c r="H112" s="20">
        <f t="shared" si="3"/>
        <v>-1487.5512200000001</v>
      </c>
    </row>
    <row r="113" spans="1:8" ht="11.25" customHeight="1" thickBot="1">
      <c r="A113" s="58" t="s">
        <v>412</v>
      </c>
      <c r="B113" s="448" t="s">
        <v>143</v>
      </c>
      <c r="C113" s="449"/>
      <c r="D113" s="467">
        <v>2078.8000000000002</v>
      </c>
      <c r="E113" s="662">
        <v>2073.1512200000002</v>
      </c>
      <c r="F113" s="333">
        <v>460.84</v>
      </c>
      <c r="G113" s="73">
        <f t="shared" si="2"/>
        <v>99.728267269578609</v>
      </c>
      <c r="H113" s="20">
        <f t="shared" si="3"/>
        <v>-5.6487799999999879</v>
      </c>
    </row>
    <row r="114" spans="1:8" s="9" customFormat="1" ht="11.25" customHeight="1" thickBot="1">
      <c r="A114" s="13" t="s">
        <v>479</v>
      </c>
      <c r="B114" s="440" t="s">
        <v>145</v>
      </c>
      <c r="C114" s="441">
        <v>4500</v>
      </c>
      <c r="D114" s="472">
        <v>4500</v>
      </c>
      <c r="E114" s="661">
        <v>4500</v>
      </c>
      <c r="F114" s="332">
        <v>1563.951</v>
      </c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453" t="s">
        <v>533</v>
      </c>
      <c r="B115" s="448" t="s">
        <v>481</v>
      </c>
      <c r="C115" s="454"/>
      <c r="D115" s="632">
        <v>1763.3</v>
      </c>
      <c r="E115" s="460"/>
      <c r="F115" s="533"/>
      <c r="G115" s="73">
        <f t="shared" si="2"/>
        <v>0</v>
      </c>
      <c r="H115" s="20">
        <f t="shared" si="3"/>
        <v>-1763.3</v>
      </c>
    </row>
    <row r="116" spans="1:8" s="9" customFormat="1" ht="11.25" customHeight="1" thickBot="1">
      <c r="A116" s="453" t="s">
        <v>533</v>
      </c>
      <c r="B116" s="448" t="s">
        <v>534</v>
      </c>
      <c r="C116" s="454"/>
      <c r="D116" s="632">
        <v>777.6</v>
      </c>
      <c r="E116" s="460"/>
      <c r="F116" s="337">
        <v>776.6</v>
      </c>
      <c r="G116" s="73">
        <f t="shared" si="2"/>
        <v>0</v>
      </c>
      <c r="H116" s="20">
        <f t="shared" si="3"/>
        <v>-777.6</v>
      </c>
    </row>
    <row r="117" spans="1:8" s="9" customFormat="1" ht="11.25" customHeight="1" thickBot="1">
      <c r="A117" s="453" t="s">
        <v>482</v>
      </c>
      <c r="B117" s="448" t="s">
        <v>153</v>
      </c>
      <c r="C117" s="454">
        <v>3173.6</v>
      </c>
      <c r="D117" s="632">
        <v>3173.6</v>
      </c>
      <c r="E117" s="460"/>
      <c r="F117" s="337">
        <v>2772.4</v>
      </c>
      <c r="G117" s="73">
        <f t="shared" si="2"/>
        <v>0</v>
      </c>
      <c r="H117" s="20">
        <f t="shared" si="3"/>
        <v>-3173.6</v>
      </c>
    </row>
    <row r="118" spans="1:8" s="9" customFormat="1" ht="11.25" customHeight="1" thickBot="1">
      <c r="A118" s="453" t="s">
        <v>535</v>
      </c>
      <c r="B118" s="448" t="s">
        <v>536</v>
      </c>
      <c r="C118" s="454"/>
      <c r="D118" s="632">
        <v>600</v>
      </c>
      <c r="E118" s="460"/>
      <c r="F118" s="533"/>
      <c r="G118" s="73">
        <f t="shared" si="2"/>
        <v>0</v>
      </c>
      <c r="H118" s="20">
        <f t="shared" si="3"/>
        <v>-600</v>
      </c>
    </row>
    <row r="119" spans="1:8" s="9" customFormat="1" ht="11.25" customHeight="1" thickBot="1">
      <c r="A119" s="453" t="s">
        <v>544</v>
      </c>
      <c r="B119" s="479" t="s">
        <v>545</v>
      </c>
      <c r="C119" s="634"/>
      <c r="D119" s="492">
        <v>203.3</v>
      </c>
      <c r="E119" s="526"/>
      <c r="F119" s="469"/>
      <c r="G119" s="73">
        <f t="shared" si="2"/>
        <v>0</v>
      </c>
      <c r="H119" s="20">
        <f t="shared" si="3"/>
        <v>-203.3</v>
      </c>
    </row>
    <row r="120" spans="1:8" ht="11.25" customHeight="1" thickBot="1">
      <c r="A120" s="26" t="s">
        <v>483</v>
      </c>
      <c r="B120" s="437" t="s">
        <v>152</v>
      </c>
      <c r="C120" s="246">
        <f>C121+C122+C123+C124</f>
        <v>3750.9</v>
      </c>
      <c r="D120" s="351">
        <f>D121+D122+D123+D124+D125</f>
        <v>4750.8999999999996</v>
      </c>
      <c r="E120" s="351">
        <f>E121+E122+E123+E124</f>
        <v>2720.4160000000002</v>
      </c>
      <c r="F120" s="351">
        <f>F121+F122+F123+F124</f>
        <v>1467.2159999999999</v>
      </c>
      <c r="G120" s="73">
        <f t="shared" si="2"/>
        <v>57.261066324275411</v>
      </c>
      <c r="H120" s="20">
        <f t="shared" si="3"/>
        <v>-2030.4839999999995</v>
      </c>
    </row>
    <row r="121" spans="1:8" ht="11.25" customHeight="1" thickBot="1">
      <c r="A121" s="27" t="s">
        <v>483</v>
      </c>
      <c r="B121" s="440" t="s">
        <v>484</v>
      </c>
      <c r="C121" s="454"/>
      <c r="D121" s="632"/>
      <c r="E121" s="460"/>
      <c r="F121" s="337">
        <v>250</v>
      </c>
      <c r="G121" s="73" t="e">
        <f t="shared" si="2"/>
        <v>#DIV/0!</v>
      </c>
      <c r="H121" s="20">
        <f t="shared" si="3"/>
        <v>0</v>
      </c>
    </row>
    <row r="122" spans="1:8" ht="24.75" customHeight="1" thickBot="1">
      <c r="A122" s="27" t="s">
        <v>483</v>
      </c>
      <c r="B122" s="457" t="s">
        <v>485</v>
      </c>
      <c r="C122" s="458">
        <v>2205.9</v>
      </c>
      <c r="D122" s="460">
        <v>2205.9</v>
      </c>
      <c r="E122" s="663">
        <v>1175.4159999999999</v>
      </c>
      <c r="F122" s="336">
        <v>1217.2159999999999</v>
      </c>
      <c r="G122" s="73">
        <f t="shared" si="2"/>
        <v>53.285099052540907</v>
      </c>
      <c r="H122" s="20">
        <f t="shared" si="3"/>
        <v>-1030.4840000000002</v>
      </c>
    </row>
    <row r="123" spans="1:8" ht="12.75" customHeight="1" thickBot="1">
      <c r="A123" s="27" t="s">
        <v>483</v>
      </c>
      <c r="B123" s="457" t="s">
        <v>474</v>
      </c>
      <c r="C123" s="458">
        <v>1545</v>
      </c>
      <c r="D123" s="460">
        <v>1545</v>
      </c>
      <c r="E123" s="663">
        <v>1545</v>
      </c>
      <c r="F123" s="535"/>
      <c r="G123" s="73">
        <f t="shared" si="2"/>
        <v>100</v>
      </c>
      <c r="H123" s="20">
        <f t="shared" si="3"/>
        <v>0</v>
      </c>
    </row>
    <row r="124" spans="1:8" ht="12" customHeight="1" thickBot="1">
      <c r="A124" s="27" t="s">
        <v>483</v>
      </c>
      <c r="B124" s="457" t="s">
        <v>449</v>
      </c>
      <c r="C124" s="121"/>
      <c r="D124" s="336"/>
      <c r="E124" s="336"/>
      <c r="F124" s="666"/>
      <c r="G124" s="73" t="e">
        <f t="shared" si="2"/>
        <v>#DIV/0!</v>
      </c>
      <c r="H124" s="20">
        <f t="shared" si="3"/>
        <v>0</v>
      </c>
    </row>
    <row r="125" spans="1:8" ht="21.75" customHeight="1" thickBot="1">
      <c r="A125" s="48" t="s">
        <v>548</v>
      </c>
      <c r="B125" s="667" t="s">
        <v>549</v>
      </c>
      <c r="C125" s="259"/>
      <c r="D125" s="333">
        <v>1000</v>
      </c>
      <c r="E125" s="333"/>
      <c r="F125" s="536"/>
      <c r="G125" s="73">
        <f t="shared" si="2"/>
        <v>0</v>
      </c>
      <c r="H125" s="20">
        <f t="shared" si="3"/>
        <v>-1000</v>
      </c>
    </row>
    <row r="126" spans="1:8" ht="11.25" customHeight="1" thickBot="1">
      <c r="A126" s="438" t="s">
        <v>486</v>
      </c>
      <c r="B126" s="177" t="s">
        <v>158</v>
      </c>
      <c r="C126" s="439">
        <f>C127+C144+C147+C148+C149+C150+C151+C152+C154+C146</f>
        <v>170914.4</v>
      </c>
      <c r="D126" s="524">
        <f>D127+D144+D147+D148+D149+D150+D151+D152+D154+D146+D145</f>
        <v>170640.8</v>
      </c>
      <c r="E126" s="524">
        <f>E127+E144+E147+E148+E149+E150+E151+E152+E154+E146+E145</f>
        <v>94963.390550000026</v>
      </c>
      <c r="F126" s="524">
        <f>F127+F144+F147+F148+F149+F150+F151+F152+F154+F146+F145</f>
        <v>103572.88946000001</v>
      </c>
      <c r="G126" s="73">
        <f t="shared" si="2"/>
        <v>55.651046262089743</v>
      </c>
      <c r="H126" s="20">
        <f t="shared" si="3"/>
        <v>-75677.409449999963</v>
      </c>
    </row>
    <row r="127" spans="1:8" ht="11.25" customHeight="1" thickBot="1">
      <c r="A127" s="72" t="s">
        <v>168</v>
      </c>
      <c r="B127" s="437" t="s">
        <v>487</v>
      </c>
      <c r="C127" s="246">
        <f>C130+C131+C136+C139+C138+C129+C128+C137+C132+C140+C141+C152+C134+C135+C142</f>
        <v>125721.2</v>
      </c>
      <c r="D127" s="351">
        <f>D130+D131+D136+D139+D138+D129+D128+D137+D132+D140+D141+D134+D135+D142+D143</f>
        <v>128105.29999999999</v>
      </c>
      <c r="E127" s="351">
        <f>E130+E131+E136+E139+E138+E129+E128+E137+E132+E140+E141+E134+E135+E142+E143</f>
        <v>73185.818800000008</v>
      </c>
      <c r="F127" s="351">
        <f>F130+F131+F136+F139+F138+F129+F128+F137+F132+F140+F141+F134+F135+F142</f>
        <v>75743.824580000015</v>
      </c>
      <c r="G127" s="73">
        <f t="shared" si="2"/>
        <v>57.129423060560349</v>
      </c>
      <c r="H127" s="20">
        <f t="shared" si="3"/>
        <v>-54919.48119999998</v>
      </c>
    </row>
    <row r="128" spans="1:8" ht="25.5" customHeight="1" thickBot="1">
      <c r="A128" s="13" t="s">
        <v>488</v>
      </c>
      <c r="B128" s="462" t="s">
        <v>212</v>
      </c>
      <c r="C128" s="463">
        <v>1384.2</v>
      </c>
      <c r="D128" s="463">
        <v>1384.2</v>
      </c>
      <c r="E128" s="661">
        <v>1383.8572999999999</v>
      </c>
      <c r="F128" s="337">
        <v>1383.8572999999999</v>
      </c>
      <c r="G128" s="73">
        <f t="shared" si="2"/>
        <v>99.975242017049553</v>
      </c>
      <c r="H128" s="20">
        <f t="shared" si="3"/>
        <v>-0.34270000000014988</v>
      </c>
    </row>
    <row r="129" spans="1:8" ht="11.25" customHeight="1" thickBot="1">
      <c r="A129" s="13" t="s">
        <v>488</v>
      </c>
      <c r="B129" s="465" t="s">
        <v>224</v>
      </c>
      <c r="C129" s="463">
        <v>45</v>
      </c>
      <c r="D129" s="463">
        <v>45</v>
      </c>
      <c r="E129" s="661">
        <v>18</v>
      </c>
      <c r="F129" s="537"/>
      <c r="G129" s="73">
        <f t="shared" si="2"/>
        <v>40</v>
      </c>
      <c r="H129" s="20">
        <f t="shared" si="3"/>
        <v>-27</v>
      </c>
    </row>
    <row r="130" spans="1:8" ht="11.25" customHeight="1" thickBot="1">
      <c r="A130" s="13" t="s">
        <v>488</v>
      </c>
      <c r="B130" s="465" t="s">
        <v>489</v>
      </c>
      <c r="C130" s="463">
        <v>2441.9</v>
      </c>
      <c r="D130" s="463">
        <v>3706.4</v>
      </c>
      <c r="E130" s="661">
        <v>1687.68</v>
      </c>
      <c r="F130" s="337">
        <v>3457.0836800000002</v>
      </c>
      <c r="G130" s="73">
        <f t="shared" si="2"/>
        <v>45.534211094323332</v>
      </c>
      <c r="H130" s="20">
        <f t="shared" si="3"/>
        <v>-2018.72</v>
      </c>
    </row>
    <row r="131" spans="1:8" ht="11.25" customHeight="1" thickBot="1">
      <c r="A131" s="13" t="s">
        <v>488</v>
      </c>
      <c r="B131" s="448" t="s">
        <v>490</v>
      </c>
      <c r="C131" s="467">
        <v>89502</v>
      </c>
      <c r="D131" s="467">
        <v>89502</v>
      </c>
      <c r="E131" s="662">
        <v>52807</v>
      </c>
      <c r="F131" s="333">
        <v>54691</v>
      </c>
      <c r="G131" s="73">
        <f t="shared" si="2"/>
        <v>59.000916180644005</v>
      </c>
      <c r="H131" s="20">
        <f t="shared" si="3"/>
        <v>-36695</v>
      </c>
    </row>
    <row r="132" spans="1:8" ht="10.5" customHeight="1" thickBot="1">
      <c r="A132" s="13" t="s">
        <v>488</v>
      </c>
      <c r="B132" s="448" t="s">
        <v>371</v>
      </c>
      <c r="C132" s="467">
        <v>16165.8</v>
      </c>
      <c r="D132" s="467">
        <v>16165.8</v>
      </c>
      <c r="E132" s="662">
        <v>8891</v>
      </c>
      <c r="F132" s="333">
        <v>9238</v>
      </c>
      <c r="G132" s="73">
        <f t="shared" si="2"/>
        <v>54.998824679261162</v>
      </c>
      <c r="H132" s="20">
        <f t="shared" si="3"/>
        <v>-7274.7999999999993</v>
      </c>
    </row>
    <row r="133" spans="1:8" ht="12.75" hidden="1" thickBot="1">
      <c r="C133" s="469"/>
      <c r="E133" s="511"/>
      <c r="F133" s="469"/>
      <c r="G133" s="73" t="e">
        <f t="shared" si="2"/>
        <v>#DIV/0!</v>
      </c>
      <c r="H133" s="20">
        <f t="shared" si="3"/>
        <v>0</v>
      </c>
    </row>
    <row r="134" spans="1:8" ht="11.25" customHeight="1" thickBot="1">
      <c r="A134" s="13" t="s">
        <v>488</v>
      </c>
      <c r="B134" s="448" t="s">
        <v>454</v>
      </c>
      <c r="C134" s="467">
        <v>485.2</v>
      </c>
      <c r="D134" s="467">
        <v>485.2</v>
      </c>
      <c r="E134" s="662">
        <v>266.6377</v>
      </c>
      <c r="F134" s="336">
        <v>208.1</v>
      </c>
      <c r="G134" s="73">
        <f t="shared" si="2"/>
        <v>54.954183841714752</v>
      </c>
      <c r="H134" s="20">
        <f t="shared" si="3"/>
        <v>-218.56229999999999</v>
      </c>
    </row>
    <row r="135" spans="1:8" ht="12.75" customHeight="1" thickBot="1">
      <c r="A135" s="13" t="s">
        <v>488</v>
      </c>
      <c r="B135" s="461" t="s">
        <v>491</v>
      </c>
      <c r="C135" s="467">
        <v>150.6</v>
      </c>
      <c r="D135" s="467">
        <v>80.3</v>
      </c>
      <c r="E135" s="527"/>
      <c r="F135" s="538"/>
      <c r="G135" s="73">
        <f t="shared" si="2"/>
        <v>0</v>
      </c>
      <c r="H135" s="20">
        <f t="shared" si="3"/>
        <v>-80.3</v>
      </c>
    </row>
    <row r="136" spans="1:8" ht="11.25" customHeight="1" thickBot="1">
      <c r="A136" s="13" t="s">
        <v>488</v>
      </c>
      <c r="B136" s="448" t="s">
        <v>173</v>
      </c>
      <c r="C136" s="467"/>
      <c r="D136" s="467"/>
      <c r="E136" s="527"/>
      <c r="F136" s="538"/>
      <c r="G136" s="73" t="e">
        <f t="shared" si="2"/>
        <v>#DIV/0!</v>
      </c>
      <c r="H136" s="20">
        <f t="shared" si="3"/>
        <v>0</v>
      </c>
    </row>
    <row r="137" spans="1:8" ht="11.25" customHeight="1" thickBot="1">
      <c r="A137" s="13" t="s">
        <v>488</v>
      </c>
      <c r="B137" s="448" t="s">
        <v>292</v>
      </c>
      <c r="C137" s="467"/>
      <c r="D137" s="467"/>
      <c r="E137" s="527"/>
      <c r="F137" s="538"/>
      <c r="G137" s="73" t="e">
        <f t="shared" ref="G137:G179" si="4">E137/D137*100</f>
        <v>#DIV/0!</v>
      </c>
      <c r="H137" s="20">
        <f t="shared" ref="H137:H179" si="5">E137-D137</f>
        <v>0</v>
      </c>
    </row>
    <row r="138" spans="1:8" ht="11.25" customHeight="1" thickBot="1">
      <c r="A138" s="13" t="s">
        <v>488</v>
      </c>
      <c r="B138" s="448" t="s">
        <v>174</v>
      </c>
      <c r="C138" s="339">
        <v>1160.9000000000001</v>
      </c>
      <c r="D138" s="339">
        <v>1160.9000000000001</v>
      </c>
      <c r="E138" s="333"/>
      <c r="F138" s="333">
        <v>683.85659999999996</v>
      </c>
      <c r="G138" s="73">
        <f t="shared" si="4"/>
        <v>0</v>
      </c>
      <c r="H138" s="20">
        <f t="shared" si="5"/>
        <v>-1160.9000000000001</v>
      </c>
    </row>
    <row r="139" spans="1:8" ht="11.25" customHeight="1" thickBot="1">
      <c r="A139" s="13" t="s">
        <v>488</v>
      </c>
      <c r="B139" s="448" t="s">
        <v>492</v>
      </c>
      <c r="C139" s="467"/>
      <c r="D139" s="467"/>
      <c r="E139" s="527"/>
      <c r="F139" s="538"/>
      <c r="G139" s="73" t="e">
        <f t="shared" si="4"/>
        <v>#DIV/0!</v>
      </c>
      <c r="H139" s="20">
        <f t="shared" si="5"/>
        <v>0</v>
      </c>
    </row>
    <row r="140" spans="1:8" ht="27.75" customHeight="1" thickBot="1">
      <c r="A140" s="13" t="s">
        <v>488</v>
      </c>
      <c r="B140" s="461" t="s">
        <v>493</v>
      </c>
      <c r="C140" s="472"/>
      <c r="D140" s="472"/>
      <c r="E140" s="460"/>
      <c r="F140" s="533"/>
      <c r="G140" s="73" t="e">
        <f t="shared" si="4"/>
        <v>#DIV/0!</v>
      </c>
      <c r="H140" s="20">
        <f t="shared" si="5"/>
        <v>0</v>
      </c>
    </row>
    <row r="141" spans="1:8" ht="24" customHeight="1" thickBot="1">
      <c r="A141" s="13" t="s">
        <v>488</v>
      </c>
      <c r="B141" s="465" t="s">
        <v>494</v>
      </c>
      <c r="C141" s="472"/>
      <c r="D141" s="472"/>
      <c r="E141" s="460"/>
      <c r="F141" s="534"/>
      <c r="G141" s="73" t="e">
        <f t="shared" si="4"/>
        <v>#DIV/0!</v>
      </c>
      <c r="H141" s="20">
        <f t="shared" si="5"/>
        <v>0</v>
      </c>
    </row>
    <row r="142" spans="1:8" ht="15" customHeight="1" thickBot="1">
      <c r="A142" s="13" t="s">
        <v>488</v>
      </c>
      <c r="B142" s="448" t="s">
        <v>424</v>
      </c>
      <c r="C142" s="472">
        <v>13121.1</v>
      </c>
      <c r="D142" s="472">
        <v>13121.1</v>
      </c>
      <c r="E142" s="663">
        <v>6251.1869999999999</v>
      </c>
      <c r="F142" s="333">
        <v>6081.9269999999997</v>
      </c>
      <c r="G142" s="73">
        <f t="shared" si="4"/>
        <v>47.642247982257587</v>
      </c>
      <c r="H142" s="20">
        <f t="shared" si="5"/>
        <v>-6869.9130000000005</v>
      </c>
    </row>
    <row r="143" spans="1:8" ht="40.5" customHeight="1" thickBot="1">
      <c r="A143" s="13" t="s">
        <v>488</v>
      </c>
      <c r="B143" s="49" t="s">
        <v>499</v>
      </c>
      <c r="C143" s="472"/>
      <c r="D143" s="472">
        <v>2454.4</v>
      </c>
      <c r="E143" s="376">
        <v>1880.4567999999999</v>
      </c>
      <c r="F143" s="540">
        <v>2990.1</v>
      </c>
      <c r="G143" s="73">
        <f t="shared" si="4"/>
        <v>76.615743155149929</v>
      </c>
      <c r="H143" s="20">
        <f t="shared" si="5"/>
        <v>-573.94320000000016</v>
      </c>
    </row>
    <row r="144" spans="1:8" ht="12.75" customHeight="1" thickBot="1">
      <c r="A144" s="58" t="s">
        <v>495</v>
      </c>
      <c r="B144" s="465" t="s">
        <v>496</v>
      </c>
      <c r="C144" s="472">
        <v>1207.9000000000001</v>
      </c>
      <c r="D144" s="472">
        <v>1207.9000000000001</v>
      </c>
      <c r="E144" s="663">
        <v>800</v>
      </c>
      <c r="F144" s="333">
        <v>550</v>
      </c>
      <c r="G144" s="73">
        <f t="shared" si="4"/>
        <v>66.230648232469562</v>
      </c>
      <c r="H144" s="20">
        <f t="shared" si="5"/>
        <v>-407.90000000000009</v>
      </c>
    </row>
    <row r="145" spans="1:8" ht="36.75" customHeight="1" thickBot="1">
      <c r="A145" s="13" t="s">
        <v>497</v>
      </c>
      <c r="B145" s="465" t="s">
        <v>498</v>
      </c>
      <c r="C145" s="472"/>
      <c r="D145" s="472">
        <v>959.7</v>
      </c>
      <c r="E145" s="460"/>
      <c r="F145" s="336">
        <v>1235.2</v>
      </c>
      <c r="G145" s="73">
        <f t="shared" si="4"/>
        <v>0</v>
      </c>
      <c r="H145" s="20">
        <f t="shared" si="5"/>
        <v>-959.7</v>
      </c>
    </row>
    <row r="146" spans="1:8" ht="38.25" customHeight="1" thickBot="1">
      <c r="A146" s="48" t="s">
        <v>497</v>
      </c>
      <c r="B146" s="49" t="s">
        <v>499</v>
      </c>
      <c r="C146" s="473">
        <v>3040.4</v>
      </c>
      <c r="D146" s="473">
        <v>639.79999999999995</v>
      </c>
      <c r="E146" s="333"/>
      <c r="F146" s="336">
        <v>3791.7</v>
      </c>
      <c r="G146" s="73">
        <f t="shared" si="4"/>
        <v>0</v>
      </c>
      <c r="H146" s="20">
        <f t="shared" si="5"/>
        <v>-639.79999999999995</v>
      </c>
    </row>
    <row r="147" spans="1:8" ht="11.25" customHeight="1" thickBot="1">
      <c r="A147" s="48" t="s">
        <v>500</v>
      </c>
      <c r="B147" s="53" t="s">
        <v>431</v>
      </c>
      <c r="C147" s="339">
        <v>1048.0999999999999</v>
      </c>
      <c r="D147" s="339">
        <v>1048.0999999999999</v>
      </c>
      <c r="E147" s="376">
        <v>524.04999999999995</v>
      </c>
      <c r="F147" s="337">
        <v>342.9</v>
      </c>
      <c r="G147" s="73">
        <f t="shared" si="4"/>
        <v>50</v>
      </c>
      <c r="H147" s="20">
        <f t="shared" si="5"/>
        <v>-524.04999999999995</v>
      </c>
    </row>
    <row r="148" spans="1:8" ht="23.25" customHeight="1" thickBot="1">
      <c r="A148" s="48" t="s">
        <v>501</v>
      </c>
      <c r="B148" s="49" t="s">
        <v>502</v>
      </c>
      <c r="C148" s="474">
        <v>245.6</v>
      </c>
      <c r="D148" s="474">
        <v>245.6</v>
      </c>
      <c r="E148" s="376">
        <v>93.051069999999996</v>
      </c>
      <c r="F148" s="333">
        <v>142.71639999999999</v>
      </c>
      <c r="G148" s="73">
        <f t="shared" si="4"/>
        <v>37.887243485342019</v>
      </c>
      <c r="H148" s="20">
        <f t="shared" si="5"/>
        <v>-152.54892999999998</v>
      </c>
    </row>
    <row r="149" spans="1:8" ht="23.25" customHeight="1" thickBot="1">
      <c r="A149" s="48" t="s">
        <v>503</v>
      </c>
      <c r="B149" s="241" t="s">
        <v>504</v>
      </c>
      <c r="C149" s="474">
        <v>5022.3</v>
      </c>
      <c r="D149" s="474">
        <v>3805.5</v>
      </c>
      <c r="E149" s="376">
        <v>3788.7621399999998</v>
      </c>
      <c r="F149" s="332">
        <v>3583.5</v>
      </c>
      <c r="G149" s="73">
        <f t="shared" si="4"/>
        <v>99.560166600972281</v>
      </c>
      <c r="H149" s="20">
        <f t="shared" si="5"/>
        <v>-16.737860000000182</v>
      </c>
    </row>
    <row r="150" spans="1:8" ht="45" customHeight="1" thickBot="1">
      <c r="A150" s="48" t="s">
        <v>505</v>
      </c>
      <c r="B150" s="241" t="s">
        <v>506</v>
      </c>
      <c r="C150" s="474">
        <v>1167.8</v>
      </c>
      <c r="D150" s="474">
        <v>1167.8</v>
      </c>
      <c r="E150" s="376">
        <v>933.15535</v>
      </c>
      <c r="F150" s="332">
        <v>126.1944</v>
      </c>
      <c r="G150" s="73">
        <f t="shared" si="4"/>
        <v>79.907120226066112</v>
      </c>
      <c r="H150" s="20">
        <f t="shared" si="5"/>
        <v>-234.64464999999996</v>
      </c>
    </row>
    <row r="151" spans="1:8" ht="14.25" customHeight="1" thickBot="1">
      <c r="A151" s="48" t="s">
        <v>507</v>
      </c>
      <c r="B151" s="49" t="s">
        <v>430</v>
      </c>
      <c r="C151" s="474">
        <v>591.6</v>
      </c>
      <c r="D151" s="474">
        <v>591.6</v>
      </c>
      <c r="E151" s="376">
        <v>304.52800000000002</v>
      </c>
      <c r="F151" s="342">
        <v>334.75</v>
      </c>
      <c r="G151" s="73">
        <f t="shared" si="4"/>
        <v>51.475321162947942</v>
      </c>
      <c r="H151" s="20">
        <f t="shared" si="5"/>
        <v>-287.072</v>
      </c>
    </row>
    <row r="152" spans="1:8" ht="11.25" customHeight="1" thickBot="1">
      <c r="A152" s="48" t="s">
        <v>508</v>
      </c>
      <c r="B152" s="53" t="s">
        <v>509</v>
      </c>
      <c r="C152" s="339">
        <v>1264.5</v>
      </c>
      <c r="D152" s="339">
        <v>1264.5</v>
      </c>
      <c r="E152" s="376">
        <v>623.02518999999995</v>
      </c>
      <c r="F152" s="333">
        <v>603.10407999999995</v>
      </c>
      <c r="G152" s="73">
        <f t="shared" si="4"/>
        <v>49.270477659153812</v>
      </c>
      <c r="H152" s="20">
        <f t="shared" si="5"/>
        <v>-641.47481000000005</v>
      </c>
    </row>
    <row r="153" spans="1:8" ht="24.75" customHeight="1" thickBot="1">
      <c r="A153" s="48" t="s">
        <v>260</v>
      </c>
      <c r="B153" s="49" t="s">
        <v>510</v>
      </c>
      <c r="C153" s="512"/>
      <c r="D153" s="512"/>
      <c r="E153" s="333"/>
      <c r="F153" s="539"/>
      <c r="G153" s="73" t="e">
        <f t="shared" si="4"/>
        <v>#DIV/0!</v>
      </c>
      <c r="H153" s="20">
        <f t="shared" si="5"/>
        <v>0</v>
      </c>
    </row>
    <row r="154" spans="1:8" ht="11.25" customHeight="1" thickBot="1">
      <c r="A154" s="438" t="s">
        <v>511</v>
      </c>
      <c r="B154" s="184" t="s">
        <v>183</v>
      </c>
      <c r="C154" s="351">
        <f>C155</f>
        <v>31605</v>
      </c>
      <c r="D154" s="351">
        <f>D155</f>
        <v>31605</v>
      </c>
      <c r="E154" s="475">
        <f>E155</f>
        <v>14711</v>
      </c>
      <c r="F154" s="475">
        <f>F155</f>
        <v>17119</v>
      </c>
      <c r="G154" s="73">
        <f t="shared" si="4"/>
        <v>46.546432526498968</v>
      </c>
      <c r="H154" s="20">
        <f t="shared" si="5"/>
        <v>-16894</v>
      </c>
    </row>
    <row r="155" spans="1:8" ht="11.25" customHeight="1" thickBot="1">
      <c r="A155" s="139" t="s">
        <v>512</v>
      </c>
      <c r="B155" s="476" t="s">
        <v>185</v>
      </c>
      <c r="C155" s="513">
        <v>31605</v>
      </c>
      <c r="D155" s="513">
        <v>31605</v>
      </c>
      <c r="E155" s="664">
        <v>14711</v>
      </c>
      <c r="F155" s="336">
        <v>17119</v>
      </c>
      <c r="G155" s="73">
        <f t="shared" si="4"/>
        <v>46.546432526498968</v>
      </c>
      <c r="H155" s="20">
        <f t="shared" si="5"/>
        <v>-16894</v>
      </c>
    </row>
    <row r="156" spans="1:8" ht="11.25" customHeight="1" thickBot="1">
      <c r="A156" s="72" t="s">
        <v>186</v>
      </c>
      <c r="B156" s="437" t="s">
        <v>206</v>
      </c>
      <c r="C156" s="351">
        <f>C167+C168+C158+C162+C160</f>
        <v>0</v>
      </c>
      <c r="D156" s="351">
        <f>D167+D168+D158+D162+D160</f>
        <v>0</v>
      </c>
      <c r="E156" s="351">
        <f>E167+E168+E158+E162+E160+E159+E161+E165+E166+E163+E164</f>
        <v>0</v>
      </c>
      <c r="F156" s="529">
        <f>F167+F168+F158+F162+F160+F159+F161+F165+F166+F163+F164</f>
        <v>8262.9024900000004</v>
      </c>
      <c r="G156" s="73" t="e">
        <f t="shared" si="4"/>
        <v>#DIV/0!</v>
      </c>
      <c r="H156" s="20">
        <f t="shared" si="5"/>
        <v>0</v>
      </c>
    </row>
    <row r="157" spans="1:8" ht="11.25" customHeight="1" thickBot="1">
      <c r="A157" s="72" t="s">
        <v>188</v>
      </c>
      <c r="B157" s="437" t="s">
        <v>206</v>
      </c>
      <c r="C157" s="351"/>
      <c r="D157" s="351"/>
      <c r="E157" s="351">
        <f>E158+E159+E161</f>
        <v>0</v>
      </c>
      <c r="F157" s="541"/>
      <c r="G157" s="73" t="e">
        <f t="shared" si="4"/>
        <v>#DIV/0!</v>
      </c>
      <c r="H157" s="20">
        <f t="shared" si="5"/>
        <v>0</v>
      </c>
    </row>
    <row r="158" spans="1:8" ht="11.25" customHeight="1" thickBot="1">
      <c r="A158" s="13" t="s">
        <v>188</v>
      </c>
      <c r="B158" s="478" t="s">
        <v>513</v>
      </c>
      <c r="C158" s="472"/>
      <c r="D158" s="472"/>
      <c r="E158" s="525"/>
      <c r="F158" s="332">
        <v>1379.2</v>
      </c>
      <c r="G158" s="73" t="e">
        <f t="shared" si="4"/>
        <v>#DIV/0!</v>
      </c>
      <c r="H158" s="20">
        <f t="shared" si="5"/>
        <v>0</v>
      </c>
    </row>
    <row r="159" spans="1:8" ht="11.25" customHeight="1" thickBot="1">
      <c r="A159" s="13" t="s">
        <v>188</v>
      </c>
      <c r="B159" s="479" t="s">
        <v>514</v>
      </c>
      <c r="C159" s="467"/>
      <c r="D159" s="467"/>
      <c r="E159" s="525"/>
      <c r="F159" s="542"/>
      <c r="G159" s="73" t="e">
        <f t="shared" si="4"/>
        <v>#DIV/0!</v>
      </c>
      <c r="H159" s="20">
        <f t="shared" si="5"/>
        <v>0</v>
      </c>
    </row>
    <row r="160" spans="1:8" ht="24" customHeight="1" thickBot="1">
      <c r="A160" s="13" t="s">
        <v>188</v>
      </c>
      <c r="B160" s="461" t="s">
        <v>515</v>
      </c>
      <c r="C160" s="467"/>
      <c r="D160" s="467"/>
      <c r="E160" s="525"/>
      <c r="F160" s="542"/>
      <c r="G160" s="73" t="e">
        <f t="shared" si="4"/>
        <v>#DIV/0!</v>
      </c>
      <c r="H160" s="20">
        <f t="shared" si="5"/>
        <v>0</v>
      </c>
    </row>
    <row r="161" spans="1:8" ht="11.25" customHeight="1" thickBot="1">
      <c r="A161" s="13" t="s">
        <v>357</v>
      </c>
      <c r="B161" s="448" t="s">
        <v>516</v>
      </c>
      <c r="C161" s="467"/>
      <c r="D161" s="467"/>
      <c r="E161" s="525"/>
      <c r="F161" s="542"/>
      <c r="G161" s="73" t="e">
        <f t="shared" si="4"/>
        <v>#DIV/0!</v>
      </c>
      <c r="H161" s="20">
        <f t="shared" si="5"/>
        <v>0</v>
      </c>
    </row>
    <row r="162" spans="1:8" ht="11.25" customHeight="1" thickBot="1">
      <c r="A162" s="58" t="s">
        <v>281</v>
      </c>
      <c r="B162" s="457" t="s">
        <v>432</v>
      </c>
      <c r="C162" s="480"/>
      <c r="D162" s="480"/>
      <c r="E162" s="525"/>
      <c r="F162" s="542"/>
      <c r="G162" s="73" t="e">
        <f t="shared" si="4"/>
        <v>#DIV/0!</v>
      </c>
      <c r="H162" s="20">
        <f t="shared" si="5"/>
        <v>0</v>
      </c>
    </row>
    <row r="163" spans="1:8" ht="24" customHeight="1" thickBot="1">
      <c r="A163" s="58" t="s">
        <v>352</v>
      </c>
      <c r="B163" s="461" t="s">
        <v>517</v>
      </c>
      <c r="C163" s="480"/>
      <c r="D163" s="480"/>
      <c r="E163" s="527"/>
      <c r="F163" s="333">
        <v>100</v>
      </c>
      <c r="G163" s="73" t="e">
        <f t="shared" si="4"/>
        <v>#DIV/0!</v>
      </c>
      <c r="H163" s="20">
        <f t="shared" si="5"/>
        <v>0</v>
      </c>
    </row>
    <row r="164" spans="1:8" ht="25.5" customHeight="1" thickBot="1">
      <c r="A164" s="27" t="s">
        <v>353</v>
      </c>
      <c r="B164" s="461" t="s">
        <v>518</v>
      </c>
      <c r="C164" s="482"/>
      <c r="D164" s="482"/>
      <c r="E164" s="460"/>
      <c r="F164" s="333">
        <v>100</v>
      </c>
      <c r="G164" s="73" t="e">
        <f t="shared" si="4"/>
        <v>#DIV/0!</v>
      </c>
      <c r="H164" s="20">
        <f t="shared" si="5"/>
        <v>0</v>
      </c>
    </row>
    <row r="165" spans="1:8" ht="11.25" customHeight="1" thickBot="1">
      <c r="A165" s="58" t="s">
        <v>416</v>
      </c>
      <c r="B165" s="444" t="s">
        <v>519</v>
      </c>
      <c r="C165" s="483"/>
      <c r="D165" s="483"/>
      <c r="E165" s="526"/>
      <c r="F165" s="544"/>
      <c r="G165" s="73" t="e">
        <f t="shared" si="4"/>
        <v>#DIV/0!</v>
      </c>
      <c r="H165" s="20">
        <f t="shared" si="5"/>
        <v>0</v>
      </c>
    </row>
    <row r="166" spans="1:8" ht="11.25" customHeight="1" thickBot="1">
      <c r="A166" s="58" t="s">
        <v>417</v>
      </c>
      <c r="B166" s="485" t="s">
        <v>520</v>
      </c>
      <c r="C166" s="483"/>
      <c r="D166" s="483"/>
      <c r="E166" s="526"/>
      <c r="F166" s="544"/>
      <c r="G166" s="73" t="e">
        <f t="shared" si="4"/>
        <v>#DIV/0!</v>
      </c>
      <c r="H166" s="20">
        <f t="shared" si="5"/>
        <v>0</v>
      </c>
    </row>
    <row r="167" spans="1:8" ht="11.25" customHeight="1" thickBot="1">
      <c r="A167" s="72" t="s">
        <v>466</v>
      </c>
      <c r="B167" s="486" t="s">
        <v>521</v>
      </c>
      <c r="C167" s="351"/>
      <c r="D167" s="351"/>
      <c r="E167" s="351"/>
      <c r="F167" s="541"/>
      <c r="G167" s="73" t="e">
        <f t="shared" si="4"/>
        <v>#DIV/0!</v>
      </c>
      <c r="H167" s="20">
        <f t="shared" si="5"/>
        <v>0</v>
      </c>
    </row>
    <row r="168" spans="1:8" ht="11.25" customHeight="1" thickBot="1">
      <c r="A168" s="40" t="s">
        <v>189</v>
      </c>
      <c r="B168" s="487" t="s">
        <v>346</v>
      </c>
      <c r="C168" s="488">
        <f>C171+C169+C172</f>
        <v>0</v>
      </c>
      <c r="D168" s="488">
        <f>D171+D169+D172</f>
        <v>0</v>
      </c>
      <c r="E168" s="488">
        <f>E171+E169+E172+E170+E173</f>
        <v>0</v>
      </c>
      <c r="F168" s="660">
        <f>F169+F172</f>
        <v>6683.7024899999997</v>
      </c>
      <c r="G168" s="73" t="e">
        <f t="shared" si="4"/>
        <v>#DIV/0!</v>
      </c>
      <c r="H168" s="20">
        <f t="shared" si="5"/>
        <v>0</v>
      </c>
    </row>
    <row r="169" spans="1:8" ht="24" customHeight="1" thickBot="1">
      <c r="A169" s="13" t="s">
        <v>190</v>
      </c>
      <c r="B169" s="465" t="s">
        <v>522</v>
      </c>
      <c r="C169" s="463"/>
      <c r="D169" s="463"/>
      <c r="E169" s="525"/>
      <c r="F169" s="337">
        <v>6668.2659999999996</v>
      </c>
      <c r="G169" s="73" t="e">
        <f t="shared" si="4"/>
        <v>#DIV/0!</v>
      </c>
      <c r="H169" s="20">
        <f t="shared" si="5"/>
        <v>0</v>
      </c>
    </row>
    <row r="170" spans="1:8" ht="25.5" customHeight="1" thickBot="1">
      <c r="A170" s="13" t="s">
        <v>190</v>
      </c>
      <c r="B170" s="465" t="s">
        <v>523</v>
      </c>
      <c r="C170" s="463"/>
      <c r="D170" s="463"/>
      <c r="E170" s="525"/>
      <c r="F170" s="546"/>
      <c r="G170" s="73" t="e">
        <f t="shared" si="4"/>
        <v>#DIV/0!</v>
      </c>
      <c r="H170" s="20">
        <f t="shared" si="5"/>
        <v>0</v>
      </c>
    </row>
    <row r="171" spans="1:8" ht="11.25" customHeight="1" thickBot="1">
      <c r="A171" s="13" t="s">
        <v>190</v>
      </c>
      <c r="B171" s="440" t="s">
        <v>400</v>
      </c>
      <c r="C171" s="472"/>
      <c r="D171" s="472"/>
      <c r="E171" s="525"/>
      <c r="F171" s="542"/>
      <c r="G171" s="73" t="e">
        <f t="shared" si="4"/>
        <v>#DIV/0!</v>
      </c>
      <c r="H171" s="20">
        <f t="shared" si="5"/>
        <v>0</v>
      </c>
    </row>
    <row r="172" spans="1:8" ht="11.25" customHeight="1" thickBot="1">
      <c r="A172" s="13" t="s">
        <v>190</v>
      </c>
      <c r="B172" s="461" t="s">
        <v>524</v>
      </c>
      <c r="C172" s="492"/>
      <c r="D172" s="492"/>
      <c r="E172" s="525"/>
      <c r="F172" s="337">
        <v>15.436489999999999</v>
      </c>
      <c r="G172" s="73" t="e">
        <f t="shared" si="4"/>
        <v>#DIV/0!</v>
      </c>
      <c r="H172" s="20">
        <f t="shared" si="5"/>
        <v>0</v>
      </c>
    </row>
    <row r="173" spans="1:8" ht="11.25" customHeight="1" thickBot="1">
      <c r="A173" s="13" t="s">
        <v>190</v>
      </c>
      <c r="B173" s="444" t="s">
        <v>525</v>
      </c>
      <c r="C173" s="492"/>
      <c r="D173" s="492"/>
      <c r="E173" s="526"/>
      <c r="F173" s="544"/>
      <c r="G173" s="73" t="e">
        <f t="shared" si="4"/>
        <v>#DIV/0!</v>
      </c>
      <c r="H173" s="20">
        <f t="shared" si="5"/>
        <v>0</v>
      </c>
    </row>
    <row r="174" spans="1:8" ht="11.25" customHeight="1" thickBot="1">
      <c r="A174" s="81" t="s">
        <v>550</v>
      </c>
      <c r="B174" s="670" t="s">
        <v>551</v>
      </c>
      <c r="C174" s="339"/>
      <c r="D174" s="671">
        <v>300</v>
      </c>
      <c r="E174" s="333"/>
      <c r="F174" s="375"/>
      <c r="G174" s="73">
        <f t="shared" si="4"/>
        <v>0</v>
      </c>
      <c r="H174" s="20">
        <f t="shared" si="5"/>
        <v>-300</v>
      </c>
    </row>
    <row r="175" spans="1:8" ht="11.25" customHeight="1" thickBot="1">
      <c r="A175" s="81" t="s">
        <v>526</v>
      </c>
      <c r="B175" s="668" t="s">
        <v>256</v>
      </c>
      <c r="C175" s="669"/>
      <c r="D175" s="669">
        <v>54</v>
      </c>
      <c r="E175" s="528">
        <v>3.1</v>
      </c>
      <c r="F175" s="341">
        <v>4195.8544499999998</v>
      </c>
      <c r="G175" s="73">
        <f t="shared" si="4"/>
        <v>5.7407407407407405</v>
      </c>
      <c r="H175" s="20">
        <f t="shared" si="5"/>
        <v>-50.9</v>
      </c>
    </row>
    <row r="176" spans="1:8" ht="11.25" customHeight="1" thickBot="1">
      <c r="A176" s="81" t="s">
        <v>228</v>
      </c>
      <c r="B176" s="495" t="s">
        <v>131</v>
      </c>
      <c r="C176" s="493"/>
      <c r="D176" s="493"/>
      <c r="E176" s="499"/>
      <c r="F176" s="547"/>
      <c r="G176" s="73" t="e">
        <f t="shared" si="4"/>
        <v>#DIV/0!</v>
      </c>
      <c r="H176" s="20">
        <f t="shared" si="5"/>
        <v>0</v>
      </c>
    </row>
    <row r="177" spans="1:9" ht="11.25" customHeight="1" thickBot="1">
      <c r="A177" s="27" t="s">
        <v>527</v>
      </c>
      <c r="B177" s="498" t="s">
        <v>528</v>
      </c>
      <c r="C177" s="460"/>
      <c r="D177" s="460"/>
      <c r="E177" s="662"/>
      <c r="F177" s="332">
        <v>27.3398</v>
      </c>
      <c r="G177" s="73" t="e">
        <f t="shared" si="4"/>
        <v>#DIV/0!</v>
      </c>
      <c r="H177" s="20">
        <f t="shared" si="5"/>
        <v>0</v>
      </c>
    </row>
    <row r="178" spans="1:9" ht="11.25" customHeight="1" thickBot="1">
      <c r="A178" s="81" t="s">
        <v>230</v>
      </c>
      <c r="B178" s="495" t="s">
        <v>132</v>
      </c>
      <c r="C178" s="499"/>
      <c r="D178" s="499"/>
      <c r="E178" s="665">
        <v>-2.9556399999999998</v>
      </c>
      <c r="F178" s="337">
        <v>-39.339799999999997</v>
      </c>
      <c r="G178" s="73" t="e">
        <f t="shared" si="4"/>
        <v>#DIV/0!</v>
      </c>
      <c r="H178" s="20">
        <f t="shared" si="5"/>
        <v>-2.9556399999999998</v>
      </c>
    </row>
    <row r="179" spans="1:9" ht="11.25" customHeight="1" thickBot="1">
      <c r="A179" s="72"/>
      <c r="B179" s="437" t="s">
        <v>191</v>
      </c>
      <c r="C179" s="351">
        <f>C8+C106</f>
        <v>384205.07073000004</v>
      </c>
      <c r="D179" s="351">
        <f>D8+D106</f>
        <v>397056.53041000001</v>
      </c>
      <c r="E179" s="351">
        <f>E8+E106</f>
        <v>204521.02293000004</v>
      </c>
      <c r="F179" s="351">
        <f>F8+F106</f>
        <v>244907.16964000001</v>
      </c>
      <c r="G179" s="73">
        <f t="shared" si="4"/>
        <v>51.509295847322278</v>
      </c>
      <c r="H179" s="20">
        <f t="shared" si="5"/>
        <v>-192535.50747999997</v>
      </c>
    </row>
    <row r="180" spans="1:9" ht="11.25" customHeight="1">
      <c r="A180" s="1"/>
      <c r="B180" s="146"/>
      <c r="C180" s="500"/>
      <c r="D180" s="500"/>
      <c r="E180" s="511"/>
      <c r="F180" s="369"/>
      <c r="G180" s="501"/>
      <c r="H180" s="317"/>
      <c r="I180" s="148"/>
    </row>
    <row r="181" spans="1:9" ht="11.25" customHeight="1">
      <c r="A181" s="5" t="s">
        <v>434</v>
      </c>
      <c r="B181" s="5"/>
      <c r="C181" s="502"/>
      <c r="D181" s="502"/>
      <c r="E181" s="366"/>
      <c r="F181" s="548"/>
      <c r="G181" s="503"/>
      <c r="H181" s="5"/>
      <c r="I181" s="1"/>
    </row>
    <row r="182" spans="1:9" ht="11.25" customHeight="1">
      <c r="A182" s="5" t="s">
        <v>397</v>
      </c>
      <c r="B182" s="25"/>
      <c r="C182" s="504"/>
      <c r="D182" s="504"/>
      <c r="E182" s="366" t="s">
        <v>529</v>
      </c>
      <c r="F182" s="549"/>
      <c r="G182" s="506"/>
      <c r="H182" s="5"/>
      <c r="I182" s="1"/>
    </row>
    <row r="183" spans="1:9" ht="11.25" customHeight="1">
      <c r="A183" s="5"/>
      <c r="B183" s="25"/>
      <c r="C183" s="504"/>
      <c r="D183" s="504"/>
      <c r="E183" s="366"/>
      <c r="F183" s="549"/>
      <c r="G183" s="506"/>
      <c r="H183" s="5"/>
      <c r="I183" s="1"/>
    </row>
    <row r="184" spans="1:9" ht="11.25" customHeight="1">
      <c r="A184" s="507" t="s">
        <v>398</v>
      </c>
      <c r="B184" s="5"/>
      <c r="C184" s="508"/>
      <c r="D184" s="508"/>
      <c r="E184" s="370"/>
      <c r="F184" s="371"/>
      <c r="G184" s="509"/>
      <c r="H184" s="1"/>
      <c r="I184" s="1"/>
    </row>
    <row r="185" spans="1:9" ht="11.25" customHeight="1">
      <c r="A185" s="507" t="s">
        <v>399</v>
      </c>
      <c r="C185" s="508"/>
      <c r="D185" s="508"/>
      <c r="E185" s="370"/>
      <c r="F185" s="371"/>
      <c r="G185" s="510"/>
      <c r="H185" s="1"/>
      <c r="I185" s="1"/>
    </row>
    <row r="186" spans="1:9" ht="11.25" customHeight="1">
      <c r="A186" s="1"/>
      <c r="C186" s="469"/>
      <c r="E186" s="511"/>
      <c r="F186" s="511"/>
      <c r="G186" s="471"/>
      <c r="H186" s="1"/>
      <c r="I186" s="1"/>
    </row>
    <row r="187" spans="1:9" customFormat="1" ht="12.75">
      <c r="D187" s="353"/>
      <c r="E187" s="353"/>
      <c r="F187" s="353"/>
    </row>
    <row r="188" spans="1:9" customFormat="1" ht="12.75">
      <c r="D188" s="353"/>
      <c r="E188" s="353"/>
      <c r="F188" s="353"/>
    </row>
    <row r="189" spans="1:9" customFormat="1" ht="12.75">
      <c r="D189" s="353"/>
      <c r="E189" s="353"/>
      <c r="F189" s="353"/>
    </row>
    <row r="190" spans="1:9" customFormat="1" ht="12.75">
      <c r="D190" s="353"/>
      <c r="E190" s="353"/>
      <c r="F190" s="353"/>
    </row>
    <row r="191" spans="1:9" customFormat="1" ht="12.75">
      <c r="D191" s="353"/>
      <c r="E191" s="353"/>
      <c r="F191" s="353"/>
    </row>
    <row r="192" spans="1:9" customFormat="1" ht="12.75">
      <c r="D192" s="353"/>
      <c r="E192" s="353"/>
      <c r="F192" s="353"/>
    </row>
    <row r="193" spans="4:6" customFormat="1" ht="12.75">
      <c r="D193" s="353"/>
      <c r="E193" s="353"/>
      <c r="F193" s="353"/>
    </row>
    <row r="194" spans="4:6" customFormat="1" ht="12.75">
      <c r="D194" s="353"/>
      <c r="E194" s="353"/>
      <c r="F194" s="353"/>
    </row>
    <row r="195" spans="4:6" customFormat="1" ht="12.75">
      <c r="D195" s="353"/>
      <c r="E195" s="353"/>
      <c r="F195" s="353"/>
    </row>
    <row r="196" spans="4:6" customFormat="1" ht="12.75">
      <c r="D196" s="353"/>
      <c r="E196" s="353"/>
      <c r="F196" s="353"/>
    </row>
    <row r="197" spans="4:6" customFormat="1" ht="12.75">
      <c r="D197" s="353"/>
      <c r="E197" s="353"/>
      <c r="F197" s="353"/>
    </row>
    <row r="198" spans="4:6" customFormat="1" ht="12.75">
      <c r="D198" s="353"/>
      <c r="E198" s="353"/>
      <c r="F198" s="353"/>
    </row>
    <row r="199" spans="4:6" customFormat="1" ht="12.75">
      <c r="D199" s="353"/>
      <c r="E199" s="353"/>
      <c r="F199" s="353"/>
    </row>
    <row r="200" spans="4:6" customFormat="1" ht="12.75">
      <c r="D200" s="353"/>
      <c r="E200" s="353"/>
      <c r="F200" s="353"/>
    </row>
    <row r="201" spans="4:6" customFormat="1" ht="12.75">
      <c r="D201" s="353"/>
      <c r="E201" s="353"/>
      <c r="F201" s="353"/>
    </row>
    <row r="202" spans="4:6" customFormat="1" ht="12.75">
      <c r="D202" s="353"/>
      <c r="E202" s="353"/>
      <c r="F202" s="353"/>
    </row>
    <row r="203" spans="4:6" customFormat="1" ht="12.75">
      <c r="D203" s="353"/>
      <c r="E203" s="353"/>
      <c r="F203" s="353"/>
    </row>
    <row r="204" spans="4:6" customFormat="1" ht="12.75">
      <c r="D204" s="353"/>
      <c r="E204" s="353"/>
      <c r="F204" s="353"/>
    </row>
    <row r="205" spans="4:6" customFormat="1" ht="12.75">
      <c r="D205" s="353"/>
      <c r="E205" s="353"/>
      <c r="F205" s="353"/>
    </row>
    <row r="206" spans="4:6" customFormat="1" ht="12.75">
      <c r="D206" s="353"/>
      <c r="E206" s="353"/>
      <c r="F206" s="353"/>
    </row>
    <row r="207" spans="4:6" customFormat="1" ht="12.75">
      <c r="D207" s="353"/>
      <c r="E207" s="353"/>
      <c r="F207" s="353"/>
    </row>
    <row r="208" spans="4:6" customFormat="1" ht="12.75">
      <c r="D208" s="353"/>
      <c r="E208" s="353"/>
      <c r="F208" s="353"/>
    </row>
    <row r="209" spans="4:6" customFormat="1" ht="12.75">
      <c r="D209" s="353"/>
      <c r="E209" s="353"/>
      <c r="F209" s="353"/>
    </row>
    <row r="210" spans="4:6" customFormat="1" ht="12.75">
      <c r="D210" s="353"/>
      <c r="E210" s="353"/>
      <c r="F210" s="353"/>
    </row>
    <row r="211" spans="4:6" customFormat="1" ht="12.75">
      <c r="D211" s="353"/>
      <c r="E211" s="353"/>
      <c r="F211" s="353"/>
    </row>
    <row r="212" spans="4:6" customFormat="1" ht="12.75">
      <c r="D212" s="353"/>
      <c r="E212" s="353"/>
      <c r="F212" s="353"/>
    </row>
    <row r="213" spans="4:6" customFormat="1" ht="12.75">
      <c r="D213" s="353"/>
      <c r="E213" s="353"/>
      <c r="F213" s="353"/>
    </row>
    <row r="214" spans="4:6" customFormat="1" ht="12.75">
      <c r="D214" s="353"/>
      <c r="E214" s="353"/>
      <c r="F214" s="353"/>
    </row>
    <row r="215" spans="4:6" customFormat="1" ht="12.75">
      <c r="D215" s="353"/>
      <c r="E215" s="353"/>
      <c r="F215" s="353"/>
    </row>
    <row r="216" spans="4:6" customFormat="1" ht="12.75">
      <c r="D216" s="353"/>
      <c r="E216" s="353"/>
      <c r="F216" s="353"/>
    </row>
    <row r="217" spans="4:6" customFormat="1" ht="12.75">
      <c r="D217" s="353"/>
      <c r="E217" s="353"/>
      <c r="F217" s="353"/>
    </row>
    <row r="218" spans="4:6" customFormat="1" ht="12.75">
      <c r="D218" s="353"/>
      <c r="E218" s="353"/>
      <c r="F218" s="353"/>
    </row>
    <row r="219" spans="4:6" customFormat="1" ht="12.75">
      <c r="D219" s="353"/>
      <c r="E219" s="353"/>
      <c r="F219" s="353"/>
    </row>
    <row r="220" spans="4:6" customFormat="1" ht="12.75">
      <c r="D220" s="353"/>
      <c r="E220" s="353"/>
      <c r="F220" s="353"/>
    </row>
    <row r="221" spans="4:6" customFormat="1" ht="12.75">
      <c r="D221" s="353"/>
      <c r="E221" s="353"/>
      <c r="F221" s="353"/>
    </row>
    <row r="222" spans="4:6" customFormat="1" ht="12.75">
      <c r="D222" s="353"/>
      <c r="E222" s="353"/>
      <c r="F222" s="353"/>
    </row>
    <row r="223" spans="4:6" customFormat="1" ht="12.75">
      <c r="D223" s="353"/>
      <c r="E223" s="353"/>
      <c r="F223" s="353"/>
    </row>
    <row r="224" spans="4:6" customFormat="1" ht="12.75">
      <c r="D224" s="353"/>
      <c r="E224" s="353"/>
      <c r="F224" s="353"/>
    </row>
    <row r="225" spans="4:6" customFormat="1" ht="12.75">
      <c r="D225" s="353"/>
      <c r="E225" s="353"/>
      <c r="F225" s="353"/>
    </row>
    <row r="226" spans="4:6" customFormat="1" ht="12.75">
      <c r="D226" s="353"/>
      <c r="E226" s="353"/>
      <c r="F226" s="353"/>
    </row>
    <row r="227" spans="4:6" customFormat="1" ht="12.75">
      <c r="D227" s="353"/>
      <c r="E227" s="353"/>
      <c r="F227" s="353"/>
    </row>
    <row r="228" spans="4:6" customFormat="1" ht="12.75">
      <c r="D228" s="353"/>
      <c r="E228" s="353"/>
      <c r="F228" s="353"/>
    </row>
    <row r="229" spans="4:6" customFormat="1" ht="12.75">
      <c r="D229" s="353"/>
      <c r="E229" s="353"/>
      <c r="F229" s="353"/>
    </row>
    <row r="230" spans="4:6" customFormat="1" ht="12.75">
      <c r="D230" s="353"/>
      <c r="E230" s="353"/>
      <c r="F230" s="353"/>
    </row>
    <row r="231" spans="4:6" customFormat="1" ht="12.75">
      <c r="D231" s="353"/>
      <c r="E231" s="353"/>
      <c r="F231" s="353"/>
    </row>
    <row r="232" spans="4:6" customFormat="1" ht="12.75">
      <c r="D232" s="353"/>
      <c r="E232" s="353"/>
      <c r="F232" s="353"/>
    </row>
    <row r="233" spans="4:6" customFormat="1" ht="12.75">
      <c r="D233" s="353"/>
      <c r="E233" s="353"/>
      <c r="F233" s="353"/>
    </row>
    <row r="234" spans="4:6" customFormat="1" ht="12.75">
      <c r="D234" s="353"/>
      <c r="E234" s="353"/>
      <c r="F234" s="353"/>
    </row>
    <row r="235" spans="4:6" customFormat="1" ht="12.75">
      <c r="D235" s="353"/>
      <c r="E235" s="353"/>
      <c r="F235" s="353"/>
    </row>
    <row r="236" spans="4:6" customFormat="1" ht="12.75">
      <c r="D236" s="353"/>
      <c r="E236" s="353"/>
      <c r="F236" s="353"/>
    </row>
    <row r="237" spans="4:6" customFormat="1" ht="12.75">
      <c r="D237" s="353"/>
      <c r="E237" s="353"/>
      <c r="F237" s="353"/>
    </row>
    <row r="238" spans="4:6" customFormat="1" ht="12.75">
      <c r="D238" s="353"/>
      <c r="E238" s="353"/>
      <c r="F238" s="353"/>
    </row>
    <row r="239" spans="4:6" customFormat="1" ht="12.75">
      <c r="D239" s="353"/>
      <c r="E239" s="353"/>
      <c r="F239" s="353"/>
    </row>
    <row r="240" spans="4:6" customFormat="1" ht="12.75">
      <c r="D240" s="353"/>
      <c r="E240" s="353"/>
      <c r="F240" s="353"/>
    </row>
    <row r="241" spans="4:6" customFormat="1" ht="12.75">
      <c r="D241" s="353"/>
      <c r="E241" s="353"/>
      <c r="F241" s="353"/>
    </row>
    <row r="242" spans="4:6" customFormat="1" ht="12.75">
      <c r="D242" s="353"/>
      <c r="E242" s="353"/>
      <c r="F242" s="353"/>
    </row>
    <row r="243" spans="4:6" customFormat="1" ht="12.75">
      <c r="D243" s="353"/>
      <c r="E243" s="353"/>
      <c r="F243" s="353"/>
    </row>
    <row r="244" spans="4:6" customFormat="1" ht="12.75">
      <c r="D244" s="353"/>
      <c r="E244" s="353"/>
      <c r="F244" s="353"/>
    </row>
    <row r="245" spans="4:6" customFormat="1" ht="12.75">
      <c r="D245" s="353"/>
      <c r="E245" s="353"/>
      <c r="F245" s="353"/>
    </row>
    <row r="246" spans="4:6" customFormat="1" ht="12.75">
      <c r="D246" s="353"/>
      <c r="E246" s="353"/>
      <c r="F246" s="353"/>
    </row>
    <row r="247" spans="4:6" customFormat="1" ht="12.75">
      <c r="D247" s="353"/>
      <c r="E247" s="353"/>
      <c r="F247" s="353"/>
    </row>
    <row r="248" spans="4:6" customFormat="1" ht="12.75">
      <c r="D248" s="353"/>
      <c r="E248" s="353"/>
      <c r="F248" s="353"/>
    </row>
    <row r="249" spans="4:6" customFormat="1" ht="12.75">
      <c r="D249" s="353"/>
      <c r="E249" s="353"/>
      <c r="F249" s="353"/>
    </row>
    <row r="250" spans="4:6" customFormat="1" ht="12.75">
      <c r="D250" s="353"/>
      <c r="E250" s="353"/>
      <c r="F250" s="353"/>
    </row>
    <row r="251" spans="4:6" customFormat="1" ht="12.75">
      <c r="D251" s="353"/>
      <c r="E251" s="353"/>
      <c r="F251" s="353"/>
    </row>
    <row r="252" spans="4:6" customFormat="1" ht="12.75">
      <c r="D252" s="353"/>
      <c r="E252" s="353"/>
      <c r="F252" s="353"/>
    </row>
    <row r="253" spans="4:6" customFormat="1" ht="12.75">
      <c r="D253" s="353"/>
      <c r="E253" s="353"/>
      <c r="F253" s="353"/>
    </row>
    <row r="254" spans="4:6" customFormat="1" ht="12.75">
      <c r="D254" s="353"/>
      <c r="E254" s="353"/>
      <c r="F254" s="353"/>
    </row>
    <row r="255" spans="4:6" customFormat="1" ht="12.75">
      <c r="D255" s="353"/>
      <c r="E255" s="353"/>
      <c r="F255" s="353"/>
    </row>
    <row r="256" spans="4:6" customFormat="1" ht="12.75">
      <c r="D256" s="353"/>
      <c r="E256" s="353"/>
      <c r="F256" s="353"/>
    </row>
    <row r="257" spans="4:6" customFormat="1" ht="12.75">
      <c r="D257" s="353"/>
      <c r="E257" s="353"/>
      <c r="F257" s="353"/>
    </row>
    <row r="258" spans="4:6" customFormat="1" ht="12.75">
      <c r="D258" s="353"/>
      <c r="E258" s="353"/>
      <c r="F258" s="353"/>
    </row>
    <row r="259" spans="4:6" customFormat="1" ht="12.75">
      <c r="D259" s="353"/>
      <c r="E259" s="353"/>
      <c r="F259" s="353"/>
    </row>
    <row r="260" spans="4:6" customFormat="1" ht="12.75">
      <c r="D260" s="353"/>
      <c r="E260" s="353"/>
      <c r="F260" s="353"/>
    </row>
    <row r="261" spans="4:6" customFormat="1" ht="12.75">
      <c r="D261" s="353"/>
      <c r="E261" s="353"/>
      <c r="F261" s="353"/>
    </row>
    <row r="262" spans="4:6" customFormat="1" ht="12.75">
      <c r="D262" s="353"/>
      <c r="E262" s="353"/>
      <c r="F262" s="353"/>
    </row>
    <row r="263" spans="4:6" customFormat="1" ht="12.75">
      <c r="D263" s="353"/>
      <c r="E263" s="353"/>
      <c r="F263" s="353"/>
    </row>
    <row r="264" spans="4:6" customFormat="1" ht="12.75">
      <c r="D264" s="353"/>
      <c r="E264" s="353"/>
      <c r="F264" s="353"/>
    </row>
    <row r="265" spans="4:6" customFormat="1" ht="12.75">
      <c r="D265" s="353"/>
      <c r="E265" s="353"/>
      <c r="F265" s="353"/>
    </row>
    <row r="266" spans="4:6" customFormat="1" ht="12.75">
      <c r="D266" s="353"/>
      <c r="E266" s="353"/>
      <c r="F266" s="353"/>
    </row>
    <row r="267" spans="4:6" customFormat="1" ht="12.75">
      <c r="D267" s="353"/>
      <c r="E267" s="353"/>
      <c r="F267" s="353"/>
    </row>
    <row r="268" spans="4:6" customFormat="1" ht="12.75">
      <c r="D268" s="353"/>
      <c r="E268" s="353"/>
      <c r="F268" s="353"/>
    </row>
    <row r="269" spans="4:6" customFormat="1" ht="12.75">
      <c r="D269" s="353"/>
      <c r="E269" s="353"/>
      <c r="F269" s="353"/>
    </row>
    <row r="270" spans="4:6" customFormat="1" ht="12.75">
      <c r="D270" s="353"/>
      <c r="E270" s="353"/>
      <c r="F270" s="353"/>
    </row>
    <row r="271" spans="4:6" customFormat="1" ht="12.75">
      <c r="D271" s="353"/>
      <c r="E271" s="353"/>
      <c r="F271" s="353"/>
    </row>
    <row r="272" spans="4:6" customFormat="1" ht="12.75">
      <c r="D272" s="353"/>
      <c r="E272" s="353"/>
      <c r="F272" s="353"/>
    </row>
    <row r="273" spans="4:6" customFormat="1" ht="12.75">
      <c r="D273" s="353"/>
      <c r="E273" s="353"/>
      <c r="F273" s="353"/>
    </row>
    <row r="274" spans="4:6" customFormat="1" ht="12.75">
      <c r="D274" s="353"/>
      <c r="E274" s="353"/>
      <c r="F274" s="353"/>
    </row>
    <row r="275" spans="4:6" customFormat="1" ht="12.75">
      <c r="D275" s="353"/>
      <c r="E275" s="353"/>
      <c r="F275" s="353"/>
    </row>
    <row r="276" spans="4:6" customFormat="1" ht="12.75">
      <c r="D276" s="353"/>
      <c r="E276" s="353"/>
      <c r="F276" s="353"/>
    </row>
    <row r="277" spans="4:6" customFormat="1" ht="12.75">
      <c r="D277" s="353"/>
      <c r="E277" s="353"/>
      <c r="F277" s="353"/>
    </row>
    <row r="278" spans="4:6" customFormat="1" ht="12.75">
      <c r="D278" s="353"/>
      <c r="E278" s="353"/>
      <c r="F278" s="353"/>
    </row>
    <row r="279" spans="4:6" customFormat="1" ht="12.75">
      <c r="D279" s="353"/>
      <c r="E279" s="353"/>
      <c r="F279" s="353"/>
    </row>
    <row r="280" spans="4:6" customFormat="1" ht="12.75">
      <c r="D280" s="353"/>
      <c r="E280" s="353"/>
      <c r="F280" s="353"/>
    </row>
    <row r="281" spans="4:6" customFormat="1" ht="12.75">
      <c r="D281" s="353"/>
      <c r="E281" s="353"/>
      <c r="F281" s="353"/>
    </row>
    <row r="282" spans="4:6" customFormat="1" ht="12.75">
      <c r="D282" s="353"/>
      <c r="E282" s="353"/>
      <c r="F282" s="353"/>
    </row>
    <row r="283" spans="4:6" customFormat="1" ht="12.75">
      <c r="D283" s="353"/>
      <c r="E283" s="353"/>
      <c r="F283" s="353"/>
    </row>
    <row r="284" spans="4:6" customFormat="1" ht="12.75">
      <c r="D284" s="353"/>
      <c r="E284" s="353"/>
      <c r="F284" s="353"/>
    </row>
    <row r="285" spans="4:6" customFormat="1" ht="12.75">
      <c r="D285" s="353"/>
      <c r="E285" s="353"/>
      <c r="F285" s="353"/>
    </row>
    <row r="286" spans="4:6" customFormat="1" ht="12.75">
      <c r="D286" s="353"/>
      <c r="E286" s="353"/>
      <c r="F286" s="353"/>
    </row>
    <row r="287" spans="4:6" customFormat="1" ht="12.75">
      <c r="D287" s="353"/>
      <c r="E287" s="353"/>
      <c r="F287" s="353"/>
    </row>
    <row r="288" spans="4:6" customFormat="1" ht="12.75">
      <c r="D288" s="353"/>
      <c r="E288" s="353"/>
      <c r="F288" s="353"/>
    </row>
    <row r="289" spans="4:6" customFormat="1" ht="12.75">
      <c r="D289" s="353"/>
      <c r="E289" s="353"/>
      <c r="F289" s="353"/>
    </row>
    <row r="290" spans="4:6" customFormat="1" ht="12.75">
      <c r="D290" s="353"/>
      <c r="E290" s="353"/>
      <c r="F290" s="353"/>
    </row>
    <row r="291" spans="4:6" customFormat="1" ht="12.75">
      <c r="D291" s="353"/>
      <c r="E291" s="353"/>
      <c r="F291" s="353"/>
    </row>
    <row r="292" spans="4:6" customFormat="1" ht="12.75">
      <c r="D292" s="353"/>
      <c r="E292" s="353"/>
      <c r="F292" s="353"/>
    </row>
    <row r="293" spans="4:6" customFormat="1" ht="12.75">
      <c r="D293" s="353"/>
      <c r="E293" s="353"/>
      <c r="F293" s="353"/>
    </row>
    <row r="294" spans="4:6" customFormat="1" ht="12.75">
      <c r="D294" s="353"/>
      <c r="E294" s="353"/>
      <c r="F294" s="353"/>
    </row>
    <row r="295" spans="4:6" customFormat="1" ht="12.75">
      <c r="D295" s="353"/>
      <c r="E295" s="353"/>
      <c r="F295" s="353"/>
    </row>
    <row r="296" spans="4:6" customFormat="1" ht="12.75">
      <c r="D296" s="353"/>
      <c r="E296" s="353"/>
      <c r="F296" s="353"/>
    </row>
    <row r="297" spans="4:6" customFormat="1" ht="12.75">
      <c r="D297" s="353"/>
      <c r="E297" s="353"/>
      <c r="F297" s="353"/>
    </row>
    <row r="298" spans="4:6" customFormat="1" ht="12.75">
      <c r="D298" s="353"/>
      <c r="E298" s="353"/>
      <c r="F298" s="353"/>
    </row>
    <row r="299" spans="4:6" customFormat="1" ht="12.75">
      <c r="D299" s="353"/>
      <c r="E299" s="353"/>
      <c r="F299" s="353"/>
    </row>
    <row r="300" spans="4:6" customFormat="1" ht="12.75">
      <c r="D300" s="353"/>
      <c r="E300" s="353"/>
      <c r="F300" s="353"/>
    </row>
    <row r="301" spans="4:6" customFormat="1" ht="12.75">
      <c r="D301" s="353"/>
      <c r="E301" s="353"/>
      <c r="F301" s="353"/>
    </row>
    <row r="302" spans="4:6" customFormat="1" ht="12.75">
      <c r="D302" s="353"/>
      <c r="E302" s="353"/>
      <c r="F302" s="353"/>
    </row>
    <row r="303" spans="4:6" customFormat="1" ht="12.75">
      <c r="D303" s="353"/>
      <c r="E303" s="353"/>
      <c r="F303" s="353"/>
    </row>
    <row r="304" spans="4:6" customFormat="1" ht="12.75">
      <c r="D304" s="353"/>
      <c r="E304" s="353"/>
      <c r="F304" s="353"/>
    </row>
    <row r="305" spans="4:6" customFormat="1" ht="12.75">
      <c r="D305" s="353"/>
      <c r="E305" s="353"/>
      <c r="F305" s="353"/>
    </row>
    <row r="306" spans="4:6" customFormat="1" ht="12.75">
      <c r="D306" s="353"/>
      <c r="E306" s="353"/>
      <c r="F306" s="353"/>
    </row>
    <row r="307" spans="4:6" customFormat="1" ht="12.75">
      <c r="D307" s="353"/>
      <c r="E307" s="353"/>
      <c r="F307" s="353"/>
    </row>
    <row r="308" spans="4:6" customFormat="1" ht="12.75">
      <c r="D308" s="353"/>
      <c r="E308" s="353"/>
      <c r="F308" s="353"/>
    </row>
    <row r="309" spans="4:6" customFormat="1" ht="12.75">
      <c r="D309" s="353"/>
      <c r="E309" s="353"/>
      <c r="F309" s="353"/>
    </row>
    <row r="310" spans="4:6" customFormat="1" ht="12.75">
      <c r="D310" s="353"/>
      <c r="E310" s="353"/>
      <c r="F310" s="353"/>
    </row>
    <row r="311" spans="4:6" customFormat="1" ht="12.75">
      <c r="D311" s="353"/>
      <c r="E311" s="353"/>
      <c r="F311" s="353"/>
    </row>
    <row r="312" spans="4:6" customFormat="1" ht="12.75">
      <c r="D312" s="353"/>
      <c r="E312" s="353"/>
      <c r="F312" s="353"/>
    </row>
    <row r="313" spans="4:6" customFormat="1" ht="12.75">
      <c r="D313" s="353"/>
      <c r="E313" s="353"/>
      <c r="F313" s="353"/>
    </row>
    <row r="314" spans="4:6" customFormat="1" ht="12.75">
      <c r="D314" s="353"/>
      <c r="E314" s="353"/>
      <c r="F314" s="353"/>
    </row>
    <row r="315" spans="4:6" customFormat="1" ht="12.75">
      <c r="D315" s="353"/>
      <c r="E315" s="353"/>
      <c r="F315" s="353"/>
    </row>
    <row r="316" spans="4:6" customFormat="1" ht="12.75">
      <c r="D316" s="353"/>
      <c r="E316" s="353"/>
      <c r="F316" s="353"/>
    </row>
    <row r="317" spans="4:6" customFormat="1" ht="12.75">
      <c r="D317" s="353"/>
      <c r="E317" s="353"/>
      <c r="F317" s="353"/>
    </row>
    <row r="318" spans="4:6" customFormat="1" ht="12.75">
      <c r="D318" s="353"/>
      <c r="E318" s="353"/>
      <c r="F318" s="353"/>
    </row>
    <row r="319" spans="4:6" customFormat="1" ht="12.75">
      <c r="D319" s="353"/>
      <c r="E319" s="353"/>
      <c r="F319" s="353"/>
    </row>
    <row r="320" spans="4:6" customFormat="1" ht="12.75">
      <c r="D320" s="353"/>
      <c r="E320" s="353"/>
      <c r="F320" s="353"/>
    </row>
    <row r="321" spans="4:6" customFormat="1" ht="12.75">
      <c r="D321" s="353"/>
      <c r="E321" s="353"/>
      <c r="F321" s="353"/>
    </row>
    <row r="322" spans="4:6" customFormat="1" ht="12.75">
      <c r="D322" s="353"/>
      <c r="E322" s="353"/>
      <c r="F322" s="353"/>
    </row>
    <row r="323" spans="4:6" customFormat="1" ht="12.75">
      <c r="D323" s="353"/>
      <c r="E323" s="353"/>
      <c r="F323" s="353"/>
    </row>
    <row r="324" spans="4:6" customFormat="1" ht="12.75">
      <c r="D324" s="353"/>
      <c r="E324" s="353"/>
      <c r="F324" s="353"/>
    </row>
    <row r="325" spans="4:6" customFormat="1" ht="12.75">
      <c r="D325" s="353"/>
      <c r="E325" s="353"/>
      <c r="F325" s="353"/>
    </row>
    <row r="326" spans="4:6" customFormat="1" ht="12.75">
      <c r="D326" s="353"/>
      <c r="E326" s="353"/>
      <c r="F326" s="353"/>
    </row>
    <row r="327" spans="4:6" customFormat="1" ht="12.75">
      <c r="D327" s="353"/>
      <c r="E327" s="353"/>
      <c r="F327" s="353"/>
    </row>
    <row r="328" spans="4:6" customFormat="1" ht="12.75">
      <c r="D328" s="353"/>
      <c r="E328" s="353"/>
      <c r="F328" s="353"/>
    </row>
    <row r="329" spans="4:6" customFormat="1" ht="12.75">
      <c r="D329" s="353"/>
      <c r="E329" s="353"/>
      <c r="F329" s="353"/>
    </row>
    <row r="330" spans="4:6" customFormat="1" ht="12.75">
      <c r="D330" s="353"/>
      <c r="E330" s="353"/>
      <c r="F330" s="353"/>
    </row>
    <row r="331" spans="4:6" customFormat="1" ht="12.75">
      <c r="D331" s="353"/>
      <c r="E331" s="353"/>
      <c r="F331" s="353"/>
    </row>
    <row r="332" spans="4:6" customFormat="1" ht="12.75">
      <c r="D332" s="353"/>
      <c r="E332" s="353"/>
      <c r="F332" s="353"/>
    </row>
    <row r="333" spans="4:6" customFormat="1" ht="12.75">
      <c r="D333" s="353"/>
      <c r="E333" s="353"/>
      <c r="F333" s="353"/>
    </row>
    <row r="334" spans="4:6" customFormat="1" ht="12.75">
      <c r="D334" s="353"/>
      <c r="E334" s="353"/>
      <c r="F334" s="353"/>
    </row>
    <row r="335" spans="4:6" customFormat="1" ht="12.75">
      <c r="D335" s="353"/>
      <c r="E335" s="353"/>
      <c r="F335" s="353"/>
    </row>
    <row r="336" spans="4:6" customFormat="1" ht="12.75">
      <c r="D336" s="353"/>
      <c r="E336" s="353"/>
      <c r="F336" s="353"/>
    </row>
    <row r="337" spans="4:6" customFormat="1" ht="12.75">
      <c r="D337" s="353"/>
      <c r="E337" s="353"/>
      <c r="F337" s="353"/>
    </row>
    <row r="338" spans="4:6" customFormat="1" ht="12.75">
      <c r="D338" s="353"/>
      <c r="E338" s="353"/>
      <c r="F338" s="353"/>
    </row>
    <row r="339" spans="4:6" customFormat="1" ht="12.75">
      <c r="D339" s="353"/>
      <c r="E339" s="353"/>
      <c r="F339" s="353"/>
    </row>
    <row r="340" spans="4:6" customFormat="1" ht="12.75">
      <c r="D340" s="353"/>
      <c r="E340" s="353"/>
      <c r="F340" s="353"/>
    </row>
    <row r="341" spans="4:6" customFormat="1" ht="12.75">
      <c r="D341" s="353"/>
      <c r="E341" s="353"/>
      <c r="F341" s="353"/>
    </row>
    <row r="342" spans="4:6" customFormat="1" ht="12.75">
      <c r="D342" s="353"/>
      <c r="E342" s="353"/>
      <c r="F342" s="353"/>
    </row>
    <row r="343" spans="4:6" customFormat="1" ht="12.75">
      <c r="D343" s="353"/>
      <c r="E343" s="353"/>
      <c r="F343" s="353"/>
    </row>
    <row r="344" spans="4:6" customFormat="1" ht="12.75">
      <c r="D344" s="353"/>
      <c r="E344" s="353"/>
      <c r="F344" s="353"/>
    </row>
    <row r="345" spans="4:6" customFormat="1" ht="12.75">
      <c r="D345" s="353"/>
      <c r="E345" s="353"/>
      <c r="F345" s="353"/>
    </row>
    <row r="346" spans="4:6" customFormat="1" ht="12.75">
      <c r="D346" s="353"/>
      <c r="E346" s="353"/>
      <c r="F346" s="353"/>
    </row>
    <row r="347" spans="4:6" customFormat="1" ht="12.75">
      <c r="D347" s="353"/>
      <c r="E347" s="353"/>
      <c r="F347" s="353"/>
    </row>
    <row r="348" spans="4:6" customFormat="1" ht="12.75">
      <c r="D348" s="353"/>
      <c r="E348" s="353"/>
      <c r="F348" s="353"/>
    </row>
    <row r="349" spans="4:6" customFormat="1" ht="12.75">
      <c r="D349" s="353"/>
      <c r="E349" s="353"/>
      <c r="F349" s="353"/>
    </row>
    <row r="350" spans="4:6" customFormat="1" ht="12.75">
      <c r="D350" s="353"/>
      <c r="E350" s="353"/>
      <c r="F350" s="353"/>
    </row>
    <row r="351" spans="4:6" customFormat="1" ht="12.75">
      <c r="D351" s="353"/>
      <c r="E351" s="353"/>
      <c r="F351" s="353"/>
    </row>
    <row r="352" spans="4:6" customFormat="1" ht="12.75">
      <c r="D352" s="353"/>
      <c r="E352" s="353"/>
      <c r="F352" s="353"/>
    </row>
    <row r="353" spans="4:6" customFormat="1" ht="12.75">
      <c r="D353" s="353"/>
      <c r="E353" s="353"/>
      <c r="F353" s="353"/>
    </row>
    <row r="354" spans="4:6" customFormat="1" ht="12.75">
      <c r="D354" s="353"/>
      <c r="E354" s="353"/>
      <c r="F354" s="353"/>
    </row>
    <row r="355" spans="4:6" customFormat="1" ht="12.75">
      <c r="D355" s="353"/>
      <c r="E355" s="353"/>
      <c r="F355" s="353"/>
    </row>
    <row r="356" spans="4:6" customFormat="1" ht="12.75">
      <c r="D356" s="353"/>
      <c r="E356" s="353"/>
      <c r="F356" s="353"/>
    </row>
    <row r="357" spans="4:6" customFormat="1" ht="12.75">
      <c r="D357" s="353"/>
      <c r="E357" s="353"/>
      <c r="F357" s="353"/>
    </row>
    <row r="358" spans="4:6" customFormat="1" ht="12.75">
      <c r="D358" s="353"/>
      <c r="E358" s="353"/>
      <c r="F358" s="353"/>
    </row>
    <row r="359" spans="4:6" customFormat="1" ht="12.75">
      <c r="D359" s="353"/>
      <c r="E359" s="353"/>
      <c r="F359" s="353"/>
    </row>
    <row r="360" spans="4:6" customFormat="1" ht="12.75">
      <c r="D360" s="353"/>
      <c r="E360" s="353"/>
      <c r="F360" s="353"/>
    </row>
    <row r="361" spans="4:6" customFormat="1" ht="12.75">
      <c r="D361" s="353"/>
      <c r="E361" s="353"/>
      <c r="F361" s="353"/>
    </row>
    <row r="362" spans="4:6" customFormat="1" ht="12.75">
      <c r="D362" s="353"/>
      <c r="E362" s="353"/>
      <c r="F362" s="353"/>
    </row>
    <row r="363" spans="4:6" customFormat="1" ht="12.75">
      <c r="D363" s="353"/>
      <c r="E363" s="353"/>
      <c r="F363" s="353"/>
    </row>
    <row r="364" spans="4:6" customFormat="1" ht="12.75">
      <c r="D364" s="353"/>
      <c r="E364" s="353"/>
      <c r="F364" s="353"/>
    </row>
    <row r="365" spans="4:6" customFormat="1" ht="12.75">
      <c r="D365" s="353"/>
      <c r="E365" s="353"/>
      <c r="F365" s="353"/>
    </row>
    <row r="366" spans="4:6" customFormat="1" ht="12.75">
      <c r="D366" s="353"/>
      <c r="E366" s="353"/>
      <c r="F366" s="353"/>
    </row>
    <row r="367" spans="4:6" customFormat="1" ht="12.75">
      <c r="D367" s="353"/>
      <c r="E367" s="353"/>
      <c r="F367" s="353"/>
    </row>
    <row r="368" spans="4:6" customFormat="1" ht="12.75">
      <c r="D368" s="353"/>
      <c r="E368" s="353"/>
      <c r="F368" s="353"/>
    </row>
    <row r="369" spans="4:6" customFormat="1" ht="12.75">
      <c r="D369" s="353"/>
      <c r="E369" s="353"/>
      <c r="F369" s="353"/>
    </row>
    <row r="370" spans="4:6" customFormat="1" ht="12.75">
      <c r="D370" s="353"/>
      <c r="E370" s="353"/>
      <c r="F370" s="353"/>
    </row>
    <row r="371" spans="4:6" customFormat="1" ht="12.75">
      <c r="D371" s="353"/>
      <c r="E371" s="353"/>
      <c r="F371" s="353"/>
    </row>
    <row r="372" spans="4:6" customFormat="1" ht="12.75">
      <c r="D372" s="353"/>
      <c r="E372" s="353"/>
      <c r="F372" s="353"/>
    </row>
    <row r="373" spans="4:6" customFormat="1" ht="12.75">
      <c r="D373" s="353"/>
      <c r="E373" s="353"/>
      <c r="F373" s="353"/>
    </row>
    <row r="374" spans="4:6" customFormat="1" ht="12.75">
      <c r="D374" s="353"/>
      <c r="E374" s="353"/>
      <c r="F374" s="353"/>
    </row>
    <row r="375" spans="4:6" customFormat="1" ht="12.75">
      <c r="D375" s="353"/>
      <c r="E375" s="353"/>
      <c r="F375" s="353"/>
    </row>
    <row r="376" spans="4:6" customFormat="1" ht="12.75">
      <c r="D376" s="353"/>
      <c r="E376" s="353"/>
      <c r="F376" s="353"/>
    </row>
    <row r="377" spans="4:6" customFormat="1" ht="12.75">
      <c r="D377" s="353"/>
      <c r="E377" s="353"/>
      <c r="F377" s="353"/>
    </row>
    <row r="378" spans="4:6" customFormat="1" ht="12.75">
      <c r="D378" s="353"/>
      <c r="E378" s="353"/>
      <c r="F378" s="353"/>
    </row>
    <row r="379" spans="4:6" customFormat="1" ht="12.75">
      <c r="D379" s="353"/>
      <c r="E379" s="353"/>
      <c r="F379" s="353"/>
    </row>
    <row r="380" spans="4:6" customFormat="1" ht="12.75">
      <c r="D380" s="353"/>
      <c r="E380" s="353"/>
      <c r="F380" s="353"/>
    </row>
    <row r="381" spans="4:6" customFormat="1" ht="12.75">
      <c r="D381" s="353"/>
      <c r="E381" s="353"/>
      <c r="F381" s="353"/>
    </row>
    <row r="382" spans="4:6" customFormat="1" ht="12.75">
      <c r="D382" s="353"/>
      <c r="E382" s="353"/>
      <c r="F382" s="353"/>
    </row>
    <row r="383" spans="4:6" customFormat="1" ht="12.75">
      <c r="D383" s="353"/>
      <c r="E383" s="353"/>
      <c r="F383" s="353"/>
    </row>
    <row r="384" spans="4:6" customFormat="1" ht="12.75">
      <c r="D384" s="353"/>
      <c r="E384" s="353"/>
      <c r="F384" s="353"/>
    </row>
    <row r="385" spans="4:6" customFormat="1" ht="12.75">
      <c r="D385" s="353"/>
      <c r="E385" s="353"/>
      <c r="F385" s="353"/>
    </row>
    <row r="386" spans="4:6" customFormat="1" ht="12.75">
      <c r="D386" s="353"/>
      <c r="E386" s="353"/>
      <c r="F386" s="353"/>
    </row>
    <row r="387" spans="4:6" customFormat="1" ht="12.75">
      <c r="D387" s="353"/>
      <c r="E387" s="353"/>
      <c r="F387" s="353"/>
    </row>
    <row r="388" spans="4:6" customFormat="1" ht="12.75">
      <c r="D388" s="353"/>
      <c r="E388" s="353"/>
      <c r="F388" s="353"/>
    </row>
    <row r="389" spans="4:6" customFormat="1" ht="12.75">
      <c r="D389" s="353"/>
      <c r="E389" s="353"/>
      <c r="F389" s="353"/>
    </row>
    <row r="390" spans="4:6" customFormat="1" ht="12.75">
      <c r="D390" s="353"/>
      <c r="E390" s="353"/>
      <c r="F390" s="353"/>
    </row>
    <row r="391" spans="4:6" customFormat="1" ht="12.75">
      <c r="D391" s="353"/>
      <c r="E391" s="353"/>
      <c r="F391" s="353"/>
    </row>
    <row r="392" spans="4:6" customFormat="1" ht="12.75">
      <c r="D392" s="353"/>
      <c r="E392" s="353"/>
      <c r="F392" s="353"/>
    </row>
    <row r="393" spans="4:6" customFormat="1" ht="12.75">
      <c r="D393" s="353"/>
      <c r="E393" s="353"/>
      <c r="F393" s="353"/>
    </row>
    <row r="394" spans="4:6" customFormat="1" ht="12.75">
      <c r="D394" s="353"/>
      <c r="E394" s="353"/>
      <c r="F394" s="353"/>
    </row>
    <row r="395" spans="4:6" customFormat="1" ht="12.75">
      <c r="D395" s="353"/>
      <c r="E395" s="353"/>
      <c r="F395" s="353"/>
    </row>
    <row r="396" spans="4:6" customFormat="1" ht="12.75">
      <c r="D396" s="353"/>
      <c r="E396" s="353"/>
      <c r="F396" s="353"/>
    </row>
    <row r="397" spans="4:6" customFormat="1" ht="12.75">
      <c r="D397" s="353"/>
      <c r="E397" s="353"/>
      <c r="F397" s="353"/>
    </row>
    <row r="398" spans="4:6" customFormat="1" ht="12.75">
      <c r="D398" s="353"/>
      <c r="E398" s="353"/>
      <c r="F398" s="353"/>
    </row>
    <row r="399" spans="4:6" customFormat="1" ht="12.75">
      <c r="D399" s="353"/>
      <c r="E399" s="353"/>
      <c r="F399" s="353"/>
    </row>
    <row r="400" spans="4:6" customFormat="1" ht="12.75">
      <c r="D400" s="353"/>
      <c r="E400" s="353"/>
      <c r="F400" s="353"/>
    </row>
    <row r="401" spans="4:6" customFormat="1" ht="12.75">
      <c r="D401" s="353"/>
      <c r="E401" s="353"/>
      <c r="F401" s="353"/>
    </row>
    <row r="402" spans="4:6" customFormat="1" ht="12.75">
      <c r="D402" s="353"/>
      <c r="E402" s="353"/>
      <c r="F402" s="353"/>
    </row>
    <row r="403" spans="4:6" customFormat="1" ht="12.75">
      <c r="D403" s="353"/>
      <c r="E403" s="353"/>
      <c r="F403" s="353"/>
    </row>
    <row r="404" spans="4:6" customFormat="1" ht="12.75">
      <c r="D404" s="353"/>
      <c r="E404" s="353"/>
      <c r="F404" s="353"/>
    </row>
    <row r="405" spans="4:6" customFormat="1" ht="12.75">
      <c r="D405" s="353"/>
      <c r="E405" s="353"/>
      <c r="F405" s="353"/>
    </row>
    <row r="406" spans="4:6" customFormat="1" ht="12.75">
      <c r="D406" s="353"/>
      <c r="E406" s="353"/>
      <c r="F406" s="353"/>
    </row>
    <row r="407" spans="4:6" customFormat="1" ht="12.75">
      <c r="D407" s="353"/>
      <c r="E407" s="353"/>
      <c r="F407" s="353"/>
    </row>
    <row r="408" spans="4:6" customFormat="1" ht="12.75">
      <c r="D408" s="353"/>
      <c r="E408" s="353"/>
      <c r="F408" s="353"/>
    </row>
    <row r="409" spans="4:6" customFormat="1" ht="12.75">
      <c r="D409" s="353"/>
      <c r="E409" s="353"/>
      <c r="F409" s="353"/>
    </row>
    <row r="410" spans="4:6" customFormat="1" ht="12.75">
      <c r="D410" s="353"/>
      <c r="E410" s="353"/>
      <c r="F410" s="353"/>
    </row>
    <row r="411" spans="4:6" customFormat="1" ht="12.75">
      <c r="D411" s="353"/>
      <c r="E411" s="353"/>
      <c r="F411" s="353"/>
    </row>
    <row r="412" spans="4:6" customFormat="1" ht="12.75">
      <c r="D412" s="353"/>
      <c r="E412" s="353"/>
      <c r="F412" s="353"/>
    </row>
    <row r="413" spans="4:6" customFormat="1" ht="12.75">
      <c r="D413" s="353"/>
      <c r="E413" s="353"/>
      <c r="F413" s="353"/>
    </row>
    <row r="414" spans="4:6" customFormat="1" ht="12.75">
      <c r="D414" s="353"/>
      <c r="E414" s="353"/>
      <c r="F414" s="353"/>
    </row>
    <row r="415" spans="4:6" customFormat="1" ht="12.75">
      <c r="D415" s="353"/>
      <c r="E415" s="353"/>
      <c r="F415" s="353"/>
    </row>
    <row r="416" spans="4:6" customFormat="1" ht="12.75">
      <c r="D416" s="353"/>
      <c r="E416" s="353"/>
      <c r="F416" s="353"/>
    </row>
    <row r="417" spans="4:6" customFormat="1" ht="12.75">
      <c r="D417" s="353"/>
      <c r="E417" s="353"/>
      <c r="F417" s="353"/>
    </row>
    <row r="418" spans="4:6" customFormat="1" ht="12.75">
      <c r="D418" s="353"/>
      <c r="E418" s="353"/>
      <c r="F418" s="353"/>
    </row>
    <row r="419" spans="4:6" customFormat="1" ht="12.75">
      <c r="D419" s="353"/>
      <c r="E419" s="353"/>
      <c r="F419" s="353"/>
    </row>
    <row r="420" spans="4:6" customFormat="1" ht="12.75">
      <c r="D420" s="353"/>
      <c r="E420" s="353"/>
      <c r="F420" s="353"/>
    </row>
    <row r="421" spans="4:6" customFormat="1" ht="12.75">
      <c r="D421" s="353"/>
      <c r="E421" s="353"/>
      <c r="F421" s="353"/>
    </row>
    <row r="422" spans="4:6" customFormat="1" ht="12.75">
      <c r="D422" s="353"/>
      <c r="E422" s="353"/>
      <c r="F422" s="353"/>
    </row>
    <row r="423" spans="4:6" customFormat="1" ht="12.75">
      <c r="D423" s="353"/>
      <c r="E423" s="353"/>
      <c r="F423" s="353"/>
    </row>
    <row r="424" spans="4:6" customFormat="1" ht="12.75">
      <c r="D424" s="353"/>
      <c r="E424" s="353"/>
      <c r="F424" s="353"/>
    </row>
    <row r="425" spans="4:6" customFormat="1" ht="12.75">
      <c r="D425" s="353"/>
      <c r="E425" s="353"/>
      <c r="F425" s="353"/>
    </row>
    <row r="426" spans="4:6" customFormat="1" ht="12.75">
      <c r="D426" s="353"/>
      <c r="E426" s="353"/>
      <c r="F426" s="353"/>
    </row>
    <row r="427" spans="4:6" customFormat="1" ht="12.75">
      <c r="D427" s="353"/>
      <c r="E427" s="353"/>
      <c r="F427" s="353"/>
    </row>
    <row r="428" spans="4:6" customFormat="1" ht="12.75">
      <c r="D428" s="353"/>
      <c r="E428" s="353"/>
      <c r="F428" s="353"/>
    </row>
    <row r="429" spans="4:6" customFormat="1" ht="12.75">
      <c r="D429" s="353"/>
      <c r="E429" s="353"/>
      <c r="F429" s="353"/>
    </row>
    <row r="430" spans="4:6" customFormat="1" ht="12.75">
      <c r="D430" s="353"/>
      <c r="E430" s="353"/>
      <c r="F430" s="353"/>
    </row>
    <row r="431" spans="4:6" customFormat="1" ht="12.75">
      <c r="D431" s="353"/>
      <c r="E431" s="353"/>
      <c r="F431" s="353"/>
    </row>
    <row r="432" spans="4:6" customFormat="1" ht="12.75">
      <c r="D432" s="353"/>
      <c r="E432" s="353"/>
      <c r="F432" s="353"/>
    </row>
    <row r="433" spans="4:6" customFormat="1" ht="12.75">
      <c r="D433" s="353"/>
      <c r="E433" s="353"/>
      <c r="F433" s="353"/>
    </row>
    <row r="434" spans="4:6" customFormat="1" ht="12.75">
      <c r="D434" s="353"/>
      <c r="E434" s="353"/>
      <c r="F434" s="353"/>
    </row>
    <row r="435" spans="4:6" customFormat="1" ht="12.75">
      <c r="D435" s="353"/>
      <c r="E435" s="353"/>
      <c r="F435" s="353"/>
    </row>
    <row r="436" spans="4:6" customFormat="1" ht="12.75">
      <c r="D436" s="353"/>
      <c r="E436" s="353"/>
      <c r="F436" s="353"/>
    </row>
    <row r="437" spans="4:6" customFormat="1" ht="12.75">
      <c r="D437" s="353"/>
      <c r="E437" s="353"/>
      <c r="F437" s="353"/>
    </row>
    <row r="438" spans="4:6" customFormat="1" ht="12.75">
      <c r="D438" s="353"/>
      <c r="E438" s="353"/>
      <c r="F438" s="353"/>
    </row>
    <row r="439" spans="4:6" customFormat="1" ht="12.75">
      <c r="D439" s="353"/>
      <c r="E439" s="353"/>
      <c r="F439" s="353"/>
    </row>
    <row r="440" spans="4:6" customFormat="1" ht="12.75">
      <c r="D440" s="353"/>
      <c r="E440" s="353"/>
      <c r="F440" s="353"/>
    </row>
    <row r="441" spans="4:6" customFormat="1" ht="12.75">
      <c r="D441" s="353"/>
      <c r="E441" s="353"/>
      <c r="F441" s="353"/>
    </row>
    <row r="442" spans="4:6" customFormat="1" ht="12.75">
      <c r="D442" s="353"/>
      <c r="E442" s="353"/>
      <c r="F442" s="353"/>
    </row>
    <row r="443" spans="4:6" customFormat="1" ht="12.75">
      <c r="D443" s="353"/>
      <c r="E443" s="353"/>
      <c r="F443" s="353"/>
    </row>
    <row r="444" spans="4:6" customFormat="1" ht="12.75">
      <c r="D444" s="353"/>
      <c r="E444" s="353"/>
      <c r="F444" s="353"/>
    </row>
    <row r="445" spans="4:6" customFormat="1" ht="12.75">
      <c r="D445" s="353"/>
      <c r="E445" s="353"/>
      <c r="F445" s="353"/>
    </row>
    <row r="446" spans="4:6" customFormat="1" ht="12.75">
      <c r="D446" s="353"/>
      <c r="E446" s="353"/>
      <c r="F446" s="353"/>
    </row>
    <row r="447" spans="4:6" customFormat="1" ht="12.75">
      <c r="D447" s="353"/>
      <c r="E447" s="353"/>
      <c r="F447" s="353"/>
    </row>
    <row r="448" spans="4:6" customFormat="1" ht="12.75">
      <c r="D448" s="353"/>
      <c r="E448" s="353"/>
      <c r="F448" s="353"/>
    </row>
    <row r="449" spans="4:6" customFormat="1" ht="12.75">
      <c r="D449" s="353"/>
      <c r="E449" s="353"/>
      <c r="F449" s="353"/>
    </row>
    <row r="450" spans="4:6" customFormat="1" ht="12.75">
      <c r="D450" s="353"/>
      <c r="E450" s="353"/>
      <c r="F450" s="353"/>
    </row>
    <row r="451" spans="4:6" customFormat="1" ht="12.75">
      <c r="D451" s="353"/>
      <c r="E451" s="353"/>
      <c r="F451" s="353"/>
    </row>
    <row r="452" spans="4:6" customFormat="1" ht="12.75">
      <c r="D452" s="353"/>
      <c r="E452" s="353"/>
      <c r="F452" s="353"/>
    </row>
    <row r="453" spans="4:6" customFormat="1" ht="12.75">
      <c r="D453" s="353"/>
      <c r="E453" s="353"/>
      <c r="F453" s="353"/>
    </row>
    <row r="454" spans="4:6" customFormat="1" ht="12.75">
      <c r="D454" s="353"/>
      <c r="E454" s="353"/>
      <c r="F454" s="353"/>
    </row>
    <row r="455" spans="4:6" customFormat="1" ht="12.75">
      <c r="D455" s="353"/>
      <c r="E455" s="353"/>
      <c r="F455" s="353"/>
    </row>
    <row r="456" spans="4:6" customFormat="1" ht="12.75">
      <c r="D456" s="353"/>
      <c r="E456" s="353"/>
      <c r="F456" s="353"/>
    </row>
    <row r="457" spans="4:6" customFormat="1" ht="12.75">
      <c r="D457" s="353"/>
      <c r="E457" s="353"/>
      <c r="F457" s="353"/>
    </row>
    <row r="458" spans="4:6" customFormat="1" ht="12.75">
      <c r="D458" s="353"/>
      <c r="E458" s="353"/>
      <c r="F458" s="353"/>
    </row>
    <row r="459" spans="4:6" customFormat="1" ht="12.75">
      <c r="D459" s="353"/>
      <c r="E459" s="353"/>
      <c r="F459" s="353"/>
    </row>
    <row r="460" spans="4:6" customFormat="1" ht="12.75">
      <c r="D460" s="353"/>
      <c r="E460" s="353"/>
      <c r="F460" s="353"/>
    </row>
    <row r="461" spans="4:6" customFormat="1" ht="12.75">
      <c r="D461" s="353"/>
      <c r="E461" s="353"/>
      <c r="F461" s="353"/>
    </row>
    <row r="462" spans="4:6" customFormat="1" ht="12.75">
      <c r="D462" s="353"/>
      <c r="E462" s="353"/>
      <c r="F462" s="353"/>
    </row>
    <row r="463" spans="4:6" customFormat="1" ht="12.75">
      <c r="D463" s="353"/>
      <c r="E463" s="353"/>
      <c r="F463" s="353"/>
    </row>
    <row r="464" spans="4:6" customFormat="1" ht="12.75">
      <c r="D464" s="353"/>
      <c r="E464" s="353"/>
      <c r="F464" s="353"/>
    </row>
    <row r="465" spans="4:6" customFormat="1" ht="12.75">
      <c r="D465" s="353"/>
      <c r="E465" s="353"/>
      <c r="F465" s="353"/>
    </row>
    <row r="466" spans="4:6" customFormat="1" ht="12.75">
      <c r="D466" s="353"/>
      <c r="E466" s="353"/>
      <c r="F466" s="353"/>
    </row>
    <row r="467" spans="4:6" customFormat="1" ht="12.75">
      <c r="D467" s="353"/>
      <c r="E467" s="353"/>
      <c r="F467" s="353"/>
    </row>
    <row r="468" spans="4:6" customFormat="1" ht="12.75">
      <c r="D468" s="353"/>
      <c r="E468" s="353"/>
      <c r="F468" s="353"/>
    </row>
    <row r="469" spans="4:6" customFormat="1" ht="12.75">
      <c r="D469" s="353"/>
      <c r="E469" s="353"/>
      <c r="F469" s="353"/>
    </row>
    <row r="470" spans="4:6" customFormat="1" ht="12.75">
      <c r="D470" s="353"/>
      <c r="E470" s="353"/>
      <c r="F470" s="353"/>
    </row>
    <row r="471" spans="4:6" customFormat="1" ht="12.75">
      <c r="D471" s="353"/>
      <c r="E471" s="353"/>
      <c r="F471" s="353"/>
    </row>
    <row r="472" spans="4:6" customFormat="1" ht="12.75">
      <c r="D472" s="353"/>
      <c r="E472" s="353"/>
      <c r="F472" s="353"/>
    </row>
    <row r="473" spans="4:6" customFormat="1" ht="12.75">
      <c r="D473" s="353"/>
      <c r="E473" s="353"/>
      <c r="F473" s="353"/>
    </row>
    <row r="474" spans="4:6" customFormat="1" ht="12.75">
      <c r="D474" s="353"/>
      <c r="E474" s="353"/>
      <c r="F474" s="353"/>
    </row>
    <row r="475" spans="4:6" customFormat="1" ht="12.75">
      <c r="D475" s="353"/>
      <c r="E475" s="353"/>
      <c r="F475" s="353"/>
    </row>
    <row r="476" spans="4:6" customFormat="1" ht="12.75">
      <c r="D476" s="353"/>
      <c r="E476" s="353"/>
      <c r="F476" s="353"/>
    </row>
    <row r="477" spans="4:6" customFormat="1" ht="12.75">
      <c r="D477" s="353"/>
      <c r="E477" s="353"/>
      <c r="F477" s="353"/>
    </row>
    <row r="478" spans="4:6" customFormat="1" ht="12.75">
      <c r="D478" s="353"/>
      <c r="E478" s="353"/>
      <c r="F478" s="353"/>
    </row>
    <row r="479" spans="4:6" customFormat="1" ht="12.75">
      <c r="D479" s="353"/>
      <c r="E479" s="353"/>
      <c r="F479" s="353"/>
    </row>
    <row r="480" spans="4:6" customFormat="1" ht="12.75">
      <c r="D480" s="353"/>
      <c r="E480" s="353"/>
      <c r="F480" s="353"/>
    </row>
    <row r="481" spans="4:6" customFormat="1" ht="12.75">
      <c r="D481" s="353"/>
      <c r="E481" s="353"/>
      <c r="F481" s="353"/>
    </row>
    <row r="482" spans="4:6" customFormat="1" ht="12.75">
      <c r="D482" s="353"/>
      <c r="E482" s="353"/>
      <c r="F482" s="353"/>
    </row>
    <row r="483" spans="4:6" customFormat="1" ht="12.75">
      <c r="D483" s="353"/>
      <c r="E483" s="353"/>
      <c r="F483" s="353"/>
    </row>
    <row r="484" spans="4:6" customFormat="1" ht="12.75">
      <c r="D484" s="353"/>
      <c r="E484" s="353"/>
      <c r="F484" s="353"/>
    </row>
    <row r="485" spans="4:6" customFormat="1" ht="12.75">
      <c r="D485" s="353"/>
      <c r="E485" s="353"/>
      <c r="F485" s="353"/>
    </row>
    <row r="486" spans="4:6" customFormat="1" ht="12.75">
      <c r="D486" s="353"/>
      <c r="E486" s="353"/>
      <c r="F486" s="353"/>
    </row>
    <row r="487" spans="4:6" customFormat="1" ht="12.75">
      <c r="D487" s="353"/>
      <c r="E487" s="353"/>
      <c r="F487" s="353"/>
    </row>
    <row r="488" spans="4:6" customFormat="1" ht="12.75">
      <c r="D488" s="353"/>
      <c r="E488" s="353"/>
      <c r="F488" s="353"/>
    </row>
    <row r="489" spans="4:6" customFormat="1" ht="12.75">
      <c r="D489" s="353"/>
      <c r="E489" s="353"/>
      <c r="F489" s="353"/>
    </row>
    <row r="490" spans="4:6" customFormat="1" ht="12.75">
      <c r="D490" s="353"/>
      <c r="E490" s="353"/>
      <c r="F490" s="353"/>
    </row>
    <row r="491" spans="4:6" customFormat="1" ht="12.75">
      <c r="D491" s="353"/>
      <c r="E491" s="353"/>
      <c r="F491" s="353"/>
    </row>
    <row r="492" spans="4:6" customFormat="1" ht="12.75">
      <c r="D492" s="353"/>
      <c r="E492" s="353"/>
      <c r="F492" s="353"/>
    </row>
    <row r="493" spans="4:6" customFormat="1" ht="12.75">
      <c r="D493" s="353"/>
      <c r="E493" s="353"/>
      <c r="F493" s="353"/>
    </row>
    <row r="494" spans="4:6" customFormat="1" ht="12.75">
      <c r="D494" s="353"/>
      <c r="E494" s="353"/>
      <c r="F494" s="353"/>
    </row>
    <row r="495" spans="4:6" customFormat="1" ht="12.75">
      <c r="D495" s="353"/>
      <c r="E495" s="353"/>
      <c r="F495" s="353"/>
    </row>
    <row r="496" spans="4:6" customFormat="1" ht="12.75">
      <c r="D496" s="353"/>
      <c r="E496" s="353"/>
      <c r="F496" s="353"/>
    </row>
    <row r="497" spans="4:6" customFormat="1" ht="12.75">
      <c r="D497" s="353"/>
      <c r="E497" s="353"/>
      <c r="F497" s="353"/>
    </row>
    <row r="498" spans="4:6" customFormat="1" ht="12.75">
      <c r="D498" s="353"/>
      <c r="E498" s="353"/>
      <c r="F498" s="353"/>
    </row>
    <row r="499" spans="4:6" customFormat="1" ht="12.75">
      <c r="D499" s="353"/>
      <c r="E499" s="353"/>
      <c r="F499" s="353"/>
    </row>
    <row r="500" spans="4:6" customFormat="1" ht="12.75">
      <c r="D500" s="353"/>
      <c r="E500" s="353"/>
      <c r="F500" s="353"/>
    </row>
    <row r="501" spans="4:6" customFormat="1" ht="12.75">
      <c r="D501" s="353"/>
      <c r="E501" s="353"/>
      <c r="F501" s="353"/>
    </row>
    <row r="502" spans="4:6" customFormat="1" ht="12.75">
      <c r="D502" s="353"/>
      <c r="E502" s="353"/>
      <c r="F502" s="353"/>
    </row>
    <row r="503" spans="4:6" customFormat="1" ht="12.75">
      <c r="D503" s="353"/>
      <c r="E503" s="353"/>
      <c r="F503" s="353"/>
    </row>
    <row r="504" spans="4:6" customFormat="1" ht="12.75">
      <c r="D504" s="353"/>
      <c r="E504" s="353"/>
      <c r="F504" s="353"/>
    </row>
    <row r="505" spans="4:6" customFormat="1" ht="12.75">
      <c r="D505" s="353"/>
      <c r="E505" s="353"/>
      <c r="F505" s="353"/>
    </row>
    <row r="506" spans="4:6" customFormat="1" ht="12.75">
      <c r="D506" s="353"/>
      <c r="E506" s="353"/>
      <c r="F506" s="353"/>
    </row>
    <row r="507" spans="4:6" customFormat="1" ht="12.75">
      <c r="D507" s="353"/>
      <c r="E507" s="353"/>
      <c r="F507" s="353"/>
    </row>
    <row r="508" spans="4:6" customFormat="1" ht="12.75">
      <c r="D508" s="353"/>
      <c r="E508" s="353"/>
      <c r="F508" s="353"/>
    </row>
    <row r="509" spans="4:6" customFormat="1" ht="12.75">
      <c r="D509" s="353"/>
      <c r="E509" s="353"/>
      <c r="F509" s="353"/>
    </row>
    <row r="510" spans="4:6" customFormat="1" ht="12.75">
      <c r="D510" s="353"/>
      <c r="E510" s="353"/>
      <c r="F510" s="353"/>
    </row>
    <row r="511" spans="4:6" customFormat="1" ht="12.75">
      <c r="D511" s="353"/>
      <c r="E511" s="353"/>
      <c r="F511" s="353"/>
    </row>
    <row r="512" spans="4:6" customFormat="1" ht="12.75">
      <c r="D512" s="353"/>
      <c r="E512" s="353"/>
      <c r="F512" s="353"/>
    </row>
    <row r="513" spans="4:6" customFormat="1" ht="12.75">
      <c r="D513" s="353"/>
      <c r="E513" s="353"/>
      <c r="F513" s="353"/>
    </row>
    <row r="514" spans="4:6" customFormat="1" ht="12.75">
      <c r="D514" s="353"/>
      <c r="E514" s="353"/>
      <c r="F514" s="353"/>
    </row>
    <row r="515" spans="4:6" customFormat="1" ht="12.75">
      <c r="D515" s="353"/>
      <c r="E515" s="353"/>
      <c r="F515" s="353"/>
    </row>
    <row r="516" spans="4:6" customFormat="1" ht="12.75">
      <c r="D516" s="353"/>
      <c r="E516" s="353"/>
      <c r="F516" s="353"/>
    </row>
    <row r="517" spans="4:6" customFormat="1" ht="12.75">
      <c r="D517" s="353"/>
      <c r="E517" s="353"/>
      <c r="F517" s="353"/>
    </row>
    <row r="518" spans="4:6" customFormat="1" ht="12.75">
      <c r="D518" s="353"/>
      <c r="E518" s="353"/>
      <c r="F518" s="353"/>
    </row>
    <row r="519" spans="4:6" customFormat="1" ht="12.75">
      <c r="D519" s="353"/>
      <c r="E519" s="353"/>
      <c r="F519" s="353"/>
    </row>
    <row r="520" spans="4:6" customFormat="1" ht="12.75">
      <c r="D520" s="353"/>
      <c r="E520" s="353"/>
      <c r="F520" s="353"/>
    </row>
    <row r="521" spans="4:6" customFormat="1" ht="12.75">
      <c r="D521" s="353"/>
      <c r="E521" s="353"/>
      <c r="F521" s="353"/>
    </row>
    <row r="522" spans="4:6" customFormat="1" ht="12.75">
      <c r="D522" s="353"/>
      <c r="E522" s="353"/>
      <c r="F522" s="353"/>
    </row>
    <row r="523" spans="4:6" customFormat="1" ht="12.75">
      <c r="D523" s="353"/>
      <c r="E523" s="353"/>
      <c r="F523" s="353"/>
    </row>
    <row r="524" spans="4:6" customFormat="1" ht="12.75">
      <c r="D524" s="353"/>
      <c r="E524" s="353"/>
      <c r="F524" s="353"/>
    </row>
    <row r="525" spans="4:6" customFormat="1" ht="12.75">
      <c r="D525" s="353"/>
      <c r="E525" s="353"/>
      <c r="F525" s="353"/>
    </row>
    <row r="526" spans="4:6" customFormat="1" ht="12.75">
      <c r="D526" s="353"/>
      <c r="E526" s="353"/>
      <c r="F526" s="353"/>
    </row>
    <row r="527" spans="4:6" customFormat="1" ht="12.75">
      <c r="D527" s="353"/>
      <c r="E527" s="353"/>
      <c r="F527" s="353"/>
    </row>
    <row r="528" spans="4:6" customFormat="1" ht="12.75">
      <c r="D528" s="353"/>
      <c r="E528" s="353"/>
      <c r="F528" s="353"/>
    </row>
    <row r="529" spans="4:6" customFormat="1" ht="12.75">
      <c r="D529" s="353"/>
      <c r="E529" s="353"/>
      <c r="F529" s="353"/>
    </row>
    <row r="530" spans="4:6" customFormat="1" ht="12.75">
      <c r="D530" s="353"/>
      <c r="E530" s="353"/>
      <c r="F530" s="353"/>
    </row>
    <row r="531" spans="4:6" customFormat="1" ht="12.75">
      <c r="D531" s="353"/>
      <c r="E531" s="353"/>
      <c r="F531" s="353"/>
    </row>
    <row r="532" spans="4:6" customFormat="1" ht="12.75">
      <c r="D532" s="353"/>
      <c r="E532" s="353"/>
      <c r="F532" s="353"/>
    </row>
    <row r="533" spans="4:6" customFormat="1" ht="12.75">
      <c r="D533" s="353"/>
      <c r="E533" s="353"/>
      <c r="F533" s="353"/>
    </row>
    <row r="534" spans="4:6" customFormat="1" ht="12.75">
      <c r="D534" s="353"/>
      <c r="E534" s="353"/>
      <c r="F534" s="353"/>
    </row>
    <row r="535" spans="4:6" customFormat="1" ht="12.75">
      <c r="D535" s="353"/>
      <c r="E535" s="353"/>
      <c r="F535" s="353"/>
    </row>
    <row r="536" spans="4:6" customFormat="1" ht="12.75">
      <c r="D536" s="353"/>
      <c r="E536" s="353"/>
      <c r="F536" s="353"/>
    </row>
    <row r="537" spans="4:6" customFormat="1" ht="12.75">
      <c r="D537" s="353"/>
      <c r="E537" s="353"/>
      <c r="F537" s="353"/>
    </row>
    <row r="538" spans="4:6" customFormat="1" ht="12.75">
      <c r="D538" s="353"/>
      <c r="E538" s="353"/>
      <c r="F538" s="353"/>
    </row>
    <row r="539" spans="4:6" customFormat="1" ht="12.75">
      <c r="D539" s="353"/>
      <c r="E539" s="353"/>
      <c r="F539" s="353"/>
    </row>
    <row r="540" spans="4:6" customFormat="1" ht="12.75">
      <c r="D540" s="353"/>
      <c r="E540" s="353"/>
      <c r="F540" s="353"/>
    </row>
    <row r="541" spans="4:6" customFormat="1" ht="12.75">
      <c r="D541" s="353"/>
      <c r="E541" s="353"/>
      <c r="F541" s="353"/>
    </row>
    <row r="542" spans="4:6" customFormat="1" ht="12.75">
      <c r="D542" s="353"/>
      <c r="E542" s="353"/>
      <c r="F542" s="353"/>
    </row>
    <row r="543" spans="4:6" customFormat="1" ht="12.75">
      <c r="D543" s="353"/>
      <c r="E543" s="353"/>
      <c r="F543" s="353"/>
    </row>
    <row r="544" spans="4:6" customFormat="1" ht="12.75">
      <c r="D544" s="353"/>
      <c r="E544" s="353"/>
      <c r="F544" s="353"/>
    </row>
    <row r="545" spans="4:6" customFormat="1" ht="12.75">
      <c r="D545" s="353"/>
      <c r="E545" s="353"/>
      <c r="F545" s="353"/>
    </row>
    <row r="546" spans="4:6" customFormat="1" ht="12.75">
      <c r="D546" s="353"/>
      <c r="E546" s="353"/>
      <c r="F546" s="353"/>
    </row>
    <row r="547" spans="4:6" customFormat="1" ht="12.75">
      <c r="D547" s="353"/>
      <c r="E547" s="353"/>
      <c r="F547" s="353"/>
    </row>
    <row r="548" spans="4:6" customFormat="1" ht="12.75">
      <c r="D548" s="353"/>
      <c r="E548" s="353"/>
      <c r="F548" s="353"/>
    </row>
    <row r="549" spans="4:6" customFormat="1" ht="12.75">
      <c r="D549" s="353"/>
      <c r="E549" s="353"/>
      <c r="F549" s="353"/>
    </row>
    <row r="550" spans="4:6" customFormat="1" ht="12.75">
      <c r="D550" s="353"/>
      <c r="E550" s="353"/>
      <c r="F550" s="353"/>
    </row>
    <row r="551" spans="4:6" customFormat="1" ht="12.75">
      <c r="D551" s="353"/>
      <c r="E551" s="353"/>
      <c r="F551" s="353"/>
    </row>
    <row r="552" spans="4:6" customFormat="1" ht="12.75">
      <c r="D552" s="353"/>
      <c r="E552" s="353"/>
      <c r="F552" s="353"/>
    </row>
    <row r="553" spans="4:6" customFormat="1" ht="12.75">
      <c r="D553" s="353"/>
      <c r="E553" s="353"/>
      <c r="F553" s="353"/>
    </row>
    <row r="554" spans="4:6" customFormat="1" ht="12.75">
      <c r="D554" s="353"/>
      <c r="E554" s="353"/>
      <c r="F554" s="353"/>
    </row>
    <row r="555" spans="4:6" customFormat="1" ht="12.75">
      <c r="D555" s="353"/>
      <c r="E555" s="353"/>
      <c r="F555" s="353"/>
    </row>
    <row r="556" spans="4:6" customFormat="1" ht="12.75">
      <c r="D556" s="353"/>
      <c r="E556" s="353"/>
      <c r="F556" s="353"/>
    </row>
    <row r="557" spans="4:6" customFormat="1" ht="12.75">
      <c r="D557" s="353"/>
      <c r="E557" s="353"/>
      <c r="F557" s="353"/>
    </row>
    <row r="558" spans="4:6" customFormat="1" ht="12.75">
      <c r="D558" s="353"/>
      <c r="E558" s="353"/>
      <c r="F558" s="353"/>
    </row>
    <row r="559" spans="4:6" customFormat="1" ht="12.75">
      <c r="D559" s="353"/>
      <c r="E559" s="353"/>
      <c r="F559" s="353"/>
    </row>
    <row r="560" spans="4:6" customFormat="1" ht="12.75">
      <c r="D560" s="353"/>
      <c r="E560" s="353"/>
      <c r="F560" s="353"/>
    </row>
    <row r="561" spans="4:6" customFormat="1" ht="12.75">
      <c r="D561" s="353"/>
      <c r="E561" s="353"/>
      <c r="F561" s="353"/>
    </row>
    <row r="562" spans="4:6" customFormat="1" ht="12.75">
      <c r="D562" s="353"/>
      <c r="E562" s="353"/>
      <c r="F562" s="353"/>
    </row>
    <row r="563" spans="4:6" customFormat="1" ht="12.75">
      <c r="D563" s="353"/>
      <c r="E563" s="353"/>
      <c r="F563" s="353"/>
    </row>
    <row r="564" spans="4:6" customFormat="1" ht="12.75">
      <c r="D564" s="353"/>
      <c r="E564" s="353"/>
      <c r="F564" s="353"/>
    </row>
    <row r="565" spans="4:6" customFormat="1" ht="12.75">
      <c r="D565" s="353"/>
      <c r="E565" s="353"/>
      <c r="F565" s="353"/>
    </row>
    <row r="566" spans="4:6" customFormat="1" ht="12.75">
      <c r="D566" s="353"/>
      <c r="E566" s="353"/>
      <c r="F566" s="353"/>
    </row>
    <row r="567" spans="4:6" customFormat="1" ht="12.75">
      <c r="D567" s="353"/>
      <c r="E567" s="353"/>
      <c r="F567" s="353"/>
    </row>
    <row r="568" spans="4:6" customFormat="1" ht="12.75">
      <c r="D568" s="353"/>
      <c r="E568" s="353"/>
      <c r="F568" s="353"/>
    </row>
    <row r="569" spans="4:6" customFormat="1" ht="12.75">
      <c r="D569" s="353"/>
      <c r="E569" s="353"/>
      <c r="F569" s="353"/>
    </row>
    <row r="570" spans="4:6" customFormat="1" ht="12.75">
      <c r="D570" s="353"/>
      <c r="E570" s="353"/>
      <c r="F570" s="353"/>
    </row>
    <row r="571" spans="4:6" customFormat="1" ht="12.75">
      <c r="D571" s="353"/>
      <c r="E571" s="353"/>
      <c r="F571" s="353"/>
    </row>
    <row r="572" spans="4:6" customFormat="1" ht="12.75">
      <c r="D572" s="353"/>
      <c r="E572" s="353"/>
      <c r="F572" s="353"/>
    </row>
    <row r="573" spans="4:6" customFormat="1" ht="12.75">
      <c r="D573" s="353"/>
      <c r="E573" s="353"/>
      <c r="F573" s="353"/>
    </row>
    <row r="574" spans="4:6" customFormat="1" ht="12.75">
      <c r="D574" s="353"/>
      <c r="E574" s="353"/>
      <c r="F574" s="353"/>
    </row>
    <row r="575" spans="4:6" customFormat="1" ht="12.75">
      <c r="D575" s="353"/>
      <c r="E575" s="353"/>
      <c r="F575" s="353"/>
    </row>
    <row r="576" spans="4:6" customFormat="1" ht="12.75">
      <c r="D576" s="353"/>
      <c r="E576" s="353"/>
      <c r="F576" s="353"/>
    </row>
    <row r="577" spans="4:6" customFormat="1" ht="12.75">
      <c r="D577" s="353"/>
      <c r="E577" s="353"/>
      <c r="F577" s="353"/>
    </row>
    <row r="578" spans="4:6" customFormat="1" ht="12.75">
      <c r="D578" s="353"/>
      <c r="E578" s="353"/>
      <c r="F578" s="353"/>
    </row>
    <row r="579" spans="4:6" customFormat="1" ht="12.75">
      <c r="D579" s="353"/>
      <c r="E579" s="353"/>
      <c r="F579" s="353"/>
    </row>
    <row r="580" spans="4:6" customFormat="1" ht="12.75">
      <c r="D580" s="353"/>
      <c r="E580" s="353"/>
      <c r="F580" s="353"/>
    </row>
    <row r="581" spans="4:6" customFormat="1" ht="12.75">
      <c r="D581" s="353"/>
      <c r="E581" s="353"/>
      <c r="F581" s="353"/>
    </row>
    <row r="582" spans="4:6" customFormat="1" ht="12.75">
      <c r="D582" s="353"/>
      <c r="E582" s="353"/>
      <c r="F582" s="353"/>
    </row>
    <row r="583" spans="4:6" customFormat="1" ht="12.75">
      <c r="D583" s="353"/>
      <c r="E583" s="353"/>
      <c r="F583" s="353"/>
    </row>
    <row r="584" spans="4:6" customFormat="1" ht="12.75">
      <c r="D584" s="353"/>
      <c r="E584" s="353"/>
      <c r="F584" s="353"/>
    </row>
    <row r="585" spans="4:6" customFormat="1" ht="12.75">
      <c r="D585" s="353"/>
      <c r="E585" s="353"/>
      <c r="F585" s="353"/>
    </row>
    <row r="586" spans="4:6" customFormat="1" ht="12.75">
      <c r="D586" s="353"/>
      <c r="E586" s="353"/>
      <c r="F586" s="353"/>
    </row>
    <row r="587" spans="4:6" customFormat="1" ht="12.75">
      <c r="D587" s="353"/>
      <c r="E587" s="353"/>
      <c r="F587" s="353"/>
    </row>
    <row r="588" spans="4:6" customFormat="1" ht="12.75">
      <c r="D588" s="353"/>
      <c r="E588" s="353"/>
      <c r="F588" s="353"/>
    </row>
    <row r="589" spans="4:6" customFormat="1" ht="12.75">
      <c r="D589" s="353"/>
      <c r="E589" s="353"/>
      <c r="F589" s="353"/>
    </row>
    <row r="590" spans="4:6" customFormat="1" ht="12.75">
      <c r="D590" s="353"/>
      <c r="E590" s="353"/>
      <c r="F590" s="353"/>
    </row>
    <row r="591" spans="4:6" customFormat="1" ht="12.75">
      <c r="D591" s="353"/>
      <c r="E591" s="353"/>
      <c r="F591" s="353"/>
    </row>
    <row r="592" spans="4:6" customFormat="1" ht="12.75">
      <c r="D592" s="353"/>
      <c r="E592" s="353"/>
      <c r="F592" s="353"/>
    </row>
    <row r="593" spans="4:6" customFormat="1" ht="12.75">
      <c r="D593" s="353"/>
      <c r="E593" s="353"/>
      <c r="F593" s="353"/>
    </row>
    <row r="594" spans="4:6" customFormat="1" ht="12.75">
      <c r="D594" s="353"/>
      <c r="E594" s="353"/>
      <c r="F594" s="353"/>
    </row>
    <row r="595" spans="4:6" customFormat="1" ht="12.75">
      <c r="D595" s="353"/>
      <c r="E595" s="353"/>
      <c r="F595" s="353"/>
    </row>
    <row r="596" spans="4:6" customFormat="1" ht="12.75">
      <c r="D596" s="353"/>
      <c r="E596" s="353"/>
      <c r="F596" s="353"/>
    </row>
    <row r="597" spans="4:6" customFormat="1" ht="12.75">
      <c r="D597" s="353"/>
      <c r="E597" s="353"/>
      <c r="F597" s="353"/>
    </row>
    <row r="598" spans="4:6" customFormat="1" ht="12.75">
      <c r="D598" s="353"/>
      <c r="E598" s="353"/>
      <c r="F598" s="353"/>
    </row>
    <row r="599" spans="4:6" customFormat="1" ht="12.75">
      <c r="D599" s="353"/>
      <c r="E599" s="353"/>
      <c r="F599" s="353"/>
    </row>
    <row r="600" spans="4:6" customFormat="1" ht="12.75">
      <c r="D600" s="353"/>
      <c r="E600" s="353"/>
      <c r="F600" s="353"/>
    </row>
    <row r="601" spans="4:6" customFormat="1" ht="12.75">
      <c r="D601" s="353"/>
      <c r="E601" s="353"/>
      <c r="F601" s="353"/>
    </row>
    <row r="602" spans="4:6" customFormat="1" ht="12.75">
      <c r="D602" s="353"/>
      <c r="E602" s="353"/>
      <c r="F602" s="353"/>
    </row>
    <row r="603" spans="4:6" customFormat="1" ht="12.75">
      <c r="D603" s="353"/>
      <c r="E603" s="353"/>
      <c r="F603" s="353"/>
    </row>
    <row r="604" spans="4:6" customFormat="1" ht="12.75">
      <c r="D604" s="353"/>
      <c r="E604" s="353"/>
      <c r="F604" s="353"/>
    </row>
    <row r="605" spans="4:6" customFormat="1" ht="12.75">
      <c r="D605" s="353"/>
      <c r="E605" s="353"/>
      <c r="F605" s="353"/>
    </row>
    <row r="606" spans="4:6" customFormat="1" ht="12.75">
      <c r="D606" s="353"/>
      <c r="E606" s="353"/>
      <c r="F606" s="353"/>
    </row>
    <row r="607" spans="4:6" customFormat="1" ht="12.75">
      <c r="D607" s="353"/>
      <c r="E607" s="353"/>
      <c r="F607" s="353"/>
    </row>
    <row r="608" spans="4:6" customFormat="1" ht="12.75">
      <c r="D608" s="353"/>
      <c r="E608" s="353"/>
      <c r="F608" s="353"/>
    </row>
    <row r="609" spans="4:6" customFormat="1" ht="12.75">
      <c r="D609" s="353"/>
      <c r="E609" s="353"/>
      <c r="F609" s="353"/>
    </row>
    <row r="610" spans="4:6" customFormat="1" ht="12.75">
      <c r="D610" s="353"/>
      <c r="E610" s="353"/>
      <c r="F610" s="353"/>
    </row>
    <row r="611" spans="4:6" customFormat="1" ht="12.75">
      <c r="D611" s="353"/>
      <c r="E611" s="353"/>
      <c r="F611" s="353"/>
    </row>
    <row r="612" spans="4:6" customFormat="1" ht="12.75">
      <c r="D612" s="353"/>
      <c r="E612" s="353"/>
      <c r="F612" s="353"/>
    </row>
    <row r="613" spans="4:6" customFormat="1" ht="12.75">
      <c r="D613" s="353"/>
      <c r="E613" s="353"/>
      <c r="F613" s="353"/>
    </row>
    <row r="614" spans="4:6" customFormat="1" ht="12.75">
      <c r="D614" s="353"/>
      <c r="E614" s="353"/>
      <c r="F614" s="353"/>
    </row>
    <row r="615" spans="4:6" customFormat="1" ht="12.75">
      <c r="D615" s="353"/>
      <c r="E615" s="353"/>
      <c r="F615" s="353"/>
    </row>
    <row r="616" spans="4:6" customFormat="1" ht="12.75">
      <c r="D616" s="353"/>
      <c r="E616" s="353"/>
      <c r="F616" s="353"/>
    </row>
    <row r="617" spans="4:6" customFormat="1" ht="12.75">
      <c r="D617" s="353"/>
      <c r="E617" s="353"/>
      <c r="F617" s="353"/>
    </row>
    <row r="618" spans="4:6" customFormat="1" ht="12.75">
      <c r="D618" s="353"/>
      <c r="E618" s="353"/>
      <c r="F618" s="353"/>
    </row>
    <row r="619" spans="4:6" customFormat="1" ht="12.75">
      <c r="D619" s="353"/>
      <c r="E619" s="353"/>
      <c r="F619" s="353"/>
    </row>
    <row r="620" spans="4:6" customFormat="1" ht="12.75">
      <c r="D620" s="353"/>
      <c r="E620" s="353"/>
      <c r="F620" s="353"/>
    </row>
    <row r="621" spans="4:6" customFormat="1" ht="12.75">
      <c r="D621" s="353"/>
      <c r="E621" s="353"/>
      <c r="F621" s="353"/>
    </row>
    <row r="622" spans="4:6" customFormat="1" ht="12.75">
      <c r="D622" s="353"/>
      <c r="E622" s="353"/>
      <c r="F622" s="353"/>
    </row>
    <row r="623" spans="4:6" customFormat="1" ht="12.75">
      <c r="D623" s="353"/>
      <c r="E623" s="353"/>
      <c r="F623" s="353"/>
    </row>
    <row r="624" spans="4:6" customFormat="1" ht="12.75">
      <c r="D624" s="353"/>
      <c r="E624" s="353"/>
      <c r="F624" s="353"/>
    </row>
    <row r="625" spans="4:6" customFormat="1" ht="12.75">
      <c r="D625" s="353"/>
      <c r="E625" s="353"/>
      <c r="F625" s="353"/>
    </row>
    <row r="626" spans="4:6" customFormat="1" ht="12.75">
      <c r="D626" s="353"/>
      <c r="E626" s="353"/>
      <c r="F626" s="353"/>
    </row>
    <row r="627" spans="4:6" customFormat="1" ht="12.75">
      <c r="D627" s="353"/>
      <c r="E627" s="353"/>
      <c r="F627" s="353"/>
    </row>
    <row r="628" spans="4:6" customFormat="1" ht="12.75">
      <c r="D628" s="353"/>
      <c r="E628" s="353"/>
      <c r="F628" s="353"/>
    </row>
    <row r="629" spans="4:6" customFormat="1" ht="12.75">
      <c r="D629" s="353"/>
      <c r="E629" s="353"/>
      <c r="F629" s="353"/>
    </row>
    <row r="630" spans="4:6" customFormat="1" ht="12.75">
      <c r="D630" s="353"/>
      <c r="E630" s="353"/>
      <c r="F630" s="353"/>
    </row>
    <row r="631" spans="4:6" customFormat="1" ht="12.75">
      <c r="D631" s="353"/>
      <c r="E631" s="353"/>
      <c r="F631" s="353"/>
    </row>
    <row r="632" spans="4:6" customFormat="1" ht="12.75">
      <c r="D632" s="353"/>
      <c r="E632" s="353"/>
      <c r="F632" s="353"/>
    </row>
    <row r="633" spans="4:6" customFormat="1" ht="12.75">
      <c r="D633" s="353"/>
      <c r="E633" s="353"/>
      <c r="F633" s="353"/>
    </row>
    <row r="634" spans="4:6" customFormat="1" ht="12.75">
      <c r="D634" s="353"/>
      <c r="E634" s="353"/>
      <c r="F634" s="353"/>
    </row>
    <row r="635" spans="4:6" customFormat="1" ht="12.75">
      <c r="D635" s="353"/>
      <c r="E635" s="353"/>
      <c r="F635" s="353"/>
    </row>
    <row r="636" spans="4:6" customFormat="1" ht="12.75">
      <c r="D636" s="353"/>
      <c r="E636" s="353"/>
      <c r="F636" s="353"/>
    </row>
    <row r="637" spans="4:6" customFormat="1" ht="12.75">
      <c r="D637" s="353"/>
      <c r="E637" s="353"/>
      <c r="F637" s="353"/>
    </row>
    <row r="638" spans="4:6" customFormat="1" ht="12.75">
      <c r="D638" s="353"/>
      <c r="E638" s="353"/>
      <c r="F638" s="353"/>
    </row>
    <row r="639" spans="4:6" customFormat="1" ht="12.75">
      <c r="D639" s="353"/>
      <c r="E639" s="353"/>
      <c r="F639" s="353"/>
    </row>
    <row r="640" spans="4:6" customFormat="1" ht="12.75">
      <c r="D640" s="353"/>
      <c r="E640" s="353"/>
      <c r="F640" s="353"/>
    </row>
    <row r="641" spans="4:6" customFormat="1" ht="12.75">
      <c r="D641" s="353"/>
      <c r="E641" s="353"/>
      <c r="F641" s="353"/>
    </row>
    <row r="642" spans="4:6" customFormat="1" ht="12.75">
      <c r="D642" s="353"/>
      <c r="E642" s="353"/>
      <c r="F642" s="353"/>
    </row>
    <row r="643" spans="4:6" customFormat="1" ht="12.75">
      <c r="D643" s="353"/>
      <c r="E643" s="353"/>
      <c r="F643" s="353"/>
    </row>
    <row r="644" spans="4:6" customFormat="1" ht="12.75">
      <c r="D644" s="353"/>
      <c r="E644" s="353"/>
      <c r="F644" s="353"/>
    </row>
    <row r="645" spans="4:6" customFormat="1" ht="12.75">
      <c r="D645" s="353"/>
      <c r="E645" s="353"/>
      <c r="F645" s="353"/>
    </row>
    <row r="646" spans="4:6" customFormat="1" ht="12.75">
      <c r="D646" s="353"/>
      <c r="E646" s="353"/>
      <c r="F646" s="353"/>
    </row>
    <row r="647" spans="4:6" customFormat="1" ht="12.75">
      <c r="D647" s="353"/>
      <c r="E647" s="353"/>
      <c r="F647" s="353"/>
    </row>
    <row r="648" spans="4:6" customFormat="1" ht="12.75">
      <c r="D648" s="353"/>
      <c r="E648" s="353"/>
      <c r="F648" s="353"/>
    </row>
    <row r="649" spans="4:6" customFormat="1" ht="12.75">
      <c r="D649" s="353"/>
      <c r="E649" s="353"/>
      <c r="F649" s="353"/>
    </row>
    <row r="650" spans="4:6" customFormat="1" ht="12.75">
      <c r="D650" s="353"/>
      <c r="E650" s="353"/>
      <c r="F650" s="353"/>
    </row>
    <row r="651" spans="4:6" customFormat="1" ht="12.75">
      <c r="D651" s="353"/>
      <c r="E651" s="353"/>
      <c r="F651" s="353"/>
    </row>
    <row r="652" spans="4:6" customFormat="1" ht="12.75">
      <c r="D652" s="353"/>
      <c r="E652" s="353"/>
      <c r="F652" s="353"/>
    </row>
    <row r="653" spans="4:6" customFormat="1" ht="12.75">
      <c r="D653" s="353"/>
      <c r="E653" s="353"/>
      <c r="F653" s="353"/>
    </row>
    <row r="654" spans="4:6" customFormat="1" ht="12.75">
      <c r="D654" s="353"/>
      <c r="E654" s="353"/>
      <c r="F654" s="353"/>
    </row>
    <row r="655" spans="4:6" customFormat="1" ht="12.75">
      <c r="D655" s="353"/>
      <c r="E655" s="353"/>
      <c r="F655" s="353"/>
    </row>
    <row r="656" spans="4:6" customFormat="1" ht="12.75">
      <c r="D656" s="353"/>
      <c r="E656" s="353"/>
      <c r="F656" s="353"/>
    </row>
    <row r="657" spans="4:6" customFormat="1" ht="12.75">
      <c r="D657" s="353"/>
      <c r="E657" s="353"/>
      <c r="F657" s="353"/>
    </row>
    <row r="658" spans="4:6" customFormat="1" ht="12.75">
      <c r="D658" s="353"/>
      <c r="E658" s="353"/>
      <c r="F658" s="353"/>
    </row>
    <row r="659" spans="4:6" customFormat="1" ht="12.75">
      <c r="D659" s="353"/>
      <c r="E659" s="353"/>
      <c r="F659" s="353"/>
    </row>
    <row r="660" spans="4:6" customFormat="1" ht="12.75">
      <c r="D660" s="353"/>
      <c r="E660" s="353"/>
      <c r="F660" s="353"/>
    </row>
    <row r="661" spans="4:6" customFormat="1" ht="12.75">
      <c r="D661" s="353"/>
      <c r="E661" s="353"/>
      <c r="F661" s="353"/>
    </row>
    <row r="662" spans="4:6" customFormat="1" ht="12.75">
      <c r="D662" s="353"/>
      <c r="E662" s="353"/>
      <c r="F662" s="353"/>
    </row>
    <row r="663" spans="4:6" customFormat="1" ht="12.75">
      <c r="D663" s="353"/>
      <c r="E663" s="353"/>
      <c r="F663" s="353"/>
    </row>
    <row r="664" spans="4:6" customFormat="1" ht="12.75">
      <c r="D664" s="353"/>
      <c r="E664" s="353"/>
      <c r="F664" s="353"/>
    </row>
    <row r="665" spans="4:6" customFormat="1" ht="12.75">
      <c r="D665" s="353"/>
      <c r="E665" s="353"/>
      <c r="F665" s="353"/>
    </row>
    <row r="666" spans="4:6" customFormat="1" ht="12.75">
      <c r="D666" s="353"/>
      <c r="E666" s="353"/>
      <c r="F666" s="353"/>
    </row>
    <row r="667" spans="4:6" customFormat="1" ht="12.75">
      <c r="D667" s="353"/>
      <c r="E667" s="353"/>
      <c r="F667" s="353"/>
    </row>
    <row r="668" spans="4:6" customFormat="1" ht="12.75">
      <c r="D668" s="353"/>
      <c r="E668" s="353"/>
      <c r="F668" s="353"/>
    </row>
    <row r="669" spans="4:6" customFormat="1" ht="12.75">
      <c r="D669" s="353"/>
      <c r="E669" s="353"/>
      <c r="F669" s="353"/>
    </row>
    <row r="670" spans="4:6" customFormat="1" ht="12.75">
      <c r="D670" s="353"/>
      <c r="E670" s="353"/>
      <c r="F670" s="353"/>
    </row>
    <row r="671" spans="4:6" customFormat="1" ht="12.75">
      <c r="D671" s="353"/>
      <c r="E671" s="353"/>
      <c r="F671" s="353"/>
    </row>
    <row r="672" spans="4:6" customFormat="1" ht="12.75">
      <c r="D672" s="353"/>
      <c r="E672" s="353"/>
      <c r="F672" s="353"/>
    </row>
    <row r="673" spans="4:6" customFormat="1" ht="12.75">
      <c r="D673" s="353"/>
      <c r="E673" s="353"/>
      <c r="F673" s="353"/>
    </row>
    <row r="674" spans="4:6" customFormat="1" ht="12.75">
      <c r="D674" s="353"/>
      <c r="E674" s="353"/>
      <c r="F674" s="353"/>
    </row>
    <row r="675" spans="4:6" customFormat="1" ht="12.75">
      <c r="D675" s="353"/>
      <c r="E675" s="353"/>
      <c r="F675" s="353"/>
    </row>
    <row r="676" spans="4:6" customFormat="1" ht="12.75">
      <c r="D676" s="353"/>
      <c r="E676" s="353"/>
      <c r="F676" s="353"/>
    </row>
    <row r="677" spans="4:6" customFormat="1" ht="12.75">
      <c r="D677" s="353"/>
      <c r="E677" s="353"/>
      <c r="F677" s="353"/>
    </row>
    <row r="678" spans="4:6" customFormat="1" ht="12.75">
      <c r="D678" s="353"/>
      <c r="E678" s="353"/>
      <c r="F678" s="353"/>
    </row>
    <row r="679" spans="4:6" customFormat="1" ht="12.75">
      <c r="D679" s="353"/>
      <c r="E679" s="353"/>
      <c r="F679" s="353"/>
    </row>
    <row r="680" spans="4:6" customFormat="1" ht="12.75">
      <c r="D680" s="353"/>
      <c r="E680" s="353"/>
      <c r="F680" s="353"/>
    </row>
    <row r="681" spans="4:6" customFormat="1" ht="12.75">
      <c r="D681" s="353"/>
      <c r="E681" s="353"/>
      <c r="F681" s="353"/>
    </row>
    <row r="682" spans="4:6" customFormat="1" ht="12.75">
      <c r="D682" s="353"/>
      <c r="E682" s="353"/>
      <c r="F682" s="353"/>
    </row>
    <row r="683" spans="4:6" customFormat="1" ht="12.75">
      <c r="D683" s="353"/>
      <c r="E683" s="353"/>
      <c r="F683" s="353"/>
    </row>
    <row r="684" spans="4:6" customFormat="1" ht="12.75">
      <c r="D684" s="353"/>
      <c r="E684" s="353"/>
      <c r="F684" s="353"/>
    </row>
    <row r="685" spans="4:6" customFormat="1" ht="12.75">
      <c r="D685" s="353"/>
      <c r="E685" s="353"/>
      <c r="F685" s="353"/>
    </row>
    <row r="686" spans="4:6" customFormat="1" ht="12.75">
      <c r="D686" s="353"/>
      <c r="E686" s="353"/>
      <c r="F686" s="353"/>
    </row>
    <row r="687" spans="4:6" customFormat="1" ht="12.75">
      <c r="D687" s="353"/>
      <c r="E687" s="353"/>
      <c r="F687" s="353"/>
    </row>
    <row r="688" spans="4:6" customFormat="1" ht="12.75">
      <c r="D688" s="353"/>
      <c r="E688" s="353"/>
      <c r="F688" s="353"/>
    </row>
    <row r="689" spans="4:6" customFormat="1" ht="12.75">
      <c r="D689" s="353"/>
      <c r="E689" s="353"/>
      <c r="F689" s="353"/>
    </row>
    <row r="690" spans="4:6" customFormat="1" ht="12.75">
      <c r="D690" s="353"/>
      <c r="E690" s="353"/>
      <c r="F690" s="353"/>
    </row>
    <row r="691" spans="4:6" customFormat="1" ht="12.75">
      <c r="D691" s="353"/>
      <c r="E691" s="353"/>
      <c r="F691" s="353"/>
    </row>
    <row r="692" spans="4:6" customFormat="1" ht="12.75">
      <c r="D692" s="353"/>
      <c r="E692" s="353"/>
      <c r="F692" s="353"/>
    </row>
    <row r="693" spans="4:6" customFormat="1" ht="12.75">
      <c r="D693" s="353"/>
      <c r="E693" s="353"/>
      <c r="F693" s="353"/>
    </row>
    <row r="694" spans="4:6" customFormat="1" ht="12.75">
      <c r="D694" s="353"/>
      <c r="E694" s="353"/>
      <c r="F694" s="353"/>
    </row>
    <row r="695" spans="4:6" customFormat="1" ht="12.75">
      <c r="D695" s="353"/>
      <c r="E695" s="353"/>
      <c r="F695" s="353"/>
    </row>
    <row r="696" spans="4:6" customFormat="1" ht="12.75">
      <c r="D696" s="353"/>
      <c r="E696" s="353"/>
      <c r="F696" s="353"/>
    </row>
    <row r="697" spans="4:6" customFormat="1" ht="12.75">
      <c r="D697" s="353"/>
      <c r="E697" s="353"/>
      <c r="F697" s="353"/>
    </row>
    <row r="698" spans="4:6" customFormat="1" ht="12.75">
      <c r="D698" s="353"/>
      <c r="E698" s="353"/>
      <c r="F698" s="353"/>
    </row>
    <row r="699" spans="4:6" customFormat="1" ht="12.75">
      <c r="D699" s="353"/>
      <c r="E699" s="353"/>
      <c r="F699" s="353"/>
    </row>
    <row r="700" spans="4:6" customFormat="1" ht="12.75">
      <c r="D700" s="353"/>
      <c r="E700" s="353"/>
      <c r="F700" s="353"/>
    </row>
    <row r="701" spans="4:6" customFormat="1" ht="12.75">
      <c r="D701" s="353"/>
      <c r="E701" s="353"/>
      <c r="F701" s="353"/>
    </row>
    <row r="702" spans="4:6" customFormat="1" ht="12.75">
      <c r="D702" s="353"/>
      <c r="E702" s="353"/>
      <c r="F702" s="353"/>
    </row>
    <row r="703" spans="4:6" customFormat="1" ht="12.75">
      <c r="D703" s="353"/>
      <c r="E703" s="353"/>
      <c r="F703" s="353"/>
    </row>
    <row r="704" spans="4:6" customFormat="1" ht="12.75">
      <c r="D704" s="353"/>
      <c r="E704" s="353"/>
      <c r="F704" s="353"/>
    </row>
    <row r="705" spans="4:6" customFormat="1" ht="12.75">
      <c r="D705" s="353"/>
      <c r="E705" s="353"/>
      <c r="F705" s="353"/>
    </row>
    <row r="706" spans="4:6" customFormat="1" ht="12.75">
      <c r="D706" s="353"/>
      <c r="E706" s="353"/>
      <c r="F706" s="353"/>
    </row>
    <row r="707" spans="4:6" customFormat="1" ht="12.75">
      <c r="D707" s="353"/>
      <c r="E707" s="353"/>
      <c r="F707" s="353"/>
    </row>
    <row r="708" spans="4:6" customFormat="1" ht="12.75">
      <c r="D708" s="353"/>
      <c r="E708" s="353"/>
      <c r="F708" s="353"/>
    </row>
    <row r="709" spans="4:6" customFormat="1" ht="12.75">
      <c r="D709" s="353"/>
      <c r="E709" s="353"/>
      <c r="F709" s="353"/>
    </row>
    <row r="710" spans="4:6" customFormat="1" ht="12.75">
      <c r="D710" s="353"/>
      <c r="E710" s="353"/>
      <c r="F710" s="353"/>
    </row>
    <row r="711" spans="4:6" customFormat="1" ht="12.75">
      <c r="D711" s="353"/>
      <c r="E711" s="353"/>
      <c r="F711" s="353"/>
    </row>
    <row r="712" spans="4:6" customFormat="1" ht="12.75">
      <c r="D712" s="353"/>
      <c r="E712" s="353"/>
      <c r="F712" s="353"/>
    </row>
    <row r="713" spans="4:6" customFormat="1" ht="12.75">
      <c r="D713" s="353"/>
      <c r="E713" s="353"/>
      <c r="F713" s="353"/>
    </row>
    <row r="714" spans="4:6" customFormat="1" ht="12.75">
      <c r="D714" s="353"/>
      <c r="E714" s="353"/>
      <c r="F714" s="353"/>
    </row>
    <row r="715" spans="4:6" customFormat="1" ht="12.75">
      <c r="D715" s="353"/>
      <c r="E715" s="353"/>
      <c r="F715" s="353"/>
    </row>
    <row r="716" spans="4:6" customFormat="1" ht="12.75">
      <c r="D716" s="353"/>
      <c r="E716" s="353"/>
      <c r="F716" s="353"/>
    </row>
    <row r="717" spans="4:6" customFormat="1" ht="12.75">
      <c r="D717" s="353"/>
      <c r="E717" s="353"/>
      <c r="F717" s="353"/>
    </row>
    <row r="718" spans="4:6" customFormat="1" ht="12.75">
      <c r="D718" s="353"/>
      <c r="E718" s="353"/>
      <c r="F718" s="353"/>
    </row>
    <row r="719" spans="4:6" customFormat="1" ht="12.75">
      <c r="D719" s="353"/>
      <c r="E719" s="353"/>
      <c r="F719" s="353"/>
    </row>
    <row r="720" spans="4:6" customFormat="1" ht="12.75">
      <c r="D720" s="353"/>
      <c r="E720" s="353"/>
      <c r="F720" s="353"/>
    </row>
    <row r="721" spans="4:6" customFormat="1" ht="12.75">
      <c r="D721" s="353"/>
      <c r="E721" s="353"/>
      <c r="F721" s="353"/>
    </row>
    <row r="722" spans="4:6" customFormat="1" ht="12.75">
      <c r="D722" s="353"/>
      <c r="E722" s="353"/>
      <c r="F722" s="353"/>
    </row>
    <row r="723" spans="4:6" customFormat="1" ht="12.75">
      <c r="D723" s="353"/>
      <c r="E723" s="353"/>
      <c r="F723" s="353"/>
    </row>
    <row r="724" spans="4:6" customFormat="1" ht="12.75">
      <c r="D724" s="353"/>
      <c r="E724" s="353"/>
      <c r="F724" s="353"/>
    </row>
    <row r="725" spans="4:6" customFormat="1" ht="12.75">
      <c r="D725" s="353"/>
      <c r="E725" s="353"/>
      <c r="F725" s="353"/>
    </row>
    <row r="726" spans="4:6" customFormat="1" ht="12.75">
      <c r="D726" s="353"/>
      <c r="E726" s="353"/>
      <c r="F726" s="353"/>
    </row>
    <row r="727" spans="4:6" customFormat="1" ht="12.75">
      <c r="D727" s="353"/>
      <c r="E727" s="353"/>
      <c r="F727" s="353"/>
    </row>
    <row r="728" spans="4:6" customFormat="1" ht="12.75">
      <c r="D728" s="353"/>
      <c r="E728" s="353"/>
      <c r="F728" s="353"/>
    </row>
    <row r="729" spans="4:6" customFormat="1" ht="12.75">
      <c r="D729" s="353"/>
      <c r="E729" s="353"/>
      <c r="F729" s="353"/>
    </row>
    <row r="730" spans="4:6" customFormat="1" ht="12.75">
      <c r="D730" s="353"/>
      <c r="E730" s="353"/>
      <c r="F730" s="353"/>
    </row>
    <row r="731" spans="4:6" customFormat="1" ht="12.75">
      <c r="D731" s="353"/>
      <c r="E731" s="353"/>
      <c r="F731" s="353"/>
    </row>
    <row r="732" spans="4:6" customFormat="1" ht="12.75">
      <c r="D732" s="353"/>
      <c r="E732" s="353"/>
      <c r="F732" s="353"/>
    </row>
    <row r="733" spans="4:6" customFormat="1" ht="12.75">
      <c r="D733" s="353"/>
      <c r="E733" s="353"/>
      <c r="F733" s="353"/>
    </row>
    <row r="734" spans="4:6" customFormat="1" ht="12.75">
      <c r="D734" s="353"/>
      <c r="E734" s="353"/>
      <c r="F734" s="353"/>
    </row>
    <row r="735" spans="4:6" customFormat="1" ht="12.75">
      <c r="D735" s="353"/>
      <c r="E735" s="353"/>
      <c r="F735" s="353"/>
    </row>
    <row r="736" spans="4:6" customFormat="1" ht="12.75">
      <c r="D736" s="353"/>
      <c r="E736" s="353"/>
      <c r="F736" s="353"/>
    </row>
    <row r="737" spans="4:6" customFormat="1" ht="12.75">
      <c r="D737" s="353"/>
      <c r="E737" s="353"/>
      <c r="F737" s="353"/>
    </row>
    <row r="738" spans="4:6" customFormat="1" ht="12.75">
      <c r="D738" s="353"/>
      <c r="E738" s="353"/>
      <c r="F738" s="353"/>
    </row>
    <row r="739" spans="4:6" customFormat="1" ht="12.75">
      <c r="D739" s="353"/>
      <c r="E739" s="353"/>
      <c r="F739" s="353"/>
    </row>
    <row r="740" spans="4:6" customFormat="1" ht="12.75">
      <c r="D740" s="353"/>
      <c r="E740" s="353"/>
      <c r="F740" s="353"/>
    </row>
    <row r="741" spans="4:6" customFormat="1" ht="12.75">
      <c r="D741" s="353"/>
      <c r="E741" s="353"/>
      <c r="F741" s="353"/>
    </row>
    <row r="742" spans="4:6" customFormat="1" ht="12.75">
      <c r="D742" s="353"/>
      <c r="E742" s="353"/>
      <c r="F742" s="353"/>
    </row>
    <row r="743" spans="4:6" customFormat="1" ht="12.75">
      <c r="D743" s="353"/>
      <c r="E743" s="353"/>
      <c r="F743" s="353"/>
    </row>
    <row r="744" spans="4:6" customFormat="1" ht="12.75">
      <c r="D744" s="353"/>
      <c r="E744" s="353"/>
      <c r="F744" s="353"/>
    </row>
    <row r="745" spans="4:6" customFormat="1" ht="12.75">
      <c r="D745" s="353"/>
      <c r="E745" s="353"/>
      <c r="F745" s="353"/>
    </row>
    <row r="746" spans="4:6" customFormat="1" ht="12.75">
      <c r="D746" s="353"/>
      <c r="E746" s="353"/>
      <c r="F746" s="353"/>
    </row>
    <row r="747" spans="4:6" customFormat="1" ht="12.75">
      <c r="D747" s="353"/>
      <c r="E747" s="353"/>
      <c r="F747" s="353"/>
    </row>
    <row r="748" spans="4:6" customFormat="1" ht="12.75">
      <c r="D748" s="353"/>
      <c r="E748" s="353"/>
      <c r="F748" s="353"/>
    </row>
    <row r="749" spans="4:6" customFormat="1" ht="12.75">
      <c r="D749" s="353"/>
      <c r="E749" s="353"/>
      <c r="F749" s="353"/>
    </row>
    <row r="750" spans="4:6" customFormat="1" ht="12.75">
      <c r="D750" s="353"/>
      <c r="E750" s="353"/>
      <c r="F750" s="353"/>
    </row>
    <row r="751" spans="4:6" customFormat="1" ht="12.75">
      <c r="D751" s="353"/>
      <c r="E751" s="353"/>
      <c r="F751" s="353"/>
    </row>
    <row r="752" spans="4:6" customFormat="1" ht="12.75">
      <c r="D752" s="353"/>
      <c r="E752" s="353"/>
      <c r="F752" s="353"/>
    </row>
    <row r="753" spans="4:6" customFormat="1" ht="12.75">
      <c r="D753" s="353"/>
      <c r="E753" s="353"/>
      <c r="F753" s="353"/>
    </row>
    <row r="754" spans="4:6" customFormat="1" ht="12.75">
      <c r="D754" s="353"/>
      <c r="E754" s="353"/>
      <c r="F754" s="353"/>
    </row>
    <row r="755" spans="4:6" customFormat="1" ht="12.75">
      <c r="D755" s="353"/>
      <c r="E755" s="353"/>
      <c r="F755" s="353"/>
    </row>
    <row r="756" spans="4:6" customFormat="1" ht="12.75">
      <c r="D756" s="353"/>
      <c r="E756" s="353"/>
      <c r="F756" s="353"/>
    </row>
    <row r="757" spans="4:6" customFormat="1" ht="12.75">
      <c r="D757" s="353"/>
      <c r="E757" s="353"/>
      <c r="F757" s="353"/>
    </row>
    <row r="758" spans="4:6" customFormat="1" ht="12.75">
      <c r="D758" s="353"/>
      <c r="E758" s="353"/>
      <c r="F758" s="353"/>
    </row>
    <row r="759" spans="4:6" customFormat="1" ht="12.75">
      <c r="D759" s="353"/>
      <c r="E759" s="353"/>
      <c r="F759" s="353"/>
    </row>
    <row r="760" spans="4:6" customFormat="1" ht="12.75">
      <c r="D760" s="353"/>
      <c r="E760" s="353"/>
      <c r="F760" s="353"/>
    </row>
    <row r="761" spans="4:6" customFormat="1" ht="12.75">
      <c r="D761" s="353"/>
      <c r="E761" s="353"/>
      <c r="F761" s="353"/>
    </row>
    <row r="762" spans="4:6" customFormat="1" ht="12.75">
      <c r="D762" s="353"/>
      <c r="E762" s="353"/>
      <c r="F762" s="353"/>
    </row>
    <row r="763" spans="4:6" customFormat="1" ht="12.75">
      <c r="D763" s="353"/>
      <c r="E763" s="353"/>
      <c r="F763" s="353"/>
    </row>
    <row r="764" spans="4:6" customFormat="1" ht="12.75">
      <c r="D764" s="353"/>
      <c r="E764" s="353"/>
      <c r="F764" s="353"/>
    </row>
    <row r="765" spans="4:6" customFormat="1" ht="12.75">
      <c r="D765" s="353"/>
      <c r="E765" s="353"/>
      <c r="F765" s="353"/>
    </row>
    <row r="766" spans="4:6" customFormat="1" ht="12.75">
      <c r="D766" s="353"/>
      <c r="E766" s="353"/>
      <c r="F766" s="353"/>
    </row>
    <row r="767" spans="4:6" customFormat="1" ht="12.75">
      <c r="D767" s="353"/>
      <c r="E767" s="353"/>
      <c r="F767" s="353"/>
    </row>
    <row r="768" spans="4:6" customFormat="1" ht="12.75">
      <c r="D768" s="353"/>
      <c r="E768" s="353"/>
      <c r="F768" s="353"/>
    </row>
    <row r="769" spans="4:6" customFormat="1" ht="12.75">
      <c r="D769" s="353"/>
      <c r="E769" s="353"/>
      <c r="F769" s="353"/>
    </row>
    <row r="770" spans="4:6" customFormat="1" ht="12.75">
      <c r="D770" s="353"/>
      <c r="E770" s="353"/>
      <c r="F770" s="353"/>
    </row>
    <row r="771" spans="4:6" customFormat="1" ht="12.75">
      <c r="D771" s="353"/>
      <c r="E771" s="353"/>
      <c r="F771" s="353"/>
    </row>
    <row r="772" spans="4:6" customFormat="1" ht="12.75">
      <c r="D772" s="353"/>
      <c r="E772" s="353"/>
      <c r="F772" s="353"/>
    </row>
    <row r="773" spans="4:6" customFormat="1" ht="12.75">
      <c r="D773" s="353"/>
      <c r="E773" s="353"/>
      <c r="F773" s="353"/>
    </row>
    <row r="774" spans="4:6" customFormat="1" ht="12.75">
      <c r="D774" s="353"/>
      <c r="E774" s="353"/>
      <c r="F774" s="353"/>
    </row>
    <row r="775" spans="4:6" customFormat="1" ht="12.75">
      <c r="D775" s="353"/>
      <c r="E775" s="353"/>
      <c r="F775" s="353"/>
    </row>
    <row r="776" spans="4:6" customFormat="1" ht="12.75">
      <c r="D776" s="353"/>
      <c r="E776" s="353"/>
      <c r="F776" s="353"/>
    </row>
    <row r="777" spans="4:6" customFormat="1" ht="12.75">
      <c r="D777" s="353"/>
      <c r="E777" s="353"/>
      <c r="F777" s="353"/>
    </row>
    <row r="778" spans="4:6" customFormat="1" ht="12.75">
      <c r="D778" s="353"/>
      <c r="E778" s="353"/>
      <c r="F778" s="353"/>
    </row>
    <row r="779" spans="4:6" customFormat="1" ht="12.75">
      <c r="D779" s="353"/>
      <c r="E779" s="353"/>
      <c r="F779" s="353"/>
    </row>
    <row r="780" spans="4:6" customFormat="1" ht="12.75">
      <c r="D780" s="353"/>
      <c r="E780" s="353"/>
      <c r="F780" s="353"/>
    </row>
    <row r="781" spans="4:6" customFormat="1" ht="12.75">
      <c r="D781" s="353"/>
      <c r="E781" s="353"/>
      <c r="F781" s="353"/>
    </row>
    <row r="782" spans="4:6" customFormat="1" ht="12.75">
      <c r="D782" s="353"/>
      <c r="E782" s="353"/>
      <c r="F782" s="353"/>
    </row>
    <row r="783" spans="4:6" customFormat="1" ht="12.75">
      <c r="D783" s="353"/>
      <c r="E783" s="353"/>
      <c r="F783" s="353"/>
    </row>
    <row r="784" spans="4:6" customFormat="1" ht="12.75">
      <c r="D784" s="353"/>
      <c r="E784" s="353"/>
      <c r="F784" s="353"/>
    </row>
    <row r="785" spans="4:6" customFormat="1" ht="12.75">
      <c r="D785" s="353"/>
      <c r="E785" s="353"/>
      <c r="F785" s="353"/>
    </row>
    <row r="786" spans="4:6" customFormat="1" ht="12.75">
      <c r="D786" s="353"/>
      <c r="E786" s="353"/>
      <c r="F786" s="353"/>
    </row>
    <row r="787" spans="4:6" customFormat="1" ht="12.75">
      <c r="D787" s="353"/>
      <c r="E787" s="353"/>
      <c r="F787" s="353"/>
    </row>
    <row r="788" spans="4:6" customFormat="1" ht="12.75">
      <c r="D788" s="353"/>
      <c r="E788" s="353"/>
      <c r="F788" s="353"/>
    </row>
    <row r="789" spans="4:6" customFormat="1" ht="12.75">
      <c r="D789" s="353"/>
      <c r="E789" s="353"/>
      <c r="F789" s="353"/>
    </row>
    <row r="790" spans="4:6" customFormat="1" ht="12.75">
      <c r="D790" s="353"/>
      <c r="E790" s="353"/>
      <c r="F790" s="353"/>
    </row>
    <row r="791" spans="4:6" customFormat="1" ht="12.75">
      <c r="D791" s="353"/>
      <c r="E791" s="353"/>
      <c r="F791" s="353"/>
    </row>
    <row r="792" spans="4:6" customFormat="1" ht="12.75">
      <c r="D792" s="353"/>
      <c r="E792" s="353"/>
      <c r="F792" s="353"/>
    </row>
    <row r="793" spans="4:6" customFormat="1" ht="12.75">
      <c r="D793" s="353"/>
      <c r="E793" s="353"/>
      <c r="F793" s="353"/>
    </row>
    <row r="794" spans="4:6" customFormat="1" ht="12.75">
      <c r="D794" s="353"/>
      <c r="E794" s="353"/>
      <c r="F794" s="353"/>
    </row>
    <row r="795" spans="4:6" customFormat="1" ht="12.75">
      <c r="D795" s="353"/>
      <c r="E795" s="353"/>
      <c r="F795" s="353"/>
    </row>
    <row r="796" spans="4:6" customFormat="1" ht="12.75">
      <c r="D796" s="353"/>
      <c r="E796" s="353"/>
      <c r="F796" s="353"/>
    </row>
    <row r="797" spans="4:6" customFormat="1" ht="12.75">
      <c r="D797" s="353"/>
      <c r="E797" s="353"/>
      <c r="F797" s="353"/>
    </row>
    <row r="798" spans="4:6" customFormat="1" ht="12.75">
      <c r="D798" s="353"/>
      <c r="E798" s="353"/>
      <c r="F798" s="353"/>
    </row>
    <row r="799" spans="4:6" customFormat="1" ht="12.75">
      <c r="D799" s="353"/>
      <c r="E799" s="353"/>
      <c r="F799" s="353"/>
    </row>
    <row r="800" spans="4:6" customFormat="1" ht="12.75">
      <c r="D800" s="353"/>
      <c r="E800" s="353"/>
      <c r="F800" s="353"/>
    </row>
    <row r="801" spans="4:6" customFormat="1" ht="12.75">
      <c r="D801" s="353"/>
      <c r="E801" s="353"/>
      <c r="F801" s="353"/>
    </row>
    <row r="802" spans="4:6" customFormat="1" ht="12.75">
      <c r="D802" s="353"/>
      <c r="E802" s="353"/>
      <c r="F802" s="353"/>
    </row>
    <row r="803" spans="4:6" customFormat="1" ht="12.75">
      <c r="D803" s="353"/>
      <c r="E803" s="353"/>
      <c r="F803" s="353"/>
    </row>
    <row r="804" spans="4:6" customFormat="1" ht="12.75">
      <c r="D804" s="353"/>
      <c r="E804" s="353"/>
      <c r="F804" s="353"/>
    </row>
    <row r="805" spans="4:6" customFormat="1" ht="12.75">
      <c r="D805" s="353"/>
      <c r="E805" s="353"/>
      <c r="F805" s="353"/>
    </row>
    <row r="806" spans="4:6" customFormat="1" ht="12.75">
      <c r="D806" s="353"/>
      <c r="E806" s="353"/>
      <c r="F806" s="353"/>
    </row>
    <row r="807" spans="4:6" customFormat="1" ht="12.75">
      <c r="D807" s="353"/>
      <c r="E807" s="353"/>
      <c r="F807" s="353"/>
    </row>
    <row r="808" spans="4:6" customFormat="1" ht="12.75">
      <c r="D808" s="353"/>
      <c r="E808" s="353"/>
      <c r="F808" s="353"/>
    </row>
    <row r="809" spans="4:6" customFormat="1" ht="12.75">
      <c r="D809" s="353"/>
      <c r="E809" s="353"/>
      <c r="F809" s="353"/>
    </row>
    <row r="810" spans="4:6" customFormat="1" ht="12.75">
      <c r="D810" s="353"/>
      <c r="E810" s="353"/>
      <c r="F810" s="353"/>
    </row>
    <row r="811" spans="4:6" customFormat="1" ht="12.75">
      <c r="D811" s="353"/>
      <c r="E811" s="353"/>
      <c r="F811" s="353"/>
    </row>
    <row r="812" spans="4:6" customFormat="1" ht="12.75">
      <c r="D812" s="353"/>
      <c r="E812" s="353"/>
      <c r="F812" s="353"/>
    </row>
    <row r="813" spans="4:6" customFormat="1" ht="12.75">
      <c r="D813" s="353"/>
      <c r="E813" s="353"/>
      <c r="F813" s="353"/>
    </row>
    <row r="814" spans="4:6" customFormat="1" ht="12.75">
      <c r="D814" s="353"/>
      <c r="E814" s="353"/>
      <c r="F814" s="353"/>
    </row>
    <row r="815" spans="4:6" customFormat="1" ht="12.75">
      <c r="D815" s="353"/>
      <c r="E815" s="353"/>
      <c r="F815" s="353"/>
    </row>
    <row r="816" spans="4:6" customFormat="1" ht="12.75">
      <c r="D816" s="353"/>
      <c r="E816" s="353"/>
      <c r="F816" s="353"/>
    </row>
    <row r="817" spans="4:6" customFormat="1" ht="12.75">
      <c r="D817" s="353"/>
      <c r="E817" s="353"/>
      <c r="F817" s="353"/>
    </row>
    <row r="818" spans="4:6" customFormat="1" ht="12.75">
      <c r="D818" s="353"/>
      <c r="E818" s="353"/>
      <c r="F818" s="353"/>
    </row>
    <row r="819" spans="4:6" customFormat="1" ht="12.75">
      <c r="D819" s="353"/>
      <c r="E819" s="353"/>
      <c r="F819" s="353"/>
    </row>
    <row r="820" spans="4:6" customFormat="1" ht="12.75">
      <c r="D820" s="353"/>
      <c r="E820" s="353"/>
      <c r="F820" s="353"/>
    </row>
    <row r="821" spans="4:6" customFormat="1" ht="12.75">
      <c r="D821" s="353"/>
      <c r="E821" s="353"/>
      <c r="F821" s="353"/>
    </row>
    <row r="822" spans="4:6" customFormat="1" ht="12.75">
      <c r="D822" s="353"/>
      <c r="E822" s="353"/>
      <c r="F822" s="353"/>
    </row>
    <row r="823" spans="4:6" customFormat="1" ht="12.75">
      <c r="D823" s="353"/>
      <c r="E823" s="353"/>
      <c r="F823" s="353"/>
    </row>
    <row r="824" spans="4:6" customFormat="1" ht="12.75">
      <c r="D824" s="353"/>
      <c r="E824" s="353"/>
      <c r="F824" s="353"/>
    </row>
    <row r="825" spans="4:6" customFormat="1" ht="12.75">
      <c r="D825" s="353"/>
      <c r="E825" s="353"/>
      <c r="F825" s="353"/>
    </row>
    <row r="826" spans="4:6" customFormat="1" ht="12.75">
      <c r="D826" s="353"/>
      <c r="E826" s="353"/>
      <c r="F826" s="353"/>
    </row>
    <row r="827" spans="4:6" customFormat="1" ht="12.75">
      <c r="D827" s="353"/>
      <c r="E827" s="353"/>
      <c r="F827" s="353"/>
    </row>
    <row r="828" spans="4:6" customFormat="1" ht="12.75">
      <c r="D828" s="353"/>
      <c r="E828" s="353"/>
      <c r="F828" s="353"/>
    </row>
    <row r="829" spans="4:6" customFormat="1" ht="12.75">
      <c r="D829" s="353"/>
      <c r="E829" s="353"/>
      <c r="F829" s="353"/>
    </row>
    <row r="830" spans="4:6" customFormat="1" ht="12.75">
      <c r="D830" s="353"/>
      <c r="E830" s="353"/>
      <c r="F830" s="353"/>
    </row>
    <row r="831" spans="4:6" customFormat="1" ht="12.75">
      <c r="D831" s="353"/>
      <c r="E831" s="353"/>
      <c r="F831" s="353"/>
    </row>
    <row r="832" spans="4:6" customFormat="1" ht="12.75">
      <c r="D832" s="353"/>
      <c r="E832" s="353"/>
      <c r="F832" s="353"/>
    </row>
    <row r="833" spans="4:6" customFormat="1" ht="12.75">
      <c r="D833" s="353"/>
      <c r="E833" s="353"/>
      <c r="F833" s="353"/>
    </row>
    <row r="834" spans="4:6" customFormat="1" ht="12.75">
      <c r="D834" s="353"/>
      <c r="E834" s="353"/>
      <c r="F834" s="353"/>
    </row>
    <row r="835" spans="4:6" customFormat="1" ht="12.75">
      <c r="D835" s="353"/>
      <c r="E835" s="353"/>
      <c r="F835" s="353"/>
    </row>
    <row r="836" spans="4:6" customFormat="1" ht="12.75">
      <c r="D836" s="353"/>
      <c r="E836" s="353"/>
      <c r="F836" s="353"/>
    </row>
    <row r="837" spans="4:6" customFormat="1" ht="12.75">
      <c r="D837" s="353"/>
      <c r="E837" s="353"/>
      <c r="F837" s="353"/>
    </row>
    <row r="838" spans="4:6" customFormat="1" ht="12.75">
      <c r="D838" s="353"/>
      <c r="E838" s="353"/>
      <c r="F838" s="353"/>
    </row>
    <row r="839" spans="4:6" customFormat="1" ht="12.75">
      <c r="D839" s="353"/>
      <c r="E839" s="353"/>
      <c r="F839" s="353"/>
    </row>
    <row r="840" spans="4:6" customFormat="1" ht="12.75">
      <c r="D840" s="353"/>
      <c r="E840" s="353"/>
      <c r="F840" s="353"/>
    </row>
    <row r="841" spans="4:6" customFormat="1" ht="12.75">
      <c r="D841" s="353"/>
      <c r="E841" s="353"/>
      <c r="F841" s="353"/>
    </row>
    <row r="842" spans="4:6" customFormat="1" ht="12.75">
      <c r="D842" s="353"/>
      <c r="E842" s="353"/>
      <c r="F842" s="353"/>
    </row>
    <row r="843" spans="4:6" customFormat="1" ht="12.75">
      <c r="D843" s="353"/>
      <c r="E843" s="353"/>
      <c r="F843" s="353"/>
    </row>
    <row r="844" spans="4:6" customFormat="1" ht="12.75">
      <c r="D844" s="353"/>
      <c r="E844" s="353"/>
      <c r="F844" s="353"/>
    </row>
    <row r="845" spans="4:6" customFormat="1" ht="12.75">
      <c r="D845" s="353"/>
      <c r="E845" s="353"/>
      <c r="F845" s="353"/>
    </row>
    <row r="846" spans="4:6" customFormat="1" ht="12.75">
      <c r="D846" s="353"/>
      <c r="E846" s="353"/>
      <c r="F846" s="353"/>
    </row>
    <row r="847" spans="4:6" customFormat="1" ht="12.75">
      <c r="D847" s="353"/>
      <c r="E847" s="353"/>
      <c r="F847" s="353"/>
    </row>
    <row r="848" spans="4:6" customFormat="1" ht="12.75">
      <c r="D848" s="353"/>
      <c r="E848" s="353"/>
      <c r="F848" s="353"/>
    </row>
    <row r="849" spans="4:6" customFormat="1" ht="12.75">
      <c r="D849" s="353"/>
      <c r="E849" s="353"/>
      <c r="F849" s="353"/>
    </row>
    <row r="850" spans="4:6" customFormat="1" ht="12.75">
      <c r="D850" s="353"/>
      <c r="E850" s="353"/>
      <c r="F850" s="353"/>
    </row>
    <row r="851" spans="4:6" customFormat="1" ht="12.75">
      <c r="D851" s="353"/>
      <c r="E851" s="353"/>
      <c r="F851" s="353"/>
    </row>
    <row r="852" spans="4:6" customFormat="1" ht="12.75">
      <c r="D852" s="353"/>
      <c r="E852" s="353"/>
      <c r="F852" s="353"/>
    </row>
    <row r="853" spans="4:6" customFormat="1" ht="12.75">
      <c r="D853" s="353"/>
      <c r="E853" s="353"/>
      <c r="F853" s="353"/>
    </row>
    <row r="854" spans="4:6" customFormat="1" ht="12.75">
      <c r="D854" s="353"/>
      <c r="E854" s="353"/>
      <c r="F854" s="353"/>
    </row>
    <row r="855" spans="4:6" customFormat="1" ht="12.75">
      <c r="D855" s="353"/>
      <c r="E855" s="353"/>
      <c r="F855" s="353"/>
    </row>
    <row r="856" spans="4:6" customFormat="1" ht="12.75">
      <c r="D856" s="353"/>
      <c r="E856" s="353"/>
      <c r="F856" s="353"/>
    </row>
    <row r="857" spans="4:6" customFormat="1" ht="12.75">
      <c r="D857" s="353"/>
      <c r="E857" s="353"/>
      <c r="F857" s="353"/>
    </row>
    <row r="858" spans="4:6" customFormat="1" ht="12.75">
      <c r="D858" s="353"/>
      <c r="E858" s="353"/>
      <c r="F858" s="353"/>
    </row>
    <row r="859" spans="4:6" customFormat="1" ht="12.75">
      <c r="D859" s="353"/>
      <c r="E859" s="353"/>
      <c r="F859" s="353"/>
    </row>
    <row r="860" spans="4:6" customFormat="1" ht="12.75">
      <c r="D860" s="353"/>
      <c r="E860" s="353"/>
      <c r="F860" s="353"/>
    </row>
    <row r="861" spans="4:6" customFormat="1" ht="12.75">
      <c r="D861" s="353"/>
      <c r="E861" s="353"/>
      <c r="F861" s="353"/>
    </row>
    <row r="862" spans="4:6" customFormat="1" ht="12.75">
      <c r="D862" s="353"/>
      <c r="E862" s="353"/>
      <c r="F862" s="353"/>
    </row>
    <row r="863" spans="4:6" customFormat="1" ht="12.75">
      <c r="D863" s="353"/>
      <c r="E863" s="353"/>
      <c r="F863" s="353"/>
    </row>
    <row r="864" spans="4:6" customFormat="1" ht="12.75">
      <c r="D864" s="353"/>
      <c r="E864" s="353"/>
      <c r="F864" s="353"/>
    </row>
    <row r="865" spans="4:6" customFormat="1" ht="12.75">
      <c r="D865" s="353"/>
      <c r="E865" s="353"/>
      <c r="F865" s="353"/>
    </row>
    <row r="866" spans="4:6" customFormat="1" ht="12.75">
      <c r="D866" s="353"/>
      <c r="E866" s="353"/>
      <c r="F866" s="353"/>
    </row>
    <row r="867" spans="4:6" customFormat="1" ht="12.75">
      <c r="D867" s="353"/>
      <c r="E867" s="353"/>
      <c r="F867" s="353"/>
    </row>
    <row r="868" spans="4:6" customFormat="1" ht="12.75">
      <c r="D868" s="353"/>
      <c r="E868" s="353"/>
      <c r="F868" s="353"/>
    </row>
    <row r="869" spans="4:6" customFormat="1" ht="12.75">
      <c r="D869" s="353"/>
      <c r="E869" s="353"/>
      <c r="F869" s="353"/>
    </row>
    <row r="870" spans="4:6" customFormat="1" ht="12.75">
      <c r="D870" s="353"/>
      <c r="E870" s="353"/>
      <c r="F870" s="353"/>
    </row>
    <row r="871" spans="4:6" customFormat="1" ht="12.75">
      <c r="D871" s="353"/>
      <c r="E871" s="353"/>
      <c r="F871" s="353"/>
    </row>
    <row r="872" spans="4:6" customFormat="1" ht="12.75">
      <c r="D872" s="353"/>
      <c r="E872" s="353"/>
      <c r="F872" s="353"/>
    </row>
    <row r="873" spans="4:6" customFormat="1" ht="12.75">
      <c r="D873" s="353"/>
      <c r="E873" s="353"/>
      <c r="F873" s="353"/>
    </row>
    <row r="874" spans="4:6" customFormat="1" ht="12.75">
      <c r="D874" s="353"/>
      <c r="E874" s="353"/>
      <c r="F874" s="353"/>
    </row>
    <row r="875" spans="4:6" customFormat="1" ht="12.75">
      <c r="D875" s="353"/>
      <c r="E875" s="353"/>
      <c r="F875" s="353"/>
    </row>
    <row r="876" spans="4:6" customFormat="1" ht="12.75">
      <c r="D876" s="353"/>
      <c r="E876" s="353"/>
      <c r="F876" s="353"/>
    </row>
    <row r="877" spans="4:6" customFormat="1" ht="12.75">
      <c r="D877" s="353"/>
      <c r="E877" s="353"/>
      <c r="F877" s="353"/>
    </row>
    <row r="878" spans="4:6" customFormat="1" ht="12.75">
      <c r="D878" s="353"/>
      <c r="E878" s="353"/>
      <c r="F878" s="353"/>
    </row>
    <row r="879" spans="4:6" customFormat="1" ht="12.75">
      <c r="D879" s="353"/>
      <c r="E879" s="353"/>
      <c r="F879" s="353"/>
    </row>
    <row r="880" spans="4:6" customFormat="1" ht="12.75">
      <c r="D880" s="353"/>
      <c r="E880" s="353"/>
      <c r="F880" s="353"/>
    </row>
    <row r="881" spans="4:6" customFormat="1" ht="12.75">
      <c r="D881" s="353"/>
      <c r="E881" s="353"/>
      <c r="F881" s="353"/>
    </row>
    <row r="882" spans="4:6" customFormat="1" ht="12.75">
      <c r="D882" s="353"/>
      <c r="E882" s="353"/>
      <c r="F882" s="353"/>
    </row>
    <row r="883" spans="4:6" customFormat="1" ht="12.75">
      <c r="D883" s="353"/>
      <c r="E883" s="353"/>
      <c r="F883" s="353"/>
    </row>
    <row r="884" spans="4:6" customFormat="1" ht="12.75">
      <c r="D884" s="353"/>
      <c r="E884" s="353"/>
      <c r="F884" s="353"/>
    </row>
    <row r="885" spans="4:6" customFormat="1" ht="12.75">
      <c r="D885" s="353"/>
      <c r="E885" s="353"/>
      <c r="F885" s="353"/>
    </row>
    <row r="886" spans="4:6" customFormat="1" ht="12.75">
      <c r="D886" s="353"/>
      <c r="E886" s="353"/>
      <c r="F886" s="353"/>
    </row>
    <row r="887" spans="4:6" customFormat="1" ht="12.75">
      <c r="D887" s="353"/>
      <c r="E887" s="353"/>
      <c r="F887" s="353"/>
    </row>
    <row r="888" spans="4:6" customFormat="1" ht="12.75">
      <c r="D888" s="353"/>
      <c r="E888" s="353"/>
      <c r="F888" s="353"/>
    </row>
    <row r="889" spans="4:6" customFormat="1" ht="12.75">
      <c r="D889" s="353"/>
      <c r="E889" s="353"/>
      <c r="F889" s="353"/>
    </row>
    <row r="890" spans="4:6" customFormat="1" ht="12.75">
      <c r="D890" s="353"/>
      <c r="E890" s="353"/>
      <c r="F890" s="353"/>
    </row>
    <row r="891" spans="4:6" customFormat="1" ht="12.75">
      <c r="D891" s="353"/>
      <c r="E891" s="353"/>
      <c r="F891" s="353"/>
    </row>
    <row r="892" spans="4:6" customFormat="1" ht="12.75">
      <c r="D892" s="353"/>
      <c r="E892" s="353"/>
      <c r="F892" s="353"/>
    </row>
    <row r="893" spans="4:6" customFormat="1" ht="12.75">
      <c r="D893" s="353"/>
      <c r="E893" s="353"/>
      <c r="F893" s="353"/>
    </row>
    <row r="894" spans="4:6" customFormat="1" ht="12.75">
      <c r="D894" s="353"/>
      <c r="E894" s="353"/>
      <c r="F894" s="353"/>
    </row>
    <row r="895" spans="4:6" customFormat="1" ht="12.75">
      <c r="D895" s="353"/>
      <c r="E895" s="353"/>
      <c r="F895" s="353"/>
    </row>
    <row r="896" spans="4:6" customFormat="1" ht="12.75">
      <c r="D896" s="353"/>
      <c r="E896" s="353"/>
      <c r="F896" s="353"/>
    </row>
    <row r="897" spans="4:6" customFormat="1" ht="12.75">
      <c r="D897" s="353"/>
      <c r="E897" s="353"/>
      <c r="F897" s="353"/>
    </row>
    <row r="898" spans="4:6" customFormat="1" ht="12.75">
      <c r="D898" s="353"/>
      <c r="E898" s="353"/>
      <c r="F898" s="353"/>
    </row>
    <row r="899" spans="4:6" customFormat="1" ht="12.75">
      <c r="D899" s="353"/>
      <c r="E899" s="353"/>
      <c r="F899" s="353"/>
    </row>
    <row r="900" spans="4:6" customFormat="1" ht="12.75">
      <c r="D900" s="353"/>
      <c r="E900" s="353"/>
      <c r="F900" s="353"/>
    </row>
    <row r="901" spans="4:6" customFormat="1" ht="12.75">
      <c r="D901" s="353"/>
      <c r="E901" s="353"/>
      <c r="F901" s="353"/>
    </row>
    <row r="902" spans="4:6" customFormat="1" ht="12.75">
      <c r="D902" s="353"/>
      <c r="E902" s="353"/>
      <c r="F902" s="353"/>
    </row>
    <row r="903" spans="4:6" customFormat="1" ht="12.75">
      <c r="D903" s="353"/>
      <c r="E903" s="353"/>
      <c r="F903" s="353"/>
    </row>
    <row r="904" spans="4:6" customFormat="1" ht="12.75">
      <c r="D904" s="353"/>
      <c r="E904" s="353"/>
      <c r="F904" s="353"/>
    </row>
    <row r="905" spans="4:6" customFormat="1" ht="12.75">
      <c r="D905" s="353"/>
      <c r="E905" s="353"/>
      <c r="F905" s="353"/>
    </row>
    <row r="906" spans="4:6" customFormat="1" ht="12.75">
      <c r="D906" s="353"/>
      <c r="E906" s="353"/>
      <c r="F906" s="353"/>
    </row>
    <row r="907" spans="4:6" customFormat="1" ht="12.75">
      <c r="D907" s="353"/>
      <c r="E907" s="353"/>
      <c r="F907" s="353"/>
    </row>
    <row r="908" spans="4:6" customFormat="1" ht="12.75">
      <c r="D908" s="353"/>
      <c r="E908" s="353"/>
      <c r="F908" s="353"/>
    </row>
    <row r="909" spans="4:6" customFormat="1" ht="12.75">
      <c r="D909" s="353"/>
      <c r="E909" s="353"/>
      <c r="F909" s="353"/>
    </row>
    <row r="910" spans="4:6" customFormat="1" ht="12.75">
      <c r="D910" s="353"/>
      <c r="E910" s="353"/>
      <c r="F910" s="353"/>
    </row>
    <row r="911" spans="4:6" customFormat="1" ht="12.75">
      <c r="D911" s="353"/>
      <c r="E911" s="353"/>
      <c r="F911" s="353"/>
    </row>
    <row r="912" spans="4:6" customFormat="1" ht="12.75">
      <c r="D912" s="353"/>
      <c r="E912" s="353"/>
      <c r="F912" s="353"/>
    </row>
    <row r="913" spans="4:6" customFormat="1" ht="12.75">
      <c r="D913" s="353"/>
      <c r="E913" s="353"/>
      <c r="F913" s="353"/>
    </row>
    <row r="914" spans="4:6" customFormat="1" ht="12.75">
      <c r="D914" s="353"/>
      <c r="E914" s="353"/>
      <c r="F914" s="353"/>
    </row>
    <row r="915" spans="4:6" customFormat="1" ht="12.75">
      <c r="D915" s="353"/>
      <c r="E915" s="353"/>
      <c r="F915" s="353"/>
    </row>
    <row r="916" spans="4:6" customFormat="1" ht="12.75">
      <c r="D916" s="353"/>
      <c r="E916" s="353"/>
      <c r="F916" s="353"/>
    </row>
    <row r="917" spans="4:6" customFormat="1" ht="12.75">
      <c r="D917" s="353"/>
      <c r="E917" s="353"/>
      <c r="F917" s="353"/>
    </row>
    <row r="918" spans="4:6" customFormat="1" ht="12.75">
      <c r="D918" s="353"/>
      <c r="E918" s="353"/>
      <c r="F918" s="353"/>
    </row>
    <row r="919" spans="4:6" customFormat="1" ht="12.75">
      <c r="D919" s="353"/>
      <c r="E919" s="353"/>
      <c r="F919" s="353"/>
    </row>
    <row r="920" spans="4:6" customFormat="1" ht="12.75">
      <c r="D920" s="353"/>
      <c r="E920" s="353"/>
      <c r="F920" s="353"/>
    </row>
    <row r="921" spans="4:6" customFormat="1" ht="12.75">
      <c r="D921" s="353"/>
      <c r="E921" s="353"/>
      <c r="F921" s="353"/>
    </row>
    <row r="922" spans="4:6" customFormat="1" ht="12.75">
      <c r="D922" s="353"/>
      <c r="E922" s="353"/>
      <c r="F922" s="353"/>
    </row>
    <row r="923" spans="4:6" customFormat="1" ht="12.75">
      <c r="D923" s="353"/>
      <c r="E923" s="353"/>
      <c r="F923" s="353"/>
    </row>
    <row r="924" spans="4:6" customFormat="1" ht="12.75">
      <c r="D924" s="353"/>
      <c r="E924" s="353"/>
      <c r="F924" s="353"/>
    </row>
    <row r="925" spans="4:6" customFormat="1" ht="12.75">
      <c r="D925" s="353"/>
      <c r="E925" s="353"/>
      <c r="F925" s="353"/>
    </row>
    <row r="926" spans="4:6" customFormat="1" ht="12.75">
      <c r="D926" s="353"/>
      <c r="E926" s="353"/>
      <c r="F926" s="353"/>
    </row>
    <row r="927" spans="4:6" customFormat="1" ht="12.75">
      <c r="D927" s="353"/>
      <c r="E927" s="353"/>
      <c r="F927" s="353"/>
    </row>
    <row r="928" spans="4:6" customFormat="1" ht="12.75">
      <c r="D928" s="353"/>
      <c r="E928" s="353"/>
      <c r="F928" s="353"/>
    </row>
    <row r="929" spans="4:6" customFormat="1" ht="12.75">
      <c r="D929" s="353"/>
      <c r="E929" s="353"/>
      <c r="F929" s="353"/>
    </row>
    <row r="930" spans="4:6" customFormat="1" ht="12.75">
      <c r="D930" s="353"/>
      <c r="E930" s="353"/>
      <c r="F930" s="353"/>
    </row>
    <row r="931" spans="4:6" customFormat="1" ht="12.75">
      <c r="D931" s="353"/>
      <c r="E931" s="353"/>
      <c r="F931" s="353"/>
    </row>
    <row r="932" spans="4:6" customFormat="1" ht="12.75">
      <c r="D932" s="353"/>
      <c r="E932" s="353"/>
      <c r="F932" s="353"/>
    </row>
    <row r="933" spans="4:6" customFormat="1" ht="12.75">
      <c r="D933" s="353"/>
      <c r="E933" s="353"/>
      <c r="F933" s="353"/>
    </row>
    <row r="934" spans="4:6" customFormat="1" ht="12.75">
      <c r="D934" s="353"/>
      <c r="E934" s="353"/>
      <c r="F934" s="353"/>
    </row>
    <row r="935" spans="4:6" customFormat="1" ht="12.75">
      <c r="D935" s="353"/>
      <c r="E935" s="353"/>
      <c r="F935" s="353"/>
    </row>
    <row r="936" spans="4:6" customFormat="1" ht="12.75">
      <c r="D936" s="353"/>
      <c r="E936" s="353"/>
      <c r="F936" s="353"/>
    </row>
    <row r="937" spans="4:6" customFormat="1" ht="12.75">
      <c r="D937" s="353"/>
      <c r="E937" s="353"/>
      <c r="F937" s="353"/>
    </row>
    <row r="938" spans="4:6" customFormat="1" ht="12.75">
      <c r="D938" s="353"/>
      <c r="E938" s="353"/>
      <c r="F938" s="353"/>
    </row>
    <row r="939" spans="4:6" customFormat="1" ht="12.75">
      <c r="D939" s="353"/>
      <c r="E939" s="353"/>
      <c r="F939" s="353"/>
    </row>
    <row r="940" spans="4:6" customFormat="1" ht="12.75">
      <c r="D940" s="353"/>
      <c r="E940" s="353"/>
      <c r="F940" s="353"/>
    </row>
    <row r="941" spans="4:6" customFormat="1" ht="12.75">
      <c r="D941" s="353"/>
      <c r="E941" s="353"/>
      <c r="F941" s="353"/>
    </row>
    <row r="942" spans="4:6" customFormat="1" ht="12.75">
      <c r="D942" s="353"/>
      <c r="E942" s="353"/>
      <c r="F942" s="353"/>
    </row>
    <row r="943" spans="4:6" customFormat="1" ht="12.75">
      <c r="D943" s="353"/>
      <c r="E943" s="353"/>
      <c r="F943" s="353"/>
    </row>
    <row r="944" spans="4:6" customFormat="1" ht="12.75">
      <c r="D944" s="353"/>
      <c r="E944" s="353"/>
      <c r="F944" s="353"/>
    </row>
    <row r="945" spans="4:6" customFormat="1" ht="12.75">
      <c r="D945" s="353"/>
      <c r="E945" s="353"/>
      <c r="F945" s="353"/>
    </row>
    <row r="946" spans="4:6" customFormat="1" ht="12.75">
      <c r="D946" s="353"/>
      <c r="E946" s="353"/>
      <c r="F946" s="353"/>
    </row>
    <row r="947" spans="4:6" customFormat="1" ht="12.75">
      <c r="D947" s="353"/>
      <c r="E947" s="353"/>
      <c r="F947" s="353"/>
    </row>
    <row r="948" spans="4:6" customFormat="1" ht="12.75">
      <c r="D948" s="353"/>
      <c r="E948" s="353"/>
      <c r="F948" s="353"/>
    </row>
    <row r="949" spans="4:6" customFormat="1" ht="12.75">
      <c r="D949" s="353"/>
      <c r="E949" s="353"/>
      <c r="F949" s="353"/>
    </row>
    <row r="950" spans="4:6" customFormat="1" ht="12.75">
      <c r="D950" s="353"/>
      <c r="E950" s="353"/>
      <c r="F950" s="353"/>
    </row>
    <row r="951" spans="4:6" customFormat="1" ht="12.75">
      <c r="D951" s="353"/>
      <c r="E951" s="353"/>
      <c r="F951" s="353"/>
    </row>
    <row r="952" spans="4:6" customFormat="1" ht="12.75">
      <c r="D952" s="353"/>
      <c r="E952" s="353"/>
      <c r="F952" s="353"/>
    </row>
    <row r="953" spans="4:6" customFormat="1" ht="12.75">
      <c r="D953" s="353"/>
      <c r="E953" s="353"/>
      <c r="F953" s="353"/>
    </row>
    <row r="954" spans="4:6" customFormat="1" ht="12.75">
      <c r="D954" s="353"/>
      <c r="E954" s="353"/>
      <c r="F954" s="353"/>
    </row>
    <row r="955" spans="4:6" customFormat="1" ht="12.75">
      <c r="D955" s="353"/>
      <c r="E955" s="353"/>
      <c r="F955" s="353"/>
    </row>
    <row r="956" spans="4:6" customFormat="1" ht="12.75">
      <c r="D956" s="353"/>
      <c r="E956" s="353"/>
      <c r="F956" s="353"/>
    </row>
    <row r="957" spans="4:6" customFormat="1" ht="12.75">
      <c r="D957" s="353"/>
      <c r="E957" s="353"/>
      <c r="F957" s="353"/>
    </row>
    <row r="958" spans="4:6" customFormat="1" ht="12.75">
      <c r="D958" s="353"/>
      <c r="E958" s="353"/>
      <c r="F958" s="353"/>
    </row>
    <row r="959" spans="4:6" customFormat="1" ht="12.75">
      <c r="D959" s="353"/>
      <c r="E959" s="353"/>
      <c r="F959" s="353"/>
    </row>
    <row r="960" spans="4:6" customFormat="1" ht="12.75">
      <c r="D960" s="353"/>
      <c r="E960" s="353"/>
      <c r="F960" s="353"/>
    </row>
    <row r="961" spans="4:6" customFormat="1" ht="12.75">
      <c r="D961" s="353"/>
      <c r="E961" s="353"/>
      <c r="F961" s="353"/>
    </row>
    <row r="962" spans="4:6" customFormat="1" ht="12.75">
      <c r="D962" s="353"/>
      <c r="E962" s="353"/>
      <c r="F962" s="353"/>
    </row>
    <row r="963" spans="4:6" customFormat="1" ht="12.75">
      <c r="D963" s="353"/>
      <c r="E963" s="353"/>
      <c r="F963" s="353"/>
    </row>
    <row r="964" spans="4:6" customFormat="1" ht="12.75">
      <c r="D964" s="353"/>
      <c r="E964" s="353"/>
      <c r="F964" s="353"/>
    </row>
    <row r="965" spans="4:6" customFormat="1" ht="12.75">
      <c r="D965" s="353"/>
      <c r="E965" s="353"/>
      <c r="F965" s="353"/>
    </row>
    <row r="966" spans="4:6" customFormat="1" ht="12.75">
      <c r="D966" s="353"/>
      <c r="E966" s="353"/>
      <c r="F966" s="353"/>
    </row>
    <row r="967" spans="4:6" customFormat="1" ht="12.75">
      <c r="D967" s="353"/>
      <c r="E967" s="353"/>
      <c r="F967" s="353"/>
    </row>
    <row r="968" spans="4:6" customFormat="1" ht="12.75">
      <c r="D968" s="353"/>
      <c r="E968" s="353"/>
      <c r="F968" s="353"/>
    </row>
    <row r="969" spans="4:6" customFormat="1" ht="12.75">
      <c r="D969" s="353"/>
      <c r="E969" s="353"/>
      <c r="F969" s="353"/>
    </row>
    <row r="970" spans="4:6" customFormat="1" ht="12.75">
      <c r="D970" s="353"/>
      <c r="E970" s="353"/>
      <c r="F970" s="353"/>
    </row>
    <row r="971" spans="4:6" customFormat="1" ht="12.75">
      <c r="D971" s="353"/>
      <c r="E971" s="353"/>
      <c r="F971" s="353"/>
    </row>
    <row r="972" spans="4:6" customFormat="1" ht="12.75">
      <c r="D972" s="353"/>
      <c r="E972" s="353"/>
      <c r="F972" s="353"/>
    </row>
    <row r="973" spans="4:6" customFormat="1" ht="12.75">
      <c r="D973" s="353"/>
      <c r="E973" s="353"/>
      <c r="F973" s="353"/>
    </row>
    <row r="974" spans="4:6" customFormat="1" ht="12.75">
      <c r="D974" s="353"/>
      <c r="E974" s="353"/>
      <c r="F974" s="353"/>
    </row>
    <row r="975" spans="4:6" customFormat="1" ht="12.75">
      <c r="D975" s="353"/>
      <c r="E975" s="353"/>
      <c r="F975" s="353"/>
    </row>
    <row r="976" spans="4:6" customFormat="1" ht="12.75">
      <c r="D976" s="353"/>
      <c r="E976" s="353"/>
      <c r="F976" s="353"/>
    </row>
    <row r="977" spans="4:6" customFormat="1" ht="12.75">
      <c r="D977" s="353"/>
      <c r="E977" s="353"/>
      <c r="F977" s="353"/>
    </row>
    <row r="978" spans="4:6" customFormat="1" ht="12.75">
      <c r="D978" s="353"/>
      <c r="E978" s="353"/>
      <c r="F978" s="353"/>
    </row>
    <row r="979" spans="4:6" customFormat="1" ht="12.75">
      <c r="D979" s="353"/>
      <c r="E979" s="353"/>
      <c r="F979" s="353"/>
    </row>
    <row r="980" spans="4:6" customFormat="1" ht="12.75">
      <c r="D980" s="353"/>
      <c r="E980" s="353"/>
      <c r="F980" s="353"/>
    </row>
    <row r="981" spans="4:6" customFormat="1" ht="12.75">
      <c r="D981" s="353"/>
      <c r="E981" s="353"/>
      <c r="F981" s="353"/>
    </row>
    <row r="982" spans="4:6" customFormat="1" ht="12.75">
      <c r="D982" s="353"/>
      <c r="E982" s="353"/>
      <c r="F982" s="353"/>
    </row>
    <row r="983" spans="4:6" customFormat="1" ht="12.75">
      <c r="D983" s="353"/>
      <c r="E983" s="353"/>
      <c r="F983" s="353"/>
    </row>
    <row r="984" spans="4:6" customFormat="1" ht="12.75">
      <c r="D984" s="353"/>
      <c r="E984" s="353"/>
      <c r="F984" s="353"/>
    </row>
    <row r="985" spans="4:6" customFormat="1" ht="12.75">
      <c r="D985" s="353"/>
      <c r="E985" s="353"/>
      <c r="F985" s="353"/>
    </row>
    <row r="986" spans="4:6" customFormat="1" ht="12.75">
      <c r="D986" s="353"/>
      <c r="E986" s="353"/>
      <c r="F986" s="353"/>
    </row>
    <row r="987" spans="4:6" customFormat="1" ht="12.75">
      <c r="D987" s="353"/>
      <c r="E987" s="353"/>
      <c r="F987" s="353"/>
    </row>
    <row r="988" spans="4:6" customFormat="1" ht="12.75">
      <c r="D988" s="353"/>
      <c r="E988" s="353"/>
      <c r="F988" s="353"/>
    </row>
    <row r="989" spans="4:6" customFormat="1" ht="12.75">
      <c r="D989" s="353"/>
      <c r="E989" s="353"/>
      <c r="F989" s="353"/>
    </row>
    <row r="990" spans="4:6" customFormat="1" ht="12.75">
      <c r="D990" s="353"/>
      <c r="E990" s="353"/>
      <c r="F990" s="353"/>
    </row>
    <row r="991" spans="4:6" customFormat="1" ht="12.75">
      <c r="D991" s="353"/>
      <c r="E991" s="353"/>
      <c r="F991" s="353"/>
    </row>
    <row r="992" spans="4:6" customFormat="1" ht="12.75">
      <c r="D992" s="353"/>
      <c r="E992" s="353"/>
      <c r="F992" s="353"/>
    </row>
    <row r="993" spans="4:6" customFormat="1" ht="12.75">
      <c r="D993" s="353"/>
      <c r="E993" s="353"/>
      <c r="F993" s="353"/>
    </row>
    <row r="994" spans="4:6" customFormat="1" ht="12.75">
      <c r="D994" s="353"/>
      <c r="E994" s="353"/>
      <c r="F994" s="353"/>
    </row>
    <row r="995" spans="4:6" customFormat="1" ht="12.75">
      <c r="D995" s="353"/>
      <c r="E995" s="353"/>
      <c r="F995" s="353"/>
    </row>
    <row r="996" spans="4:6" customFormat="1" ht="12.75">
      <c r="D996" s="353"/>
      <c r="E996" s="353"/>
      <c r="F996" s="353"/>
    </row>
    <row r="997" spans="4:6" customFormat="1" ht="12.75">
      <c r="D997" s="353"/>
      <c r="E997" s="353"/>
      <c r="F997" s="353"/>
    </row>
    <row r="998" spans="4:6" customFormat="1" ht="12.75">
      <c r="D998" s="353"/>
      <c r="E998" s="353"/>
      <c r="F998" s="353"/>
    </row>
    <row r="999" spans="4:6" customFormat="1" ht="12.75">
      <c r="D999" s="353"/>
      <c r="E999" s="353"/>
      <c r="F999" s="353"/>
    </row>
    <row r="1000" spans="4:6" customFormat="1" ht="12.75">
      <c r="D1000" s="353"/>
      <c r="E1000" s="353"/>
      <c r="F1000" s="353"/>
    </row>
    <row r="1001" spans="4:6" customFormat="1" ht="12.75">
      <c r="D1001" s="353"/>
      <c r="E1001" s="353"/>
      <c r="F1001" s="353"/>
    </row>
    <row r="1002" spans="4:6" customFormat="1" ht="12.75">
      <c r="D1002" s="353"/>
      <c r="E1002" s="353"/>
      <c r="F1002" s="353"/>
    </row>
    <row r="1003" spans="4:6" customFormat="1" ht="12.75">
      <c r="D1003" s="353"/>
      <c r="E1003" s="353"/>
      <c r="F1003" s="353"/>
    </row>
    <row r="1004" spans="4:6" customFormat="1" ht="12.75">
      <c r="D1004" s="353"/>
      <c r="E1004" s="353"/>
      <c r="F1004" s="353"/>
    </row>
    <row r="1005" spans="4:6" customFormat="1" ht="12.75">
      <c r="D1005" s="353"/>
      <c r="E1005" s="353"/>
      <c r="F1005" s="353"/>
    </row>
    <row r="1006" spans="4:6" customFormat="1" ht="12.75">
      <c r="D1006" s="353"/>
      <c r="E1006" s="353"/>
      <c r="F1006" s="353"/>
    </row>
    <row r="1007" spans="4:6" customFormat="1" ht="12.75">
      <c r="D1007" s="353"/>
      <c r="E1007" s="353"/>
      <c r="F1007" s="353"/>
    </row>
    <row r="1008" spans="4:6" customFormat="1" ht="12.75">
      <c r="D1008" s="353"/>
      <c r="E1008" s="353"/>
      <c r="F1008" s="353"/>
    </row>
    <row r="1009" spans="4:6" customFormat="1" ht="12.75">
      <c r="D1009" s="353"/>
      <c r="E1009" s="353"/>
      <c r="F1009" s="353"/>
    </row>
    <row r="1010" spans="4:6" customFormat="1" ht="12.75">
      <c r="D1010" s="353"/>
      <c r="E1010" s="353"/>
      <c r="F1010" s="353"/>
    </row>
    <row r="1011" spans="4:6" customFormat="1" ht="12.75">
      <c r="D1011" s="353"/>
      <c r="E1011" s="353"/>
      <c r="F1011" s="353"/>
    </row>
    <row r="1012" spans="4:6" customFormat="1" ht="12.75">
      <c r="D1012" s="353"/>
      <c r="E1012" s="353"/>
      <c r="F1012" s="353"/>
    </row>
    <row r="1013" spans="4:6" customFormat="1" ht="12.75">
      <c r="D1013" s="353"/>
      <c r="E1013" s="353"/>
      <c r="F1013" s="353"/>
    </row>
    <row r="1014" spans="4:6" customFormat="1" ht="12.75">
      <c r="D1014" s="353"/>
      <c r="E1014" s="353"/>
      <c r="F1014" s="353"/>
    </row>
    <row r="1015" spans="4:6" customFormat="1" ht="12.75">
      <c r="D1015" s="353"/>
      <c r="E1015" s="353"/>
      <c r="F1015" s="353"/>
    </row>
    <row r="1016" spans="4:6" customFormat="1" ht="12.75">
      <c r="D1016" s="353"/>
      <c r="E1016" s="353"/>
      <c r="F1016" s="353"/>
    </row>
    <row r="1017" spans="4:6" customFormat="1" ht="12.75">
      <c r="D1017" s="353"/>
      <c r="E1017" s="353"/>
      <c r="F1017" s="353"/>
    </row>
    <row r="1018" spans="4:6" customFormat="1" ht="12.75">
      <c r="D1018" s="353"/>
      <c r="E1018" s="353"/>
      <c r="F1018" s="353"/>
    </row>
    <row r="1019" spans="4:6" customFormat="1" ht="12.75">
      <c r="D1019" s="353"/>
      <c r="E1019" s="353"/>
      <c r="F1019" s="353"/>
    </row>
    <row r="1020" spans="4:6" customFormat="1" ht="12.75">
      <c r="D1020" s="353"/>
      <c r="E1020" s="353"/>
      <c r="F1020" s="353"/>
    </row>
    <row r="1021" spans="4:6" customFormat="1" ht="12.75">
      <c r="D1021" s="353"/>
      <c r="E1021" s="353"/>
      <c r="F1021" s="353"/>
    </row>
    <row r="1022" spans="4:6" customFormat="1" ht="12.75">
      <c r="D1022" s="353"/>
      <c r="E1022" s="353"/>
      <c r="F1022" s="353"/>
    </row>
    <row r="1023" spans="4:6" customFormat="1" ht="12.75">
      <c r="D1023" s="353"/>
      <c r="E1023" s="353"/>
      <c r="F1023" s="353"/>
    </row>
    <row r="1024" spans="4:6" customFormat="1" ht="12.75">
      <c r="D1024" s="353"/>
      <c r="E1024" s="353"/>
      <c r="F1024" s="353"/>
    </row>
    <row r="1025" spans="4:6" customFormat="1" ht="12.75">
      <c r="D1025" s="353"/>
      <c r="E1025" s="353"/>
      <c r="F1025" s="353"/>
    </row>
    <row r="1026" spans="4:6" customFormat="1" ht="12.75">
      <c r="D1026" s="353"/>
      <c r="E1026" s="353"/>
      <c r="F1026" s="353"/>
    </row>
    <row r="1027" spans="4:6" customFormat="1" ht="12.75">
      <c r="D1027" s="353"/>
      <c r="E1027" s="353"/>
      <c r="F1027" s="353"/>
    </row>
    <row r="1028" spans="4:6" customFormat="1" ht="12.75">
      <c r="D1028" s="353"/>
      <c r="E1028" s="353"/>
      <c r="F1028" s="353"/>
    </row>
    <row r="1029" spans="4:6" customFormat="1" ht="12.75">
      <c r="D1029" s="353"/>
      <c r="E1029" s="353"/>
      <c r="F1029" s="353"/>
    </row>
    <row r="1030" spans="4:6" customFormat="1" ht="12.75">
      <c r="D1030" s="353"/>
      <c r="E1030" s="353"/>
      <c r="F1030" s="353"/>
    </row>
    <row r="1031" spans="4:6" customFormat="1" ht="12.75">
      <c r="D1031" s="353"/>
      <c r="E1031" s="353"/>
      <c r="F1031" s="353"/>
    </row>
    <row r="1032" spans="4:6" customFormat="1" ht="12.75">
      <c r="D1032" s="353"/>
      <c r="E1032" s="353"/>
      <c r="F1032" s="353"/>
    </row>
    <row r="1033" spans="4:6" customFormat="1" ht="12.75">
      <c r="D1033" s="353"/>
      <c r="E1033" s="353"/>
      <c r="F1033" s="353"/>
    </row>
    <row r="1034" spans="4:6" customFormat="1" ht="12.75">
      <c r="D1034" s="353"/>
      <c r="E1034" s="353"/>
      <c r="F1034" s="353"/>
    </row>
    <row r="1035" spans="4:6" customFormat="1" ht="12.75">
      <c r="D1035" s="353"/>
      <c r="E1035" s="353"/>
      <c r="F1035" s="353"/>
    </row>
    <row r="1036" spans="4:6" customFormat="1" ht="12.75">
      <c r="D1036" s="353"/>
      <c r="E1036" s="353"/>
      <c r="F1036" s="353"/>
    </row>
    <row r="1037" spans="4:6" customFormat="1" ht="12.75">
      <c r="D1037" s="353"/>
      <c r="E1037" s="353"/>
      <c r="F1037" s="353"/>
    </row>
    <row r="1038" spans="4:6" customFormat="1" ht="12.75">
      <c r="D1038" s="353"/>
      <c r="E1038" s="353"/>
      <c r="F1038" s="353"/>
    </row>
    <row r="1039" spans="4:6" customFormat="1" ht="12.75">
      <c r="D1039" s="353"/>
      <c r="E1039" s="353"/>
      <c r="F1039" s="353"/>
    </row>
    <row r="1040" spans="4:6" customFormat="1" ht="12.75">
      <c r="D1040" s="353"/>
      <c r="E1040" s="353"/>
      <c r="F1040" s="353"/>
    </row>
    <row r="1041" spans="4:6" customFormat="1" ht="12.75">
      <c r="D1041" s="353"/>
      <c r="E1041" s="353"/>
      <c r="F1041" s="353"/>
    </row>
    <row r="1042" spans="4:6" customFormat="1" ht="12.75">
      <c r="D1042" s="353"/>
      <c r="E1042" s="353"/>
      <c r="F1042" s="353"/>
    </row>
    <row r="1043" spans="4:6" customFormat="1" ht="12.75">
      <c r="D1043" s="353"/>
      <c r="E1043" s="353"/>
      <c r="F1043" s="353"/>
    </row>
    <row r="1044" spans="4:6" customFormat="1" ht="12.75">
      <c r="D1044" s="353"/>
      <c r="E1044" s="353"/>
      <c r="F1044" s="353"/>
    </row>
    <row r="1045" spans="4:6" customFormat="1" ht="12.75">
      <c r="D1045" s="353"/>
      <c r="E1045" s="353"/>
      <c r="F1045" s="353"/>
    </row>
    <row r="1046" spans="4:6" customFormat="1" ht="12.75">
      <c r="D1046" s="353"/>
      <c r="E1046" s="353"/>
      <c r="F1046" s="353"/>
    </row>
    <row r="1047" spans="4:6" customFormat="1" ht="12.75">
      <c r="D1047" s="353"/>
      <c r="E1047" s="353"/>
      <c r="F1047" s="353"/>
    </row>
    <row r="1048" spans="4:6" customFormat="1" ht="12.75">
      <c r="D1048" s="353"/>
      <c r="E1048" s="353"/>
      <c r="F1048" s="353"/>
    </row>
    <row r="1049" spans="4:6" customFormat="1" ht="12.75">
      <c r="D1049" s="353"/>
      <c r="E1049" s="353"/>
      <c r="F1049" s="353"/>
    </row>
    <row r="1050" spans="4:6" customFormat="1" ht="12.75">
      <c r="D1050" s="353"/>
      <c r="E1050" s="353"/>
      <c r="F1050" s="353"/>
    </row>
    <row r="1051" spans="4:6" customFormat="1" ht="12.75">
      <c r="D1051" s="353"/>
      <c r="E1051" s="353"/>
      <c r="F1051" s="353"/>
    </row>
    <row r="1052" spans="4:6" customFormat="1" ht="12.75">
      <c r="D1052" s="353"/>
      <c r="E1052" s="353"/>
      <c r="F1052" s="353"/>
    </row>
    <row r="1053" spans="4:6" customFormat="1" ht="12.75">
      <c r="D1053" s="353"/>
      <c r="E1053" s="353"/>
      <c r="F1053" s="353"/>
    </row>
    <row r="1054" spans="4:6" customFormat="1" ht="12.75">
      <c r="D1054" s="353"/>
      <c r="E1054" s="353"/>
      <c r="F1054" s="353"/>
    </row>
    <row r="1055" spans="4:6" customFormat="1" ht="12.75">
      <c r="D1055" s="353"/>
      <c r="E1055" s="353"/>
      <c r="F1055" s="353"/>
    </row>
    <row r="1056" spans="4:6" customFormat="1" ht="12.75">
      <c r="D1056" s="353"/>
      <c r="E1056" s="353"/>
      <c r="F1056" s="353"/>
    </row>
    <row r="1057" spans="4:6" customFormat="1" ht="12.75">
      <c r="D1057" s="353"/>
      <c r="E1057" s="353"/>
      <c r="F1057" s="353"/>
    </row>
    <row r="1058" spans="4:6" customFormat="1" ht="12.75">
      <c r="D1058" s="353"/>
      <c r="E1058" s="353"/>
      <c r="F1058" s="353"/>
    </row>
    <row r="1059" spans="4:6" customFormat="1" ht="12.75">
      <c r="D1059" s="353"/>
      <c r="E1059" s="353"/>
      <c r="F1059" s="353"/>
    </row>
    <row r="1060" spans="4:6" customFormat="1" ht="12.75">
      <c r="D1060" s="353"/>
      <c r="E1060" s="353"/>
      <c r="F1060" s="353"/>
    </row>
    <row r="1061" spans="4:6" customFormat="1" ht="12.75">
      <c r="D1061" s="353"/>
      <c r="E1061" s="353"/>
      <c r="F1061" s="353"/>
    </row>
    <row r="1062" spans="4:6" customFormat="1" ht="12.75">
      <c r="D1062" s="353"/>
      <c r="E1062" s="353"/>
      <c r="F1062" s="353"/>
    </row>
    <row r="1063" spans="4:6" customFormat="1" ht="12.75">
      <c r="D1063" s="353"/>
      <c r="E1063" s="353"/>
      <c r="F1063" s="353"/>
    </row>
    <row r="1064" spans="4:6" customFormat="1" ht="12.75">
      <c r="D1064" s="353"/>
      <c r="E1064" s="353"/>
      <c r="F1064" s="353"/>
    </row>
    <row r="1065" spans="4:6" customFormat="1" ht="12.75">
      <c r="D1065" s="353"/>
      <c r="E1065" s="353"/>
      <c r="F1065" s="353"/>
    </row>
    <row r="1066" spans="4:6" customFormat="1" ht="12.75">
      <c r="D1066" s="353"/>
      <c r="E1066" s="353"/>
      <c r="F1066" s="353"/>
    </row>
    <row r="1067" spans="4:6" customFormat="1" ht="12.75">
      <c r="D1067" s="353"/>
      <c r="E1067" s="353"/>
      <c r="F1067" s="353"/>
    </row>
    <row r="1068" spans="4:6" customFormat="1" ht="12.75">
      <c r="D1068" s="353"/>
      <c r="E1068" s="353"/>
      <c r="F1068" s="353"/>
    </row>
    <row r="1069" spans="4:6" customFormat="1" ht="12.75">
      <c r="D1069" s="353"/>
      <c r="E1069" s="353"/>
      <c r="F1069" s="353"/>
    </row>
    <row r="1070" spans="4:6" customFormat="1" ht="12.75">
      <c r="D1070" s="353"/>
      <c r="E1070" s="353"/>
      <c r="F1070" s="353"/>
    </row>
    <row r="1071" spans="4:6" customFormat="1" ht="12.75">
      <c r="D1071" s="353"/>
      <c r="E1071" s="353"/>
      <c r="F1071" s="353"/>
    </row>
    <row r="1072" spans="4:6" customFormat="1" ht="12.75">
      <c r="D1072" s="353"/>
      <c r="E1072" s="353"/>
      <c r="F1072" s="353"/>
    </row>
    <row r="1073" spans="4:6" customFormat="1" ht="12.75">
      <c r="D1073" s="353"/>
      <c r="E1073" s="353"/>
      <c r="F1073" s="353"/>
    </row>
    <row r="1074" spans="4:6" customFormat="1" ht="12.75">
      <c r="D1074" s="353"/>
      <c r="E1074" s="353"/>
      <c r="F1074" s="353"/>
    </row>
    <row r="1075" spans="4:6" customFormat="1" ht="12.75">
      <c r="D1075" s="353"/>
      <c r="E1075" s="353"/>
      <c r="F1075" s="353"/>
    </row>
    <row r="1076" spans="4:6" customFormat="1" ht="12.75">
      <c r="D1076" s="353"/>
      <c r="E1076" s="353"/>
      <c r="F1076" s="353"/>
    </row>
    <row r="1077" spans="4:6" customFormat="1" ht="12.75">
      <c r="D1077" s="353"/>
      <c r="E1077" s="353"/>
      <c r="F1077" s="353"/>
    </row>
    <row r="1078" spans="4:6" customFormat="1" ht="12.75">
      <c r="D1078" s="353"/>
      <c r="E1078" s="353"/>
      <c r="F1078" s="353"/>
    </row>
    <row r="1079" spans="4:6" customFormat="1" ht="12.75">
      <c r="D1079" s="353"/>
      <c r="E1079" s="353"/>
      <c r="F1079" s="353"/>
    </row>
    <row r="1080" spans="4:6" customFormat="1" ht="12.75">
      <c r="D1080" s="353"/>
      <c r="E1080" s="353"/>
      <c r="F1080" s="353"/>
    </row>
    <row r="1081" spans="4:6" customFormat="1" ht="12.75">
      <c r="D1081" s="353"/>
      <c r="E1081" s="353"/>
      <c r="F1081" s="353"/>
    </row>
    <row r="1082" spans="4:6" customFormat="1" ht="12.75">
      <c r="D1082" s="353"/>
      <c r="E1082" s="353"/>
      <c r="F1082" s="353"/>
    </row>
    <row r="1083" spans="4:6" customFormat="1" ht="12.75">
      <c r="D1083" s="353"/>
      <c r="E1083" s="353"/>
      <c r="F1083" s="353"/>
    </row>
    <row r="1084" spans="4:6" customFormat="1" ht="12.75">
      <c r="D1084" s="353"/>
      <c r="E1084" s="353"/>
      <c r="F1084" s="353"/>
    </row>
    <row r="1085" spans="4:6" customFormat="1" ht="12.75">
      <c r="D1085" s="353"/>
      <c r="E1085" s="353"/>
      <c r="F1085" s="353"/>
    </row>
    <row r="1086" spans="4:6" customFormat="1" ht="12.75">
      <c r="D1086" s="353"/>
      <c r="E1086" s="353"/>
      <c r="F1086" s="353"/>
    </row>
    <row r="1087" spans="4:6" customFormat="1" ht="12.75">
      <c r="D1087" s="353"/>
      <c r="E1087" s="353"/>
      <c r="F1087" s="353"/>
    </row>
    <row r="1088" spans="4:6" customFormat="1" ht="12.75">
      <c r="D1088" s="353"/>
      <c r="E1088" s="353"/>
      <c r="F1088" s="353"/>
    </row>
    <row r="1089" spans="4:6" customFormat="1" ht="12.75">
      <c r="D1089" s="353"/>
      <c r="E1089" s="353"/>
      <c r="F1089" s="353"/>
    </row>
    <row r="1090" spans="4:6" customFormat="1" ht="12.75">
      <c r="D1090" s="353"/>
      <c r="E1090" s="353"/>
      <c r="F1090" s="353"/>
    </row>
    <row r="1091" spans="4:6" customFormat="1" ht="12.75">
      <c r="D1091" s="353"/>
      <c r="E1091" s="353"/>
      <c r="F1091" s="353"/>
    </row>
    <row r="1092" spans="4:6" customFormat="1" ht="12.75">
      <c r="D1092" s="353"/>
      <c r="E1092" s="353"/>
      <c r="F1092" s="353"/>
    </row>
    <row r="1093" spans="4:6" customFormat="1" ht="12.75">
      <c r="D1093" s="353"/>
      <c r="E1093" s="353"/>
      <c r="F1093" s="353"/>
    </row>
    <row r="1094" spans="4:6" customFormat="1" ht="12.75">
      <c r="D1094" s="353"/>
      <c r="E1094" s="353"/>
      <c r="F1094" s="353"/>
    </row>
    <row r="1095" spans="4:6" customFormat="1" ht="12.75">
      <c r="D1095" s="353"/>
      <c r="E1095" s="353"/>
      <c r="F1095" s="353"/>
    </row>
    <row r="1096" spans="4:6" customFormat="1" ht="12.75">
      <c r="D1096" s="353"/>
      <c r="E1096" s="353"/>
      <c r="F1096" s="353"/>
    </row>
    <row r="1097" spans="4:6" customFormat="1" ht="12.75">
      <c r="D1097" s="353"/>
      <c r="E1097" s="353"/>
      <c r="F1097" s="353"/>
    </row>
    <row r="1098" spans="4:6" customFormat="1" ht="12.75">
      <c r="D1098" s="353"/>
      <c r="E1098" s="353"/>
      <c r="F1098" s="353"/>
    </row>
    <row r="1099" spans="4:6" customFormat="1" ht="12.75">
      <c r="D1099" s="353"/>
      <c r="E1099" s="353"/>
      <c r="F1099" s="353"/>
    </row>
    <row r="1100" spans="4:6" customFormat="1" ht="12.75">
      <c r="D1100" s="353"/>
      <c r="E1100" s="353"/>
      <c r="F1100" s="353"/>
    </row>
    <row r="1101" spans="4:6" customFormat="1" ht="12.75">
      <c r="D1101" s="353"/>
      <c r="E1101" s="353"/>
      <c r="F1101" s="353"/>
    </row>
    <row r="1102" spans="4:6" customFormat="1" ht="12.75">
      <c r="D1102" s="353"/>
      <c r="E1102" s="353"/>
      <c r="F1102" s="353"/>
    </row>
    <row r="1103" spans="4:6" customFormat="1" ht="12.75">
      <c r="D1103" s="353"/>
      <c r="E1103" s="353"/>
      <c r="F1103" s="353"/>
    </row>
    <row r="1104" spans="4:6" customFormat="1" ht="12.75">
      <c r="D1104" s="353"/>
      <c r="E1104" s="353"/>
      <c r="F1104" s="353"/>
    </row>
    <row r="1105" spans="4:6" customFormat="1" ht="12.75">
      <c r="D1105" s="353"/>
      <c r="E1105" s="353"/>
      <c r="F1105" s="353"/>
    </row>
    <row r="1106" spans="4:6" customFormat="1" ht="12.75">
      <c r="D1106" s="353"/>
      <c r="E1106" s="353"/>
      <c r="F1106" s="353"/>
    </row>
    <row r="1107" spans="4:6" customFormat="1" ht="12.75">
      <c r="D1107" s="353"/>
      <c r="E1107" s="353"/>
      <c r="F1107" s="353"/>
    </row>
    <row r="1108" spans="4:6" customFormat="1" ht="12.75">
      <c r="D1108" s="353"/>
      <c r="E1108" s="353"/>
      <c r="F1108" s="353"/>
    </row>
    <row r="1109" spans="4:6" customFormat="1" ht="12.75">
      <c r="D1109" s="353"/>
      <c r="E1109" s="353"/>
      <c r="F1109" s="353"/>
    </row>
    <row r="1110" spans="4:6" customFormat="1" ht="12.75">
      <c r="D1110" s="353"/>
      <c r="E1110" s="353"/>
      <c r="F1110" s="353"/>
    </row>
    <row r="1111" spans="4:6" customFormat="1" ht="12.75">
      <c r="D1111" s="353"/>
      <c r="E1111" s="353"/>
      <c r="F1111" s="353"/>
    </row>
    <row r="1112" spans="4:6" customFormat="1" ht="12.75">
      <c r="D1112" s="353"/>
      <c r="E1112" s="353"/>
      <c r="F1112" s="353"/>
    </row>
    <row r="1113" spans="4:6" customFormat="1" ht="12.75">
      <c r="D1113" s="353"/>
      <c r="E1113" s="353"/>
      <c r="F1113" s="353"/>
    </row>
    <row r="1114" spans="4:6" customFormat="1" ht="12.75">
      <c r="D1114" s="353"/>
      <c r="E1114" s="353"/>
      <c r="F1114" s="353"/>
    </row>
    <row r="1115" spans="4:6" customFormat="1" ht="12.75">
      <c r="D1115" s="353"/>
      <c r="E1115" s="353"/>
      <c r="F1115" s="353"/>
    </row>
    <row r="1116" spans="4:6" customFormat="1" ht="12.75">
      <c r="D1116" s="353"/>
      <c r="E1116" s="353"/>
      <c r="F1116" s="353"/>
    </row>
    <row r="1117" spans="4:6" customFormat="1" ht="12.75">
      <c r="D1117" s="353"/>
      <c r="E1117" s="353"/>
      <c r="F1117" s="353"/>
    </row>
    <row r="1118" spans="4:6" customFormat="1" ht="12.75">
      <c r="D1118" s="353"/>
      <c r="E1118" s="353"/>
      <c r="F1118" s="353"/>
    </row>
    <row r="1119" spans="4:6" customFormat="1" ht="12.75">
      <c r="D1119" s="353"/>
      <c r="E1119" s="353"/>
      <c r="F1119" s="353"/>
    </row>
    <row r="1120" spans="4:6" customFormat="1" ht="12.75">
      <c r="D1120" s="353"/>
      <c r="E1120" s="353"/>
      <c r="F1120" s="353"/>
    </row>
    <row r="1121" spans="4:6" customFormat="1" ht="12.75">
      <c r="D1121" s="353"/>
      <c r="E1121" s="353"/>
      <c r="F1121" s="353"/>
    </row>
    <row r="1122" spans="4:6" customFormat="1" ht="12.75">
      <c r="D1122" s="353"/>
      <c r="E1122" s="353"/>
      <c r="F1122" s="353"/>
    </row>
    <row r="1123" spans="4:6" customFormat="1" ht="12.75">
      <c r="D1123" s="353"/>
      <c r="E1123" s="353"/>
      <c r="F1123" s="353"/>
    </row>
    <row r="1124" spans="4:6" customFormat="1" ht="12.75">
      <c r="D1124" s="353"/>
      <c r="E1124" s="353"/>
      <c r="F1124" s="353"/>
    </row>
    <row r="1125" spans="4:6" customFormat="1" ht="12.75">
      <c r="D1125" s="353"/>
      <c r="E1125" s="353"/>
      <c r="F1125" s="353"/>
    </row>
    <row r="1126" spans="4:6" customFormat="1" ht="12.75">
      <c r="D1126" s="353"/>
      <c r="E1126" s="353"/>
      <c r="F1126" s="353"/>
    </row>
    <row r="1127" spans="4:6" customFormat="1" ht="12.75">
      <c r="D1127" s="353"/>
      <c r="E1127" s="353"/>
      <c r="F1127" s="353"/>
    </row>
    <row r="1128" spans="4:6" customFormat="1" ht="12.75">
      <c r="D1128" s="353"/>
      <c r="E1128" s="353"/>
      <c r="F1128" s="353"/>
    </row>
    <row r="1129" spans="4:6" customFormat="1" ht="12.75">
      <c r="D1129" s="353"/>
      <c r="E1129" s="353"/>
      <c r="F1129" s="353"/>
    </row>
    <row r="1130" spans="4:6" customFormat="1" ht="12.75">
      <c r="D1130" s="353"/>
      <c r="E1130" s="353"/>
      <c r="F1130" s="353"/>
    </row>
    <row r="1131" spans="4:6" customFormat="1" ht="12.75">
      <c r="D1131" s="353"/>
      <c r="E1131" s="353"/>
      <c r="F1131" s="353"/>
    </row>
    <row r="1132" spans="4:6" customFormat="1" ht="12.75">
      <c r="D1132" s="353"/>
      <c r="E1132" s="353"/>
      <c r="F1132" s="353"/>
    </row>
    <row r="1133" spans="4:6" customFormat="1" ht="12.75">
      <c r="D1133" s="353"/>
      <c r="E1133" s="353"/>
      <c r="F1133" s="353"/>
    </row>
    <row r="1134" spans="4:6" customFormat="1" ht="12.75">
      <c r="D1134" s="353"/>
      <c r="E1134" s="353"/>
      <c r="F1134" s="353"/>
    </row>
    <row r="1135" spans="4:6" customFormat="1" ht="12.75">
      <c r="D1135" s="353"/>
      <c r="E1135" s="353"/>
      <c r="F1135" s="353"/>
    </row>
    <row r="1136" spans="4:6" customFormat="1" ht="12.75">
      <c r="D1136" s="353"/>
      <c r="E1136" s="353"/>
      <c r="F1136" s="353"/>
    </row>
    <row r="1137" spans="4:6" customFormat="1" ht="12.75">
      <c r="D1137" s="353"/>
      <c r="E1137" s="353"/>
      <c r="F1137" s="353"/>
    </row>
    <row r="1138" spans="4:6" customFormat="1" ht="12.75">
      <c r="D1138" s="353"/>
      <c r="E1138" s="353"/>
      <c r="F1138" s="353"/>
    </row>
    <row r="1139" spans="4:6" customFormat="1" ht="12.75">
      <c r="D1139" s="353"/>
      <c r="E1139" s="353"/>
      <c r="F1139" s="353"/>
    </row>
    <row r="1140" spans="4:6" customFormat="1" ht="12.75">
      <c r="D1140" s="353"/>
      <c r="E1140" s="353"/>
      <c r="F1140" s="353"/>
    </row>
    <row r="1141" spans="4:6" customFormat="1" ht="12.75">
      <c r="D1141" s="353"/>
      <c r="E1141" s="353"/>
      <c r="F1141" s="353"/>
    </row>
    <row r="1142" spans="4:6" customFormat="1" ht="12.75">
      <c r="D1142" s="353"/>
      <c r="E1142" s="353"/>
      <c r="F1142" s="353"/>
    </row>
    <row r="1143" spans="4:6" customFormat="1" ht="12.75">
      <c r="D1143" s="353"/>
      <c r="E1143" s="353"/>
      <c r="F1143" s="353"/>
    </row>
    <row r="1144" spans="4:6" customFormat="1" ht="12.75">
      <c r="D1144" s="353"/>
      <c r="E1144" s="353"/>
      <c r="F1144" s="353"/>
    </row>
    <row r="1145" spans="4:6" customFormat="1" ht="12.75">
      <c r="D1145" s="353"/>
      <c r="E1145" s="353"/>
      <c r="F1145" s="353"/>
    </row>
    <row r="1146" spans="4:6" customFormat="1" ht="12.75">
      <c r="D1146" s="353"/>
      <c r="E1146" s="353"/>
      <c r="F1146" s="353"/>
    </row>
    <row r="1147" spans="4:6" customFormat="1" ht="12.75">
      <c r="D1147" s="353"/>
      <c r="E1147" s="353"/>
      <c r="F1147" s="353"/>
    </row>
    <row r="1148" spans="4:6" customFormat="1" ht="12.75">
      <c r="D1148" s="353"/>
      <c r="E1148" s="353"/>
      <c r="F1148" s="353"/>
    </row>
    <row r="1149" spans="4:6" customFormat="1" ht="12.75">
      <c r="D1149" s="353"/>
      <c r="E1149" s="353"/>
      <c r="F1149" s="353"/>
    </row>
    <row r="1150" spans="4:6" customFormat="1" ht="12.75">
      <c r="D1150" s="353"/>
      <c r="E1150" s="353"/>
      <c r="F1150" s="353"/>
    </row>
    <row r="1151" spans="4:6" customFormat="1" ht="12.75">
      <c r="D1151" s="353"/>
      <c r="E1151" s="353"/>
      <c r="F1151" s="353"/>
    </row>
    <row r="1152" spans="4:6" customFormat="1" ht="12.75">
      <c r="D1152" s="353"/>
      <c r="E1152" s="353"/>
      <c r="F1152" s="353"/>
    </row>
    <row r="1153" spans="4:6" customFormat="1" ht="12.75">
      <c r="D1153" s="353"/>
      <c r="E1153" s="353"/>
      <c r="F1153" s="353"/>
    </row>
    <row r="1154" spans="4:6" customFormat="1" ht="12.75">
      <c r="D1154" s="353"/>
      <c r="E1154" s="353"/>
      <c r="F1154" s="353"/>
    </row>
    <row r="1155" spans="4:6" customFormat="1" ht="12.75">
      <c r="D1155" s="353"/>
      <c r="E1155" s="353"/>
      <c r="F1155" s="353"/>
    </row>
    <row r="1156" spans="4:6" customFormat="1" ht="12.75">
      <c r="D1156" s="353"/>
      <c r="E1156" s="353"/>
      <c r="F1156" s="353"/>
    </row>
    <row r="1157" spans="4:6" customFormat="1" ht="12.75">
      <c r="D1157" s="353"/>
      <c r="E1157" s="353"/>
      <c r="F1157" s="353"/>
    </row>
    <row r="1158" spans="4:6" customFormat="1" ht="12.75">
      <c r="D1158" s="353"/>
      <c r="E1158" s="353"/>
      <c r="F1158" s="353"/>
    </row>
    <row r="1159" spans="4:6" customFormat="1" ht="12.75">
      <c r="D1159" s="353"/>
      <c r="E1159" s="353"/>
      <c r="F1159" s="353"/>
    </row>
    <row r="1160" spans="4:6" customFormat="1" ht="12.75">
      <c r="D1160" s="353"/>
      <c r="E1160" s="353"/>
      <c r="F1160" s="353"/>
    </row>
    <row r="1161" spans="4:6" customFormat="1" ht="12.75">
      <c r="D1161" s="353"/>
      <c r="E1161" s="353"/>
      <c r="F1161" s="353"/>
    </row>
    <row r="1162" spans="4:6" customFormat="1" ht="12.75">
      <c r="D1162" s="353"/>
      <c r="E1162" s="353"/>
      <c r="F1162" s="353"/>
    </row>
    <row r="1163" spans="4:6" customFormat="1" ht="12.75">
      <c r="D1163" s="353"/>
      <c r="E1163" s="353"/>
      <c r="F1163" s="353"/>
    </row>
    <row r="1164" spans="4:6" customFormat="1" ht="12.75">
      <c r="D1164" s="353"/>
      <c r="E1164" s="353"/>
      <c r="F1164" s="353"/>
    </row>
    <row r="1165" spans="4:6" customFormat="1" ht="12.75">
      <c r="D1165" s="353"/>
      <c r="E1165" s="353"/>
      <c r="F1165" s="353"/>
    </row>
    <row r="1166" spans="4:6" customFormat="1" ht="12.75">
      <c r="D1166" s="353"/>
      <c r="E1166" s="353"/>
      <c r="F1166" s="353"/>
    </row>
    <row r="1167" spans="4:6" customFormat="1" ht="12.75">
      <c r="D1167" s="353"/>
      <c r="E1167" s="353"/>
      <c r="F1167" s="353"/>
    </row>
    <row r="1168" spans="4:6" customFormat="1" ht="12.75">
      <c r="D1168" s="353"/>
      <c r="E1168" s="353"/>
      <c r="F1168" s="353"/>
    </row>
    <row r="1169" spans="4:6" customFormat="1" ht="12.75">
      <c r="D1169" s="353"/>
      <c r="E1169" s="353"/>
      <c r="F1169" s="353"/>
    </row>
    <row r="1170" spans="4:6" customFormat="1" ht="12.75">
      <c r="D1170" s="353"/>
      <c r="E1170" s="353"/>
      <c r="F1170" s="353"/>
    </row>
    <row r="1171" spans="4:6" customFormat="1" ht="12.75">
      <c r="D1171" s="353"/>
      <c r="E1171" s="353"/>
      <c r="F1171" s="353"/>
    </row>
    <row r="1172" spans="4:6" customFormat="1" ht="12.75">
      <c r="D1172" s="353"/>
      <c r="E1172" s="353"/>
      <c r="F1172" s="353"/>
    </row>
    <row r="1173" spans="4:6" customFormat="1" ht="12.75">
      <c r="D1173" s="353"/>
      <c r="E1173" s="353"/>
      <c r="F1173" s="353"/>
    </row>
    <row r="1174" spans="4:6" customFormat="1" ht="12.75">
      <c r="D1174" s="353"/>
      <c r="E1174" s="353"/>
      <c r="F1174" s="353"/>
    </row>
    <row r="1175" spans="4:6" customFormat="1" ht="12.75">
      <c r="D1175" s="353"/>
      <c r="E1175" s="353"/>
      <c r="F1175" s="353"/>
    </row>
    <row r="1176" spans="4:6" customFormat="1" ht="12.75">
      <c r="D1176" s="353"/>
      <c r="E1176" s="353"/>
      <c r="F1176" s="353"/>
    </row>
    <row r="1177" spans="4:6" customFormat="1" ht="12.75">
      <c r="D1177" s="353"/>
      <c r="E1177" s="353"/>
      <c r="F1177" s="353"/>
    </row>
    <row r="1178" spans="4:6" customFormat="1" ht="12.75">
      <c r="D1178" s="353"/>
      <c r="E1178" s="353"/>
      <c r="F1178" s="353"/>
    </row>
    <row r="1179" spans="4:6" customFormat="1" ht="12.75">
      <c r="D1179" s="353"/>
      <c r="E1179" s="353"/>
      <c r="F1179" s="353"/>
    </row>
    <row r="1180" spans="4:6" customFormat="1" ht="12.75">
      <c r="D1180" s="353"/>
      <c r="E1180" s="353"/>
      <c r="F1180" s="353"/>
    </row>
    <row r="1181" spans="4:6" customFormat="1" ht="12.75">
      <c r="D1181" s="353"/>
      <c r="E1181" s="353"/>
      <c r="F1181" s="353"/>
    </row>
    <row r="1182" spans="4:6" customFormat="1" ht="12.75">
      <c r="D1182" s="353"/>
      <c r="E1182" s="353"/>
      <c r="F1182" s="353"/>
    </row>
    <row r="1183" spans="4:6" customFormat="1" ht="12.75">
      <c r="D1183" s="353"/>
      <c r="E1183" s="353"/>
      <c r="F1183" s="353"/>
    </row>
    <row r="1184" spans="4:6" customFormat="1" ht="12.75">
      <c r="D1184" s="353"/>
      <c r="E1184" s="353"/>
      <c r="F1184" s="353"/>
    </row>
    <row r="1185" spans="4:6" customFormat="1" ht="12.75">
      <c r="D1185" s="353"/>
      <c r="E1185" s="353"/>
      <c r="F1185" s="353"/>
    </row>
    <row r="1186" spans="4:6" customFormat="1" ht="12.75">
      <c r="D1186" s="353"/>
      <c r="E1186" s="353"/>
      <c r="F1186" s="353"/>
    </row>
    <row r="1187" spans="4:6" customFormat="1" ht="12.75">
      <c r="D1187" s="353"/>
      <c r="E1187" s="353"/>
      <c r="F1187" s="353"/>
    </row>
    <row r="1188" spans="4:6" customFormat="1" ht="12.75">
      <c r="D1188" s="353"/>
      <c r="E1188" s="353"/>
      <c r="F1188" s="353"/>
    </row>
    <row r="1189" spans="4:6" customFormat="1" ht="12.75">
      <c r="D1189" s="353"/>
      <c r="E1189" s="353"/>
      <c r="F1189" s="353"/>
    </row>
    <row r="1190" spans="4:6" customFormat="1" ht="12.75">
      <c r="D1190" s="353"/>
      <c r="E1190" s="353"/>
      <c r="F1190" s="353"/>
    </row>
    <row r="1191" spans="4:6" customFormat="1" ht="12.75">
      <c r="D1191" s="353"/>
      <c r="E1191" s="353"/>
      <c r="F1191" s="353"/>
    </row>
    <row r="1192" spans="4:6" customFormat="1" ht="12.75">
      <c r="D1192" s="353"/>
      <c r="E1192" s="353"/>
      <c r="F1192" s="353"/>
    </row>
    <row r="1193" spans="4:6" customFormat="1" ht="12.75">
      <c r="D1193" s="353"/>
      <c r="E1193" s="353"/>
      <c r="F1193" s="353"/>
    </row>
    <row r="1194" spans="4:6" customFormat="1" ht="12.75">
      <c r="D1194" s="353"/>
      <c r="E1194" s="353"/>
      <c r="F1194" s="353"/>
    </row>
    <row r="1195" spans="4:6" customFormat="1" ht="12.75">
      <c r="D1195" s="353"/>
      <c r="E1195" s="353"/>
      <c r="F1195" s="353"/>
    </row>
    <row r="1196" spans="4:6" customFormat="1" ht="12.75">
      <c r="D1196" s="353"/>
      <c r="E1196" s="353"/>
      <c r="F1196" s="353"/>
    </row>
    <row r="1197" spans="4:6" customFormat="1" ht="12.75">
      <c r="D1197" s="353"/>
      <c r="E1197" s="353"/>
      <c r="F1197" s="353"/>
    </row>
    <row r="1198" spans="4:6" customFormat="1" ht="12.75">
      <c r="D1198" s="353"/>
      <c r="E1198" s="353"/>
      <c r="F1198" s="353"/>
    </row>
    <row r="1199" spans="4:6" customFormat="1" ht="12.75">
      <c r="D1199" s="353"/>
      <c r="E1199" s="353"/>
      <c r="F1199" s="353"/>
    </row>
    <row r="1200" spans="4:6" customFormat="1" ht="12.75">
      <c r="D1200" s="353"/>
      <c r="E1200" s="353"/>
      <c r="F1200" s="353"/>
    </row>
    <row r="1201" spans="4:6" customFormat="1" ht="12.75">
      <c r="D1201" s="353"/>
      <c r="E1201" s="353"/>
      <c r="F1201" s="353"/>
    </row>
    <row r="1202" spans="4:6" customFormat="1" ht="12.75">
      <c r="D1202" s="353"/>
      <c r="E1202" s="353"/>
      <c r="F1202" s="353"/>
    </row>
    <row r="1203" spans="4:6" customFormat="1" ht="12.75">
      <c r="D1203" s="353"/>
      <c r="E1203" s="353"/>
      <c r="F1203" s="353"/>
    </row>
    <row r="1204" spans="4:6" customFormat="1" ht="12.75">
      <c r="D1204" s="353"/>
      <c r="E1204" s="353"/>
      <c r="F1204" s="353"/>
    </row>
    <row r="1205" spans="4:6" customFormat="1" ht="12.75">
      <c r="D1205" s="353"/>
      <c r="E1205" s="353"/>
      <c r="F1205" s="353"/>
    </row>
    <row r="1206" spans="4:6" customFormat="1" ht="12.75">
      <c r="D1206" s="353"/>
      <c r="E1206" s="353"/>
      <c r="F1206" s="353"/>
    </row>
    <row r="1207" spans="4:6" customFormat="1" ht="12.75">
      <c r="D1207" s="353"/>
      <c r="E1207" s="353"/>
      <c r="F1207" s="353"/>
    </row>
    <row r="1208" spans="4:6" customFormat="1" ht="12.75">
      <c r="D1208" s="353"/>
      <c r="E1208" s="353"/>
      <c r="F1208" s="353"/>
    </row>
    <row r="1209" spans="4:6" customFormat="1" ht="12.75">
      <c r="D1209" s="353"/>
      <c r="E1209" s="353"/>
      <c r="F1209" s="353"/>
    </row>
    <row r="1210" spans="4:6" customFormat="1" ht="12.75">
      <c r="D1210" s="353"/>
      <c r="E1210" s="353"/>
      <c r="F1210" s="353"/>
    </row>
    <row r="1211" spans="4:6" customFormat="1" ht="12.75">
      <c r="D1211" s="353"/>
      <c r="E1211" s="353"/>
      <c r="F1211" s="353"/>
    </row>
    <row r="1212" spans="4:6" customFormat="1" ht="12.75">
      <c r="D1212" s="353"/>
      <c r="E1212" s="353"/>
      <c r="F1212" s="353"/>
    </row>
    <row r="1213" spans="4:6" customFormat="1" ht="12.75">
      <c r="D1213" s="353"/>
      <c r="E1213" s="353"/>
      <c r="F1213" s="353"/>
    </row>
    <row r="1214" spans="4:6" customFormat="1" ht="12.75">
      <c r="D1214" s="353"/>
      <c r="E1214" s="353"/>
      <c r="F1214" s="353"/>
    </row>
    <row r="1215" spans="4:6" customFormat="1" ht="12.75">
      <c r="D1215" s="353"/>
      <c r="E1215" s="353"/>
      <c r="F1215" s="353"/>
    </row>
    <row r="1216" spans="4:6" customFormat="1" ht="12.75">
      <c r="D1216" s="353"/>
      <c r="E1216" s="353"/>
      <c r="F1216" s="353"/>
    </row>
    <row r="1217" spans="4:6" customFormat="1" ht="12.75">
      <c r="D1217" s="353"/>
      <c r="E1217" s="353"/>
      <c r="F1217" s="353"/>
    </row>
    <row r="1218" spans="4:6" customFormat="1" ht="12.75">
      <c r="D1218" s="353"/>
      <c r="E1218" s="353"/>
      <c r="F1218" s="353"/>
    </row>
    <row r="1219" spans="4:6" customFormat="1" ht="12.75">
      <c r="D1219" s="353"/>
      <c r="E1219" s="353"/>
      <c r="F1219" s="353"/>
    </row>
    <row r="1220" spans="4:6" customFormat="1" ht="12.75">
      <c r="D1220" s="353"/>
      <c r="E1220" s="353"/>
      <c r="F1220" s="353"/>
    </row>
    <row r="1221" spans="4:6" customFormat="1" ht="12.75">
      <c r="D1221" s="353"/>
      <c r="E1221" s="353"/>
      <c r="F1221" s="353"/>
    </row>
    <row r="1222" spans="4:6" customFormat="1" ht="12.75">
      <c r="D1222" s="353"/>
      <c r="E1222" s="353"/>
      <c r="F1222" s="353"/>
    </row>
    <row r="1223" spans="4:6" customFormat="1" ht="12.75">
      <c r="D1223" s="353"/>
      <c r="E1223" s="353"/>
      <c r="F1223" s="353"/>
    </row>
    <row r="1224" spans="4:6" customFormat="1" ht="12.75">
      <c r="D1224" s="353"/>
      <c r="E1224" s="353"/>
      <c r="F1224" s="353"/>
    </row>
    <row r="1225" spans="4:6" customFormat="1" ht="12.75">
      <c r="D1225" s="353"/>
      <c r="E1225" s="353"/>
      <c r="F1225" s="353"/>
    </row>
    <row r="1226" spans="4:6" customFormat="1" ht="12.75">
      <c r="D1226" s="353"/>
      <c r="E1226" s="353"/>
      <c r="F1226" s="353"/>
    </row>
    <row r="1227" spans="4:6" customFormat="1" ht="12.75">
      <c r="D1227" s="353"/>
      <c r="E1227" s="353"/>
      <c r="F1227" s="353"/>
    </row>
    <row r="1228" spans="4:6" customFormat="1" ht="12.75">
      <c r="D1228" s="353"/>
      <c r="E1228" s="353"/>
      <c r="F1228" s="353"/>
    </row>
    <row r="1229" spans="4:6" customFormat="1" ht="12.75">
      <c r="D1229" s="353"/>
      <c r="E1229" s="353"/>
      <c r="F1229" s="353"/>
    </row>
    <row r="1230" spans="4:6" customFormat="1" ht="12.75">
      <c r="D1230" s="353"/>
      <c r="E1230" s="353"/>
      <c r="F1230" s="353"/>
    </row>
    <row r="1231" spans="4:6" customFormat="1" ht="12.75">
      <c r="D1231" s="353"/>
      <c r="E1231" s="353"/>
      <c r="F1231" s="353"/>
    </row>
    <row r="1232" spans="4:6" customFormat="1" ht="12.75">
      <c r="D1232" s="353"/>
      <c r="E1232" s="353"/>
      <c r="F1232" s="353"/>
    </row>
    <row r="1233" spans="4:6" customFormat="1" ht="12.75">
      <c r="D1233" s="353"/>
      <c r="E1233" s="353"/>
      <c r="F1233" s="353"/>
    </row>
    <row r="1234" spans="4:6" customFormat="1" ht="12.75">
      <c r="D1234" s="353"/>
      <c r="E1234" s="353"/>
      <c r="F1234" s="353"/>
    </row>
    <row r="1235" spans="4:6" customFormat="1" ht="12.75">
      <c r="D1235" s="353"/>
      <c r="E1235" s="353"/>
      <c r="F1235" s="353"/>
    </row>
    <row r="1236" spans="4:6" customFormat="1" ht="12.75">
      <c r="D1236" s="353"/>
      <c r="E1236" s="353"/>
      <c r="F1236" s="353"/>
    </row>
    <row r="1237" spans="4:6" customFormat="1" ht="12.75">
      <c r="D1237" s="353"/>
      <c r="E1237" s="353"/>
      <c r="F1237" s="353"/>
    </row>
    <row r="1238" spans="4:6" customFormat="1" ht="12.75">
      <c r="D1238" s="353"/>
      <c r="E1238" s="353"/>
      <c r="F1238" s="353"/>
    </row>
    <row r="1239" spans="4:6" customFormat="1" ht="12.75">
      <c r="D1239" s="353"/>
      <c r="E1239" s="353"/>
      <c r="F1239" s="353"/>
    </row>
    <row r="1240" spans="4:6" customFormat="1" ht="12.75">
      <c r="D1240" s="353"/>
      <c r="E1240" s="353"/>
      <c r="F1240" s="353"/>
    </row>
    <row r="1241" spans="4:6" customFormat="1" ht="12.75">
      <c r="D1241" s="353"/>
      <c r="E1241" s="353"/>
      <c r="F1241" s="353"/>
    </row>
    <row r="1242" spans="4:6" customFormat="1" ht="12.75">
      <c r="D1242" s="353"/>
      <c r="E1242" s="353"/>
      <c r="F1242" s="353"/>
    </row>
    <row r="1243" spans="4:6" customFormat="1" ht="12.75">
      <c r="D1243" s="353"/>
      <c r="E1243" s="353"/>
      <c r="F1243" s="353"/>
    </row>
    <row r="1244" spans="4:6" customFormat="1" ht="12.75">
      <c r="D1244" s="353"/>
      <c r="E1244" s="353"/>
      <c r="F1244" s="353"/>
    </row>
    <row r="1245" spans="4:6" customFormat="1" ht="12.75">
      <c r="D1245" s="353"/>
      <c r="E1245" s="353"/>
      <c r="F1245" s="353"/>
    </row>
    <row r="1246" spans="4:6" customFormat="1" ht="12.75">
      <c r="D1246" s="353"/>
      <c r="E1246" s="353"/>
      <c r="F1246" s="353"/>
    </row>
    <row r="1247" spans="4:6" customFormat="1" ht="12.75">
      <c r="D1247" s="353"/>
      <c r="E1247" s="353"/>
      <c r="F1247" s="353"/>
    </row>
    <row r="1248" spans="4:6" customFormat="1" ht="12.75">
      <c r="D1248" s="353"/>
      <c r="E1248" s="353"/>
      <c r="F1248" s="353"/>
    </row>
    <row r="1249" spans="4:6" customFormat="1" ht="12.75">
      <c r="D1249" s="353"/>
      <c r="E1249" s="353"/>
      <c r="F1249" s="353"/>
    </row>
    <row r="1250" spans="4:6" customFormat="1" ht="12.75">
      <c r="D1250" s="353"/>
      <c r="E1250" s="353"/>
      <c r="F1250" s="353"/>
    </row>
    <row r="1251" spans="4:6" customFormat="1" ht="12.75">
      <c r="D1251" s="353"/>
      <c r="E1251" s="353"/>
      <c r="F1251" s="353"/>
    </row>
    <row r="1252" spans="4:6" customFormat="1" ht="12.75">
      <c r="D1252" s="353"/>
      <c r="E1252" s="353"/>
      <c r="F1252" s="353"/>
    </row>
    <row r="1253" spans="4:6" customFormat="1" ht="12.75">
      <c r="D1253" s="353"/>
      <c r="E1253" s="353"/>
      <c r="F1253" s="353"/>
    </row>
    <row r="1254" spans="4:6" customFormat="1" ht="12.75">
      <c r="D1254" s="353"/>
      <c r="E1254" s="353"/>
      <c r="F1254" s="353"/>
    </row>
    <row r="1255" spans="4:6" customFormat="1" ht="12.75">
      <c r="D1255" s="353"/>
      <c r="E1255" s="353"/>
      <c r="F1255" s="353"/>
    </row>
    <row r="1256" spans="4:6" customFormat="1" ht="12.75">
      <c r="D1256" s="353"/>
      <c r="E1256" s="353"/>
      <c r="F1256" s="353"/>
    </row>
    <row r="1257" spans="4:6" customFormat="1" ht="12.75">
      <c r="D1257" s="353"/>
      <c r="E1257" s="353"/>
      <c r="F1257" s="353"/>
    </row>
    <row r="1258" spans="4:6" customFormat="1" ht="12.75">
      <c r="D1258" s="353"/>
      <c r="E1258" s="353"/>
      <c r="F1258" s="353"/>
    </row>
    <row r="1259" spans="4:6" customFormat="1" ht="12.75">
      <c r="D1259" s="353"/>
      <c r="E1259" s="353"/>
      <c r="F1259" s="353"/>
    </row>
    <row r="1260" spans="4:6" customFormat="1" ht="12.75">
      <c r="D1260" s="353"/>
      <c r="E1260" s="353"/>
      <c r="F1260" s="353"/>
    </row>
    <row r="1261" spans="4:6" customFormat="1" ht="12.75">
      <c r="D1261" s="353"/>
      <c r="E1261" s="353"/>
      <c r="F1261" s="353"/>
    </row>
    <row r="1262" spans="4:6" customFormat="1" ht="12.75">
      <c r="D1262" s="353"/>
      <c r="E1262" s="353"/>
      <c r="F1262" s="353"/>
    </row>
    <row r="1263" spans="4:6" customFormat="1" ht="12.75">
      <c r="D1263" s="353"/>
      <c r="E1263" s="353"/>
      <c r="F1263" s="353"/>
    </row>
    <row r="1264" spans="4:6" customFormat="1" ht="12.75">
      <c r="D1264" s="353"/>
      <c r="E1264" s="353"/>
      <c r="F1264" s="353"/>
    </row>
    <row r="1265" spans="4:6" customFormat="1" ht="12.75">
      <c r="D1265" s="353"/>
      <c r="E1265" s="353"/>
      <c r="F1265" s="353"/>
    </row>
    <row r="1266" spans="4:6" customFormat="1" ht="12.75">
      <c r="D1266" s="353"/>
      <c r="E1266" s="353"/>
      <c r="F1266" s="353"/>
    </row>
    <row r="1267" spans="4:6" customFormat="1" ht="12.75">
      <c r="D1267" s="353"/>
      <c r="E1267" s="353"/>
      <c r="F1267" s="353"/>
    </row>
    <row r="1268" spans="4:6" customFormat="1" ht="12.75">
      <c r="D1268" s="353"/>
      <c r="E1268" s="353"/>
      <c r="F1268" s="353"/>
    </row>
    <row r="1269" spans="4:6" customFormat="1" ht="12.75">
      <c r="D1269" s="353"/>
      <c r="E1269" s="353"/>
      <c r="F1269" s="353"/>
    </row>
    <row r="1270" spans="4:6" customFormat="1" ht="12.75">
      <c r="D1270" s="353"/>
      <c r="E1270" s="353"/>
      <c r="F1270" s="353"/>
    </row>
    <row r="1271" spans="4:6" customFormat="1" ht="12.75">
      <c r="D1271" s="353"/>
      <c r="E1271" s="353"/>
      <c r="F1271" s="353"/>
    </row>
    <row r="1272" spans="4:6" customFormat="1" ht="12.75">
      <c r="D1272" s="353"/>
      <c r="E1272" s="353"/>
      <c r="F1272" s="353"/>
    </row>
    <row r="1273" spans="4:6" customFormat="1" ht="12.75">
      <c r="D1273" s="353"/>
      <c r="E1273" s="353"/>
      <c r="F1273" s="353"/>
    </row>
    <row r="1274" spans="4:6" customFormat="1" ht="12.75">
      <c r="D1274" s="353"/>
      <c r="E1274" s="353"/>
      <c r="F1274" s="353"/>
    </row>
    <row r="1275" spans="4:6" customFormat="1" ht="12.75">
      <c r="D1275" s="353"/>
      <c r="E1275" s="353"/>
      <c r="F1275" s="353"/>
    </row>
    <row r="1276" spans="4:6" customFormat="1" ht="12.75">
      <c r="D1276" s="353"/>
      <c r="E1276" s="353"/>
      <c r="F1276" s="353"/>
    </row>
    <row r="1277" spans="4:6" customFormat="1" ht="12.75">
      <c r="D1277" s="353"/>
      <c r="E1277" s="353"/>
      <c r="F1277" s="353"/>
    </row>
    <row r="1278" spans="4:6" customFormat="1" ht="12.75">
      <c r="D1278" s="353"/>
      <c r="E1278" s="353"/>
      <c r="F1278" s="353"/>
    </row>
    <row r="1279" spans="4:6" customFormat="1" ht="12.75">
      <c r="D1279" s="353"/>
      <c r="E1279" s="353"/>
      <c r="F1279" s="353"/>
    </row>
    <row r="1280" spans="4:6" customFormat="1" ht="12.75">
      <c r="D1280" s="353"/>
      <c r="E1280" s="353"/>
      <c r="F1280" s="353"/>
    </row>
    <row r="1281" spans="4:6" customFormat="1" ht="12.75">
      <c r="D1281" s="353"/>
      <c r="E1281" s="353"/>
      <c r="F1281" s="353"/>
    </row>
    <row r="1282" spans="4:6" customFormat="1" ht="12.75">
      <c r="D1282" s="353"/>
      <c r="E1282" s="353"/>
      <c r="F1282" s="353"/>
    </row>
    <row r="1283" spans="4:6" customFormat="1" ht="12.75">
      <c r="D1283" s="353"/>
      <c r="E1283" s="353"/>
      <c r="F1283" s="353"/>
    </row>
    <row r="1284" spans="4:6" customFormat="1" ht="12.75">
      <c r="D1284" s="353"/>
      <c r="E1284" s="353"/>
      <c r="F1284" s="353"/>
    </row>
    <row r="1285" spans="4:6" customFormat="1" ht="12.75">
      <c r="D1285" s="353"/>
      <c r="E1285" s="353"/>
      <c r="F1285" s="353"/>
    </row>
    <row r="1286" spans="4:6" customFormat="1" ht="12.75">
      <c r="D1286" s="353"/>
      <c r="E1286" s="353"/>
      <c r="F1286" s="353"/>
    </row>
    <row r="1287" spans="4:6" customFormat="1" ht="12.75">
      <c r="D1287" s="353"/>
      <c r="E1287" s="353"/>
      <c r="F1287" s="353"/>
    </row>
    <row r="1288" spans="4:6" customFormat="1" ht="12.75">
      <c r="D1288" s="353"/>
      <c r="E1288" s="353"/>
      <c r="F1288" s="353"/>
    </row>
    <row r="1289" spans="4:6" customFormat="1" ht="12.75">
      <c r="D1289" s="353"/>
      <c r="E1289" s="353"/>
      <c r="F1289" s="353"/>
    </row>
    <row r="1290" spans="4:6" customFormat="1" ht="12.75">
      <c r="D1290" s="353"/>
      <c r="E1290" s="353"/>
      <c r="F1290" s="353"/>
    </row>
    <row r="1291" spans="4:6" customFormat="1" ht="12.75">
      <c r="D1291" s="353"/>
      <c r="E1291" s="353"/>
      <c r="F1291" s="353"/>
    </row>
    <row r="1292" spans="4:6" customFormat="1" ht="12.75">
      <c r="D1292" s="353"/>
      <c r="E1292" s="353"/>
      <c r="F1292" s="353"/>
    </row>
    <row r="1293" spans="4:6" customFormat="1" ht="12.75">
      <c r="D1293" s="353"/>
      <c r="E1293" s="353"/>
      <c r="F1293" s="353"/>
    </row>
    <row r="1294" spans="4:6" customFormat="1" ht="12.75">
      <c r="D1294" s="353"/>
      <c r="E1294" s="353"/>
      <c r="F1294" s="353"/>
    </row>
    <row r="1295" spans="4:6" customFormat="1" ht="12.75">
      <c r="D1295" s="353"/>
      <c r="E1295" s="353"/>
      <c r="F1295" s="353"/>
    </row>
    <row r="1296" spans="4:6" customFormat="1" ht="12.75">
      <c r="D1296" s="353"/>
      <c r="E1296" s="353"/>
      <c r="F1296" s="353"/>
    </row>
    <row r="1297" spans="4:6" customFormat="1" ht="12.75">
      <c r="D1297" s="353"/>
      <c r="E1297" s="353"/>
      <c r="F1297" s="353"/>
    </row>
    <row r="1298" spans="4:6" customFormat="1" ht="12.75">
      <c r="D1298" s="353"/>
      <c r="E1298" s="353"/>
      <c r="F1298" s="353"/>
    </row>
    <row r="1299" spans="4:6" customFormat="1" ht="12.75">
      <c r="D1299" s="353"/>
      <c r="E1299" s="353"/>
      <c r="F1299" s="353"/>
    </row>
    <row r="1300" spans="4:6" customFormat="1" ht="12.75">
      <c r="D1300" s="353"/>
      <c r="E1300" s="353"/>
      <c r="F1300" s="353"/>
    </row>
    <row r="1301" spans="4:6" customFormat="1" ht="12.75">
      <c r="D1301" s="353"/>
      <c r="E1301" s="353"/>
      <c r="F1301" s="353"/>
    </row>
    <row r="1302" spans="4:6" customFormat="1" ht="12.75">
      <c r="D1302" s="353"/>
      <c r="E1302" s="353"/>
      <c r="F1302" s="353"/>
    </row>
    <row r="1303" spans="4:6" customFormat="1" ht="12.75">
      <c r="D1303" s="353"/>
      <c r="E1303" s="353"/>
      <c r="F1303" s="353"/>
    </row>
    <row r="1304" spans="4:6" customFormat="1" ht="12.75">
      <c r="D1304" s="353"/>
      <c r="E1304" s="353"/>
      <c r="F1304" s="353"/>
    </row>
    <row r="1305" spans="4:6" customFormat="1" ht="12.75">
      <c r="D1305" s="353"/>
      <c r="E1305" s="353"/>
      <c r="F1305" s="353"/>
    </row>
    <row r="1306" spans="4:6" customFormat="1" ht="12.75">
      <c r="D1306" s="353"/>
      <c r="E1306" s="353"/>
      <c r="F1306" s="353"/>
    </row>
    <row r="1307" spans="4:6" customFormat="1" ht="12.75">
      <c r="D1307" s="353"/>
      <c r="E1307" s="353"/>
      <c r="F1307" s="353"/>
    </row>
    <row r="1308" spans="4:6" customFormat="1" ht="12.75">
      <c r="D1308" s="353"/>
      <c r="E1308" s="353"/>
      <c r="F1308" s="353"/>
    </row>
    <row r="1309" spans="4:6" customFormat="1" ht="12.75">
      <c r="D1309" s="353"/>
      <c r="E1309" s="353"/>
      <c r="F1309" s="353"/>
    </row>
    <row r="1310" spans="4:6" customFormat="1" ht="12.75">
      <c r="D1310" s="353"/>
      <c r="E1310" s="353"/>
      <c r="F1310" s="353"/>
    </row>
    <row r="1311" spans="4:6" customFormat="1" ht="12.75">
      <c r="D1311" s="353"/>
      <c r="E1311" s="353"/>
      <c r="F1311" s="353"/>
    </row>
    <row r="1312" spans="4:6" customFormat="1" ht="12.75">
      <c r="D1312" s="353"/>
      <c r="E1312" s="353"/>
      <c r="F1312" s="353"/>
    </row>
    <row r="1313" spans="4:6" customFormat="1" ht="12.75">
      <c r="D1313" s="353"/>
      <c r="E1313" s="353"/>
      <c r="F1313" s="353"/>
    </row>
    <row r="1314" spans="4:6" customFormat="1" ht="12.75">
      <c r="D1314" s="353"/>
      <c r="E1314" s="353"/>
      <c r="F1314" s="353"/>
    </row>
    <row r="1315" spans="4:6" customFormat="1" ht="12.75">
      <c r="D1315" s="353"/>
      <c r="E1315" s="353"/>
      <c r="F1315" s="353"/>
    </row>
    <row r="1316" spans="4:6" customFormat="1" ht="12.75">
      <c r="D1316" s="353"/>
      <c r="E1316" s="353"/>
      <c r="F1316" s="353"/>
    </row>
    <row r="1317" spans="4:6" customFormat="1" ht="12.75">
      <c r="D1317" s="353"/>
      <c r="E1317" s="353"/>
      <c r="F1317" s="353"/>
    </row>
    <row r="1318" spans="4:6" customFormat="1" ht="12.75">
      <c r="D1318" s="353"/>
      <c r="E1318" s="353"/>
      <c r="F1318" s="353"/>
    </row>
    <row r="1319" spans="4:6" customFormat="1" ht="12.75">
      <c r="D1319" s="353"/>
      <c r="E1319" s="353"/>
      <c r="F1319" s="353"/>
    </row>
    <row r="1320" spans="4:6" customFormat="1" ht="12.75">
      <c r="D1320" s="353"/>
      <c r="E1320" s="353"/>
      <c r="F1320" s="353"/>
    </row>
    <row r="1321" spans="4:6" customFormat="1" ht="12.75">
      <c r="D1321" s="353"/>
      <c r="E1321" s="353"/>
      <c r="F1321" s="353"/>
    </row>
    <row r="1322" spans="4:6" customFormat="1" ht="12.75">
      <c r="D1322" s="353"/>
      <c r="E1322" s="353"/>
      <c r="F1322" s="353"/>
    </row>
    <row r="1323" spans="4:6" customFormat="1" ht="12.75">
      <c r="D1323" s="353"/>
      <c r="E1323" s="353"/>
      <c r="F1323" s="353"/>
    </row>
    <row r="1324" spans="4:6" customFormat="1" ht="12.75">
      <c r="D1324" s="353"/>
      <c r="E1324" s="353"/>
      <c r="F1324" s="353"/>
    </row>
    <row r="1325" spans="4:6" customFormat="1" ht="12.75">
      <c r="D1325" s="353"/>
      <c r="E1325" s="353"/>
      <c r="F1325" s="353"/>
    </row>
    <row r="1326" spans="4:6" customFormat="1" ht="12.75">
      <c r="D1326" s="353"/>
      <c r="E1326" s="353"/>
      <c r="F1326" s="353"/>
    </row>
    <row r="1327" spans="4:6" customFormat="1" ht="12.75">
      <c r="D1327" s="353"/>
      <c r="E1327" s="353"/>
      <c r="F1327" s="353"/>
    </row>
    <row r="1328" spans="4:6" customFormat="1" ht="12.75">
      <c r="D1328" s="353"/>
      <c r="E1328" s="353"/>
      <c r="F1328" s="353"/>
    </row>
    <row r="1329" spans="4:6" customFormat="1" ht="12.75">
      <c r="D1329" s="353"/>
      <c r="E1329" s="353"/>
      <c r="F1329" s="353"/>
    </row>
    <row r="1330" spans="4:6" customFormat="1" ht="12.75">
      <c r="D1330" s="353"/>
      <c r="E1330" s="353"/>
      <c r="F1330" s="353"/>
    </row>
    <row r="1331" spans="4:6" customFormat="1" ht="12.75">
      <c r="D1331" s="353"/>
      <c r="E1331" s="353"/>
      <c r="F1331" s="353"/>
    </row>
    <row r="1332" spans="4:6" customFormat="1" ht="12.75">
      <c r="D1332" s="353"/>
      <c r="E1332" s="353"/>
      <c r="F1332" s="353"/>
    </row>
    <row r="1333" spans="4:6" customFormat="1" ht="12.75">
      <c r="D1333" s="353"/>
      <c r="E1333" s="353"/>
      <c r="F1333" s="353"/>
    </row>
    <row r="1334" spans="4:6" customFormat="1" ht="12.75">
      <c r="D1334" s="353"/>
      <c r="E1334" s="353"/>
      <c r="F1334" s="353"/>
    </row>
    <row r="1335" spans="4:6" customFormat="1" ht="12.75">
      <c r="D1335" s="353"/>
      <c r="E1335" s="353"/>
      <c r="F1335" s="353"/>
    </row>
    <row r="1336" spans="4:6" customFormat="1" ht="12.75">
      <c r="D1336" s="353"/>
      <c r="E1336" s="353"/>
      <c r="F1336" s="353"/>
    </row>
    <row r="1337" spans="4:6" customFormat="1" ht="12.75">
      <c r="D1337" s="353"/>
      <c r="E1337" s="353"/>
      <c r="F1337" s="353"/>
    </row>
    <row r="1338" spans="4:6" customFormat="1" ht="12.75">
      <c r="D1338" s="353"/>
      <c r="E1338" s="353"/>
      <c r="F1338" s="353"/>
    </row>
    <row r="1339" spans="4:6" customFormat="1" ht="12.75">
      <c r="D1339" s="353"/>
      <c r="E1339" s="353"/>
      <c r="F1339" s="353"/>
    </row>
    <row r="1340" spans="4:6" customFormat="1" ht="12.75">
      <c r="D1340" s="353"/>
      <c r="E1340" s="353"/>
      <c r="F1340" s="353"/>
    </row>
    <row r="1341" spans="4:6" customFormat="1" ht="12.75">
      <c r="D1341" s="353"/>
      <c r="E1341" s="353"/>
      <c r="F1341" s="353"/>
    </row>
    <row r="1342" spans="4:6" customFormat="1" ht="12.75">
      <c r="D1342" s="353"/>
      <c r="E1342" s="353"/>
      <c r="F1342" s="353"/>
    </row>
    <row r="1343" spans="4:6" customFormat="1" ht="12.75">
      <c r="D1343" s="353"/>
      <c r="E1343" s="353"/>
      <c r="F1343" s="353"/>
    </row>
    <row r="1344" spans="4:6" customFormat="1" ht="12.75">
      <c r="D1344" s="353"/>
      <c r="E1344" s="353"/>
      <c r="F1344" s="353"/>
    </row>
    <row r="1345" spans="4:6" customFormat="1" ht="12.75">
      <c r="D1345" s="353"/>
      <c r="E1345" s="353"/>
      <c r="F1345" s="353"/>
    </row>
    <row r="1346" spans="4:6" customFormat="1" ht="12.75">
      <c r="D1346" s="353"/>
      <c r="E1346" s="353"/>
      <c r="F1346" s="353"/>
    </row>
    <row r="1347" spans="4:6" customFormat="1" ht="12.75">
      <c r="D1347" s="353"/>
      <c r="E1347" s="353"/>
      <c r="F1347" s="353"/>
    </row>
    <row r="1348" spans="4:6" customFormat="1" ht="12.75">
      <c r="D1348" s="353"/>
      <c r="E1348" s="353"/>
      <c r="F1348" s="353"/>
    </row>
    <row r="1349" spans="4:6" customFormat="1" ht="12.75">
      <c r="D1349" s="353"/>
      <c r="E1349" s="353"/>
      <c r="F1349" s="353"/>
    </row>
    <row r="1350" spans="4:6" customFormat="1" ht="12.75">
      <c r="D1350" s="353"/>
      <c r="E1350" s="353"/>
      <c r="F1350" s="353"/>
    </row>
    <row r="1351" spans="4:6" customFormat="1" ht="12.75">
      <c r="D1351" s="353"/>
      <c r="E1351" s="353"/>
      <c r="F1351" s="353"/>
    </row>
    <row r="1352" spans="4:6" customFormat="1" ht="12.75">
      <c r="D1352" s="353"/>
      <c r="E1352" s="353"/>
      <c r="F1352" s="353"/>
    </row>
    <row r="1353" spans="4:6" customFormat="1" ht="12.75">
      <c r="D1353" s="353"/>
      <c r="E1353" s="353"/>
      <c r="F1353" s="353"/>
    </row>
    <row r="1354" spans="4:6" customFormat="1" ht="12.75">
      <c r="D1354" s="353"/>
      <c r="E1354" s="353"/>
      <c r="F1354" s="353"/>
    </row>
    <row r="1355" spans="4:6" customFormat="1" ht="12.75">
      <c r="D1355" s="353"/>
      <c r="E1355" s="353"/>
      <c r="F1355" s="353"/>
    </row>
    <row r="1356" spans="4:6" customFormat="1" ht="12.75">
      <c r="D1356" s="353"/>
      <c r="E1356" s="353"/>
      <c r="F1356" s="353"/>
    </row>
    <row r="1357" spans="4:6" customFormat="1" ht="12.75">
      <c r="D1357" s="353"/>
      <c r="E1357" s="353"/>
      <c r="F1357" s="353"/>
    </row>
    <row r="1358" spans="4:6" customFormat="1" ht="12.75">
      <c r="D1358" s="353"/>
      <c r="E1358" s="353"/>
      <c r="F1358" s="353"/>
    </row>
    <row r="1359" spans="4:6" customFormat="1" ht="12.75">
      <c r="D1359" s="353"/>
      <c r="E1359" s="353"/>
      <c r="F1359" s="353"/>
    </row>
    <row r="1360" spans="4:6" customFormat="1" ht="12.75">
      <c r="D1360" s="353"/>
      <c r="E1360" s="353"/>
      <c r="F1360" s="353"/>
    </row>
    <row r="1361" spans="4:6" customFormat="1" ht="12.75">
      <c r="D1361" s="353"/>
      <c r="E1361" s="353"/>
      <c r="F1361" s="353"/>
    </row>
    <row r="1362" spans="4:6" customFormat="1" ht="12.75">
      <c r="D1362" s="353"/>
      <c r="E1362" s="353"/>
      <c r="F1362" s="353"/>
    </row>
    <row r="1363" spans="4:6" customFormat="1" ht="12.75">
      <c r="D1363" s="353"/>
      <c r="E1363" s="353"/>
      <c r="F1363" s="353"/>
    </row>
    <row r="1364" spans="4:6" customFormat="1" ht="12.75">
      <c r="D1364" s="353"/>
      <c r="E1364" s="353"/>
      <c r="F1364" s="353"/>
    </row>
    <row r="1365" spans="4:6" customFormat="1" ht="12.75">
      <c r="D1365" s="353"/>
      <c r="E1365" s="353"/>
      <c r="F1365" s="353"/>
    </row>
    <row r="1366" spans="4:6" customFormat="1" ht="12.75">
      <c r="D1366" s="353"/>
      <c r="E1366" s="353"/>
      <c r="F1366" s="353"/>
    </row>
    <row r="1367" spans="4:6" customFormat="1" ht="12.75">
      <c r="D1367" s="353"/>
      <c r="E1367" s="353"/>
      <c r="F1367" s="353"/>
    </row>
    <row r="1368" spans="4:6" customFormat="1" ht="12.75">
      <c r="D1368" s="353"/>
      <c r="E1368" s="353"/>
      <c r="F1368" s="353"/>
    </row>
    <row r="1369" spans="4:6" customFormat="1" ht="12.75">
      <c r="D1369" s="353"/>
      <c r="E1369" s="353"/>
      <c r="F1369" s="353"/>
    </row>
    <row r="1370" spans="4:6" customFormat="1" ht="12.75">
      <c r="D1370" s="353"/>
      <c r="E1370" s="353"/>
      <c r="F1370" s="353"/>
    </row>
    <row r="1371" spans="4:6" customFormat="1" ht="12.75">
      <c r="D1371" s="353"/>
      <c r="E1371" s="353"/>
      <c r="F1371" s="353"/>
    </row>
    <row r="1372" spans="4:6" customFormat="1" ht="12.75">
      <c r="D1372" s="353"/>
      <c r="E1372" s="353"/>
      <c r="F1372" s="353"/>
    </row>
    <row r="1373" spans="4:6" customFormat="1" ht="12.75">
      <c r="D1373" s="353"/>
      <c r="E1373" s="353"/>
      <c r="F1373" s="353"/>
    </row>
    <row r="1374" spans="4:6" customFormat="1" ht="12.75">
      <c r="D1374" s="353"/>
      <c r="E1374" s="353"/>
      <c r="F1374" s="353"/>
    </row>
    <row r="1375" spans="4:6" customFormat="1" ht="12.75">
      <c r="D1375" s="353"/>
      <c r="E1375" s="353"/>
      <c r="F1375" s="353"/>
    </row>
    <row r="1376" spans="4:6" customFormat="1" ht="12.75">
      <c r="D1376" s="353"/>
      <c r="E1376" s="353"/>
      <c r="F1376" s="353"/>
    </row>
    <row r="1377" spans="4:6" customFormat="1" ht="12.75">
      <c r="D1377" s="353"/>
      <c r="E1377" s="353"/>
      <c r="F1377" s="353"/>
    </row>
    <row r="1378" spans="4:6" customFormat="1" ht="12.75">
      <c r="D1378" s="353"/>
      <c r="E1378" s="353"/>
      <c r="F1378" s="353"/>
    </row>
    <row r="1379" spans="4:6" customFormat="1" ht="12.75">
      <c r="D1379" s="353"/>
      <c r="E1379" s="353"/>
      <c r="F1379" s="353"/>
    </row>
    <row r="1380" spans="4:6" customFormat="1" ht="12.75">
      <c r="D1380" s="353"/>
      <c r="E1380" s="353"/>
      <c r="F1380" s="353"/>
    </row>
    <row r="1381" spans="4:6" customFormat="1" ht="12.75">
      <c r="D1381" s="353"/>
      <c r="E1381" s="353"/>
      <c r="F1381" s="353"/>
    </row>
    <row r="1382" spans="4:6" customFormat="1" ht="12.75">
      <c r="D1382" s="353"/>
      <c r="E1382" s="353"/>
      <c r="F1382" s="353"/>
    </row>
    <row r="1383" spans="4:6" customFormat="1" ht="12.75">
      <c r="D1383" s="353"/>
      <c r="E1383" s="353"/>
      <c r="F1383" s="353"/>
    </row>
    <row r="1384" spans="4:6" customFormat="1" ht="12.75">
      <c r="D1384" s="353"/>
      <c r="E1384" s="353"/>
      <c r="F1384" s="353"/>
    </row>
    <row r="1385" spans="4:6" customFormat="1" ht="12.75">
      <c r="D1385" s="353"/>
      <c r="E1385" s="353"/>
      <c r="F1385" s="353"/>
    </row>
    <row r="1386" spans="4:6" customFormat="1" ht="12.75">
      <c r="D1386" s="353"/>
      <c r="E1386" s="353"/>
      <c r="F1386" s="353"/>
    </row>
    <row r="1387" spans="4:6" customFormat="1" ht="12.75">
      <c r="D1387" s="353"/>
      <c r="E1387" s="353"/>
      <c r="F1387" s="353"/>
    </row>
    <row r="1388" spans="4:6" customFormat="1" ht="12.75">
      <c r="D1388" s="353"/>
      <c r="E1388" s="353"/>
      <c r="F1388" s="353"/>
    </row>
    <row r="1389" spans="4:6" customFormat="1" ht="12.75">
      <c r="D1389" s="353"/>
      <c r="E1389" s="353"/>
      <c r="F1389" s="353"/>
    </row>
    <row r="1390" spans="4:6" customFormat="1" ht="12.75">
      <c r="D1390" s="353"/>
      <c r="E1390" s="353"/>
      <c r="F1390" s="353"/>
    </row>
    <row r="1391" spans="4:6" customFormat="1" ht="12.75">
      <c r="D1391" s="353"/>
      <c r="E1391" s="353"/>
      <c r="F1391" s="353"/>
    </row>
    <row r="1392" spans="4:6" customFormat="1" ht="12.75">
      <c r="D1392" s="353"/>
      <c r="E1392" s="353"/>
      <c r="F1392" s="353"/>
    </row>
    <row r="1393" spans="4:6" customFormat="1" ht="12.75">
      <c r="D1393" s="353"/>
      <c r="E1393" s="353"/>
      <c r="F1393" s="353"/>
    </row>
    <row r="1394" spans="4:6" customFormat="1" ht="12.75">
      <c r="D1394" s="353"/>
      <c r="E1394" s="353"/>
      <c r="F1394" s="353"/>
    </row>
    <row r="1395" spans="4:6" customFormat="1" ht="12.75">
      <c r="D1395" s="353"/>
      <c r="E1395" s="353"/>
      <c r="F1395" s="353"/>
    </row>
    <row r="1396" spans="4:6" customFormat="1" ht="12.75">
      <c r="D1396" s="353"/>
      <c r="E1396" s="353"/>
      <c r="F1396" s="353"/>
    </row>
    <row r="1397" spans="4:6" customFormat="1" ht="12.75">
      <c r="D1397" s="353"/>
      <c r="E1397" s="353"/>
      <c r="F1397" s="353"/>
    </row>
    <row r="1398" spans="4:6" customFormat="1" ht="12.75">
      <c r="D1398" s="353"/>
      <c r="E1398" s="353"/>
      <c r="F1398" s="353"/>
    </row>
    <row r="1399" spans="4:6" customFormat="1" ht="12.75">
      <c r="D1399" s="353"/>
      <c r="E1399" s="353"/>
      <c r="F1399" s="353"/>
    </row>
    <row r="1400" spans="4:6" customFormat="1" ht="12.75">
      <c r="D1400" s="353"/>
      <c r="E1400" s="353"/>
      <c r="F1400" s="353"/>
    </row>
    <row r="1401" spans="4:6" customFormat="1" ht="12.75">
      <c r="D1401" s="353"/>
      <c r="E1401" s="353"/>
      <c r="F1401" s="353"/>
    </row>
    <row r="1402" spans="4:6" customFormat="1" ht="12.75">
      <c r="D1402" s="353"/>
      <c r="E1402" s="353"/>
      <c r="F1402" s="353"/>
    </row>
    <row r="1403" spans="4:6" customFormat="1" ht="12.75">
      <c r="D1403" s="353"/>
      <c r="E1403" s="353"/>
      <c r="F1403" s="353"/>
    </row>
    <row r="1404" spans="4:6" customFormat="1" ht="12.75">
      <c r="D1404" s="353"/>
      <c r="E1404" s="353"/>
      <c r="F1404" s="353"/>
    </row>
    <row r="1405" spans="4:6" customFormat="1" ht="12.75">
      <c r="D1405" s="353"/>
      <c r="E1405" s="353"/>
      <c r="F1405" s="353"/>
    </row>
    <row r="1406" spans="4:6" customFormat="1" ht="12.75">
      <c r="D1406" s="353"/>
      <c r="E1406" s="353"/>
      <c r="F1406" s="353"/>
    </row>
    <row r="1407" spans="4:6" customFormat="1" ht="12.75">
      <c r="D1407" s="353"/>
      <c r="E1407" s="353"/>
      <c r="F1407" s="353"/>
    </row>
    <row r="1408" spans="4:6" customFormat="1" ht="12.75">
      <c r="D1408" s="353"/>
      <c r="E1408" s="353"/>
      <c r="F1408" s="353"/>
    </row>
    <row r="1409" spans="4:6" customFormat="1" ht="12.75">
      <c r="D1409" s="353"/>
      <c r="E1409" s="353"/>
      <c r="F1409" s="353"/>
    </row>
    <row r="1410" spans="4:6" customFormat="1" ht="12.75">
      <c r="D1410" s="353"/>
      <c r="E1410" s="353"/>
      <c r="F1410" s="353"/>
    </row>
    <row r="1411" spans="4:6" customFormat="1" ht="12.75">
      <c r="D1411" s="353"/>
      <c r="E1411" s="353"/>
      <c r="F1411" s="353"/>
    </row>
    <row r="1412" spans="4:6" customFormat="1" ht="12.75">
      <c r="D1412" s="353"/>
      <c r="E1412" s="353"/>
      <c r="F1412" s="353"/>
    </row>
    <row r="1413" spans="4:6" customFormat="1" ht="12.75">
      <c r="D1413" s="353"/>
      <c r="E1413" s="353"/>
      <c r="F1413" s="353"/>
    </row>
    <row r="1414" spans="4:6" customFormat="1" ht="12.75">
      <c r="D1414" s="353"/>
      <c r="E1414" s="353"/>
      <c r="F1414" s="353"/>
    </row>
    <row r="1415" spans="4:6" customFormat="1" ht="12.75">
      <c r="D1415" s="353"/>
      <c r="E1415" s="353"/>
      <c r="F1415" s="353"/>
    </row>
    <row r="1416" spans="4:6" customFormat="1" ht="12.75">
      <c r="D1416" s="353"/>
      <c r="E1416" s="353"/>
      <c r="F1416" s="353"/>
    </row>
    <row r="1417" spans="4:6" customFormat="1" ht="12.75">
      <c r="D1417" s="353"/>
      <c r="E1417" s="353"/>
      <c r="F1417" s="353"/>
    </row>
    <row r="1418" spans="4:6" customFormat="1" ht="12.75">
      <c r="D1418" s="353"/>
      <c r="E1418" s="353"/>
      <c r="F1418" s="353"/>
    </row>
    <row r="1419" spans="4:6" customFormat="1" ht="12.75">
      <c r="D1419" s="353"/>
      <c r="E1419" s="353"/>
      <c r="F1419" s="353"/>
    </row>
    <row r="1420" spans="4:6" customFormat="1" ht="12.75">
      <c r="D1420" s="353"/>
      <c r="E1420" s="353"/>
      <c r="F1420" s="353"/>
    </row>
    <row r="1421" spans="4:6" customFormat="1" ht="12.75">
      <c r="D1421" s="353"/>
      <c r="E1421" s="353"/>
      <c r="F1421" s="353"/>
    </row>
    <row r="1422" spans="4:6" customFormat="1" ht="12.75">
      <c r="D1422" s="353"/>
      <c r="E1422" s="353"/>
      <c r="F1422" s="353"/>
    </row>
    <row r="1423" spans="4:6" customFormat="1" ht="12.75">
      <c r="D1423" s="353"/>
      <c r="E1423" s="353"/>
      <c r="F1423" s="353"/>
    </row>
    <row r="1424" spans="4:6" customFormat="1" ht="12.75">
      <c r="D1424" s="353"/>
      <c r="E1424" s="353"/>
      <c r="F1424" s="353"/>
    </row>
    <row r="1425" spans="4:6" customFormat="1" ht="12.75">
      <c r="D1425" s="353"/>
      <c r="E1425" s="353"/>
      <c r="F1425" s="353"/>
    </row>
    <row r="1426" spans="4:6" customFormat="1" ht="12.75">
      <c r="D1426" s="353"/>
      <c r="E1426" s="353"/>
      <c r="F1426" s="353"/>
    </row>
    <row r="1427" spans="4:6" customFormat="1" ht="12.75">
      <c r="D1427" s="353"/>
      <c r="E1427" s="353"/>
      <c r="F1427" s="353"/>
    </row>
    <row r="1428" spans="4:6" customFormat="1" ht="12.75">
      <c r="D1428" s="353"/>
      <c r="E1428" s="353"/>
      <c r="F1428" s="353"/>
    </row>
    <row r="1429" spans="4:6" customFormat="1" ht="12.75">
      <c r="D1429" s="353"/>
      <c r="E1429" s="353"/>
      <c r="F1429" s="353"/>
    </row>
    <row r="1430" spans="4:6" customFormat="1" ht="12.75">
      <c r="D1430" s="353"/>
      <c r="E1430" s="353"/>
      <c r="F1430" s="353"/>
    </row>
    <row r="1431" spans="4:6" customFormat="1" ht="12.75">
      <c r="D1431" s="353"/>
      <c r="E1431" s="353"/>
      <c r="F1431" s="353"/>
    </row>
    <row r="1432" spans="4:6" customFormat="1" ht="12.75">
      <c r="D1432" s="353"/>
      <c r="E1432" s="353"/>
      <c r="F1432" s="353"/>
    </row>
    <row r="1433" spans="4:6" customFormat="1" ht="12.75">
      <c r="D1433" s="353"/>
      <c r="E1433" s="353"/>
      <c r="F1433" s="353"/>
    </row>
    <row r="1434" spans="4:6" customFormat="1" ht="12.75">
      <c r="D1434" s="353"/>
      <c r="E1434" s="353"/>
      <c r="F1434" s="353"/>
    </row>
    <row r="1435" spans="4:6" customFormat="1" ht="12.75">
      <c r="D1435" s="353"/>
      <c r="E1435" s="353"/>
      <c r="F1435" s="353"/>
    </row>
    <row r="1436" spans="4:6" customFormat="1" ht="12.75">
      <c r="D1436" s="353"/>
      <c r="E1436" s="353"/>
      <c r="F1436" s="353"/>
    </row>
    <row r="1437" spans="4:6" customFormat="1" ht="12.75">
      <c r="D1437" s="353"/>
      <c r="E1437" s="353"/>
      <c r="F1437" s="353"/>
    </row>
    <row r="1438" spans="4:6" customFormat="1" ht="12.75">
      <c r="D1438" s="353"/>
      <c r="E1438" s="353"/>
      <c r="F1438" s="353"/>
    </row>
    <row r="1439" spans="4:6" customFormat="1" ht="12.75">
      <c r="D1439" s="353"/>
      <c r="E1439" s="353"/>
      <c r="F1439" s="353"/>
    </row>
    <row r="1440" spans="4:6" customFormat="1" ht="12.75">
      <c r="D1440" s="353"/>
      <c r="E1440" s="353"/>
      <c r="F1440" s="353"/>
    </row>
    <row r="1441" spans="4:6" customFormat="1" ht="12.75">
      <c r="D1441" s="353"/>
      <c r="E1441" s="353"/>
      <c r="F1441" s="353"/>
    </row>
    <row r="1442" spans="4:6" customFormat="1" ht="12.75">
      <c r="D1442" s="353"/>
      <c r="E1442" s="353"/>
      <c r="F1442" s="353"/>
    </row>
    <row r="1443" spans="4:6" customFormat="1" ht="12.75">
      <c r="D1443" s="353"/>
      <c r="E1443" s="353"/>
      <c r="F1443" s="353"/>
    </row>
    <row r="1444" spans="4:6" customFormat="1" ht="12.75">
      <c r="D1444" s="353"/>
      <c r="E1444" s="353"/>
      <c r="F1444" s="353"/>
    </row>
    <row r="1445" spans="4:6" customFormat="1" ht="12.75">
      <c r="D1445" s="353"/>
      <c r="E1445" s="353"/>
      <c r="F1445" s="353"/>
    </row>
    <row r="1446" spans="4:6" customFormat="1" ht="12.75">
      <c r="D1446" s="353"/>
      <c r="E1446" s="353"/>
      <c r="F1446" s="353"/>
    </row>
    <row r="1447" spans="4:6" customFormat="1" ht="12.75">
      <c r="D1447" s="353"/>
      <c r="E1447" s="353"/>
      <c r="F1447" s="353"/>
    </row>
    <row r="1448" spans="4:6" customFormat="1" ht="12.75">
      <c r="D1448" s="353"/>
      <c r="E1448" s="353"/>
      <c r="F1448" s="353"/>
    </row>
    <row r="1449" spans="4:6" customFormat="1" ht="12.75">
      <c r="D1449" s="353"/>
      <c r="E1449" s="353"/>
      <c r="F1449" s="353"/>
    </row>
    <row r="1450" spans="4:6" customFormat="1" ht="12.75">
      <c r="D1450" s="353"/>
      <c r="E1450" s="353"/>
      <c r="F1450" s="353"/>
    </row>
    <row r="1451" spans="4:6" customFormat="1" ht="12.75">
      <c r="D1451" s="353"/>
      <c r="E1451" s="353"/>
      <c r="F1451" s="353"/>
    </row>
    <row r="1452" spans="4:6" customFormat="1" ht="12.75">
      <c r="D1452" s="353"/>
      <c r="E1452" s="353"/>
      <c r="F1452" s="353"/>
    </row>
    <row r="1453" spans="4:6" customFormat="1" ht="12.75">
      <c r="D1453" s="353"/>
      <c r="E1453" s="353"/>
      <c r="F1453" s="353"/>
    </row>
    <row r="1454" spans="4:6" customFormat="1" ht="12.75">
      <c r="D1454" s="353"/>
      <c r="E1454" s="353"/>
      <c r="F1454" s="353"/>
    </row>
    <row r="1455" spans="4:6" customFormat="1" ht="12.75">
      <c r="D1455" s="353"/>
      <c r="E1455" s="353"/>
      <c r="F1455" s="353"/>
    </row>
    <row r="1456" spans="4:6" customFormat="1" ht="12.75">
      <c r="D1456" s="353"/>
      <c r="E1456" s="353"/>
      <c r="F1456" s="353"/>
    </row>
    <row r="1457" spans="4:6" customFormat="1" ht="12.75">
      <c r="D1457" s="353"/>
      <c r="E1457" s="353"/>
      <c r="F1457" s="353"/>
    </row>
    <row r="1458" spans="4:6" customFormat="1" ht="12.75">
      <c r="D1458" s="353"/>
      <c r="E1458" s="353"/>
      <c r="F1458" s="353"/>
    </row>
    <row r="1459" spans="4:6" customFormat="1" ht="12.75">
      <c r="D1459" s="353"/>
      <c r="E1459" s="353"/>
      <c r="F1459" s="353"/>
    </row>
    <row r="1460" spans="4:6" customFormat="1" ht="12.75">
      <c r="D1460" s="353"/>
      <c r="E1460" s="353"/>
      <c r="F1460" s="353"/>
    </row>
    <row r="1461" spans="4:6" customFormat="1" ht="12.75">
      <c r="D1461" s="353"/>
      <c r="E1461" s="353"/>
      <c r="F1461" s="353"/>
    </row>
    <row r="1462" spans="4:6" customFormat="1" ht="12.75">
      <c r="D1462" s="353"/>
      <c r="E1462" s="353"/>
      <c r="F1462" s="353"/>
    </row>
    <row r="1463" spans="4:6" customFormat="1" ht="12.75">
      <c r="D1463" s="353"/>
      <c r="E1463" s="353"/>
      <c r="F1463" s="353"/>
    </row>
    <row r="1464" spans="4:6" customFormat="1" ht="12.75">
      <c r="D1464" s="353"/>
      <c r="E1464" s="353"/>
      <c r="F1464" s="353"/>
    </row>
    <row r="1465" spans="4:6" customFormat="1" ht="12.75">
      <c r="D1465" s="353"/>
      <c r="E1465" s="353"/>
      <c r="F1465" s="353"/>
    </row>
    <row r="1466" spans="4:6" customFormat="1" ht="12.75">
      <c r="D1466" s="353"/>
      <c r="E1466" s="353"/>
      <c r="F1466" s="353"/>
    </row>
    <row r="1467" spans="4:6" customFormat="1" ht="12.75">
      <c r="D1467" s="353"/>
      <c r="E1467" s="353"/>
      <c r="F1467" s="353"/>
    </row>
    <row r="1468" spans="4:6" customFormat="1" ht="12.75">
      <c r="D1468" s="353"/>
      <c r="E1468" s="353"/>
      <c r="F1468" s="353"/>
    </row>
    <row r="1469" spans="4:6" customFormat="1" ht="12.75">
      <c r="D1469" s="353"/>
      <c r="E1469" s="353"/>
      <c r="F1469" s="353"/>
    </row>
    <row r="1470" spans="4:6" customFormat="1" ht="12.75">
      <c r="D1470" s="353"/>
      <c r="E1470" s="353"/>
      <c r="F1470" s="353"/>
    </row>
    <row r="1471" spans="4:6" customFormat="1" ht="12.75">
      <c r="D1471" s="353"/>
      <c r="E1471" s="353"/>
      <c r="F1471" s="353"/>
    </row>
    <row r="1472" spans="4:6" customFormat="1" ht="12.75">
      <c r="D1472" s="353"/>
      <c r="E1472" s="353"/>
      <c r="F1472" s="353"/>
    </row>
    <row r="1473" spans="4:6" customFormat="1" ht="12.75">
      <c r="D1473" s="353"/>
      <c r="E1473" s="353"/>
      <c r="F1473" s="353"/>
    </row>
    <row r="1474" spans="4:6" customFormat="1" ht="12.75">
      <c r="D1474" s="353"/>
      <c r="E1474" s="353"/>
      <c r="F1474" s="353"/>
    </row>
    <row r="1475" spans="4:6" customFormat="1" ht="12.75">
      <c r="D1475" s="353"/>
      <c r="E1475" s="353"/>
      <c r="F1475" s="353"/>
    </row>
    <row r="1476" spans="4:6" customFormat="1" ht="12.75">
      <c r="D1476" s="353"/>
      <c r="E1476" s="353"/>
      <c r="F1476" s="353"/>
    </row>
    <row r="1477" spans="4:6" customFormat="1" ht="12.75">
      <c r="D1477" s="353"/>
      <c r="E1477" s="353"/>
      <c r="F1477" s="353"/>
    </row>
    <row r="1478" spans="4:6" customFormat="1" ht="12.75">
      <c r="D1478" s="353"/>
      <c r="E1478" s="353"/>
      <c r="F1478" s="353"/>
    </row>
    <row r="1479" spans="4:6" customFormat="1" ht="12.75">
      <c r="D1479" s="353"/>
      <c r="E1479" s="353"/>
      <c r="F1479" s="353"/>
    </row>
    <row r="1480" spans="4:6" customFormat="1" ht="12.75">
      <c r="D1480" s="353"/>
      <c r="E1480" s="353"/>
      <c r="F1480" s="353"/>
    </row>
    <row r="1481" spans="4:6" customFormat="1" ht="12.75">
      <c r="D1481" s="353"/>
      <c r="E1481" s="353"/>
      <c r="F1481" s="353"/>
    </row>
    <row r="1482" spans="4:6" customFormat="1" ht="12.75">
      <c r="D1482" s="353"/>
      <c r="E1482" s="353"/>
      <c r="F1482" s="353"/>
    </row>
    <row r="1483" spans="4:6" customFormat="1" ht="12.75">
      <c r="D1483" s="353"/>
      <c r="E1483" s="353"/>
      <c r="F1483" s="353"/>
    </row>
    <row r="1484" spans="4:6" customFormat="1" ht="12.75">
      <c r="D1484" s="353"/>
      <c r="E1484" s="353"/>
      <c r="F1484" s="353"/>
    </row>
    <row r="1485" spans="4:6" customFormat="1" ht="12.75">
      <c r="D1485" s="353"/>
      <c r="E1485" s="353"/>
      <c r="F1485" s="353"/>
    </row>
    <row r="1486" spans="4:6" customFormat="1" ht="12.75">
      <c r="D1486" s="353"/>
      <c r="E1486" s="353"/>
      <c r="F1486" s="353"/>
    </row>
    <row r="1487" spans="4:6" customFormat="1" ht="12.75">
      <c r="D1487" s="353"/>
      <c r="E1487" s="353"/>
      <c r="F1487" s="353"/>
    </row>
    <row r="1488" spans="4:6" customFormat="1" ht="12.75">
      <c r="D1488" s="353"/>
      <c r="E1488" s="353"/>
      <c r="F1488" s="353"/>
    </row>
    <row r="1489" spans="4:6" customFormat="1" ht="12.75">
      <c r="D1489" s="353"/>
      <c r="E1489" s="353"/>
      <c r="F1489" s="353"/>
    </row>
    <row r="1490" spans="4:6" customFormat="1" ht="12.75">
      <c r="D1490" s="353"/>
      <c r="E1490" s="353"/>
      <c r="F1490" s="353"/>
    </row>
    <row r="1491" spans="4:6" customFormat="1" ht="12.75">
      <c r="D1491" s="353"/>
      <c r="E1491" s="353"/>
      <c r="F1491" s="353"/>
    </row>
    <row r="1492" spans="4:6" customFormat="1" ht="12.75">
      <c r="D1492" s="353"/>
      <c r="E1492" s="353"/>
      <c r="F1492" s="353"/>
    </row>
    <row r="1493" spans="4:6" customFormat="1" ht="12.75">
      <c r="D1493" s="353"/>
      <c r="E1493" s="353"/>
      <c r="F1493" s="353"/>
    </row>
    <row r="1494" spans="4:6" customFormat="1" ht="12.75">
      <c r="D1494" s="353"/>
      <c r="E1494" s="353"/>
      <c r="F1494" s="353"/>
    </row>
    <row r="1495" spans="4:6" customFormat="1" ht="12.75">
      <c r="D1495" s="353"/>
      <c r="E1495" s="353"/>
      <c r="F1495" s="353"/>
    </row>
    <row r="1496" spans="4:6" customFormat="1" ht="12.75">
      <c r="D1496" s="353"/>
      <c r="E1496" s="353"/>
      <c r="F1496" s="353"/>
    </row>
    <row r="1497" spans="4:6" customFormat="1" ht="12.75">
      <c r="D1497" s="353"/>
      <c r="E1497" s="353"/>
      <c r="F1497" s="353"/>
    </row>
    <row r="1498" spans="4:6" customFormat="1" ht="12.75">
      <c r="D1498" s="353"/>
      <c r="E1498" s="353"/>
      <c r="F1498" s="353"/>
    </row>
    <row r="1499" spans="4:6" customFormat="1" ht="12.75">
      <c r="D1499" s="353"/>
      <c r="E1499" s="353"/>
      <c r="F1499" s="353"/>
    </row>
    <row r="1500" spans="4:6" customFormat="1" ht="12.75">
      <c r="D1500" s="353"/>
      <c r="E1500" s="353"/>
      <c r="F1500" s="353"/>
    </row>
    <row r="1501" spans="4:6" customFormat="1" ht="12.75">
      <c r="D1501" s="353"/>
      <c r="E1501" s="353"/>
      <c r="F1501" s="353"/>
    </row>
    <row r="1502" spans="4:6" customFormat="1" ht="12.75">
      <c r="D1502" s="353"/>
      <c r="E1502" s="353"/>
      <c r="F1502" s="353"/>
    </row>
    <row r="1503" spans="4:6" customFormat="1" ht="12.75">
      <c r="D1503" s="353"/>
      <c r="E1503" s="353"/>
      <c r="F1503" s="353"/>
    </row>
    <row r="1504" spans="4:6" customFormat="1" ht="12.75">
      <c r="D1504" s="353"/>
      <c r="E1504" s="353"/>
      <c r="F1504" s="353"/>
    </row>
    <row r="1505" spans="4:6" customFormat="1" ht="12.75">
      <c r="D1505" s="353"/>
      <c r="E1505" s="353"/>
      <c r="F1505" s="353"/>
    </row>
    <row r="1506" spans="4:6" customFormat="1" ht="12.75">
      <c r="D1506" s="353"/>
      <c r="E1506" s="353"/>
      <c r="F1506" s="353"/>
    </row>
    <row r="1507" spans="4:6" customFormat="1" ht="12.75">
      <c r="D1507" s="353"/>
      <c r="E1507" s="353"/>
      <c r="F1507" s="353"/>
    </row>
    <row r="1508" spans="4:6" customFormat="1" ht="12.75">
      <c r="D1508" s="353"/>
      <c r="E1508" s="353"/>
      <c r="F1508" s="353"/>
    </row>
    <row r="1509" spans="4:6" customFormat="1" ht="12.75">
      <c r="D1509" s="353"/>
      <c r="E1509" s="353"/>
      <c r="F1509" s="353"/>
    </row>
    <row r="1510" spans="4:6" customFormat="1" ht="12.75">
      <c r="D1510" s="353"/>
      <c r="E1510" s="353"/>
      <c r="F1510" s="353"/>
    </row>
    <row r="1511" spans="4:6" customFormat="1" ht="12.75">
      <c r="D1511" s="353"/>
      <c r="E1511" s="353"/>
      <c r="F1511" s="353"/>
    </row>
    <row r="1512" spans="4:6" customFormat="1" ht="12.75">
      <c r="D1512" s="353"/>
      <c r="E1512" s="353"/>
      <c r="F1512" s="353"/>
    </row>
    <row r="1513" spans="4:6" customFormat="1" ht="12.75">
      <c r="D1513" s="353"/>
      <c r="E1513" s="353"/>
      <c r="F1513" s="353"/>
    </row>
    <row r="1514" spans="4:6" customFormat="1" ht="12.75">
      <c r="D1514" s="353"/>
      <c r="E1514" s="353"/>
      <c r="F1514" s="353"/>
    </row>
    <row r="1515" spans="4:6" customFormat="1" ht="12.75">
      <c r="D1515" s="353"/>
      <c r="E1515" s="353"/>
      <c r="F1515" s="353"/>
    </row>
    <row r="1516" spans="4:6" customFormat="1" ht="12.75">
      <c r="D1516" s="353"/>
      <c r="E1516" s="353"/>
      <c r="F1516" s="353"/>
    </row>
    <row r="1517" spans="4:6" customFormat="1" ht="12.75">
      <c r="D1517" s="353"/>
      <c r="E1517" s="353"/>
      <c r="F1517" s="353"/>
    </row>
    <row r="1518" spans="4:6" customFormat="1" ht="12.75">
      <c r="D1518" s="353"/>
      <c r="E1518" s="353"/>
      <c r="F1518" s="353"/>
    </row>
    <row r="1519" spans="4:6" customFormat="1" ht="12.75">
      <c r="D1519" s="353"/>
      <c r="E1519" s="353"/>
      <c r="F1519" s="353"/>
    </row>
    <row r="1520" spans="4:6" customFormat="1" ht="12.75">
      <c r="D1520" s="353"/>
      <c r="E1520" s="353"/>
      <c r="F1520" s="353"/>
    </row>
    <row r="1521" spans="4:6" customFormat="1" ht="12.75">
      <c r="D1521" s="353"/>
      <c r="E1521" s="353"/>
      <c r="F1521" s="353"/>
    </row>
    <row r="1522" spans="4:6" customFormat="1" ht="12.75">
      <c r="D1522" s="353"/>
      <c r="E1522" s="353"/>
      <c r="F1522" s="353"/>
    </row>
    <row r="1523" spans="4:6" customFormat="1" ht="12.75">
      <c r="D1523" s="353"/>
      <c r="E1523" s="353"/>
      <c r="F1523" s="353"/>
    </row>
    <row r="1524" spans="4:6" customFormat="1" ht="12.75">
      <c r="D1524" s="353"/>
      <c r="E1524" s="353"/>
      <c r="F1524" s="353"/>
    </row>
    <row r="1525" spans="4:6" customFormat="1" ht="12.75">
      <c r="D1525" s="353"/>
      <c r="E1525" s="353"/>
      <c r="F1525" s="353"/>
    </row>
    <row r="1526" spans="4:6" customFormat="1" ht="12.75">
      <c r="D1526" s="353"/>
      <c r="E1526" s="353"/>
      <c r="F1526" s="353"/>
    </row>
    <row r="1527" spans="4:6" customFormat="1" ht="12.75">
      <c r="D1527" s="353"/>
      <c r="E1527" s="353"/>
      <c r="F1527" s="353"/>
    </row>
    <row r="1528" spans="4:6" customFormat="1" ht="12.75">
      <c r="D1528" s="353"/>
      <c r="E1528" s="353"/>
      <c r="F1528" s="353"/>
    </row>
    <row r="1529" spans="4:6" customFormat="1" ht="12.75">
      <c r="D1529" s="353"/>
      <c r="E1529" s="353"/>
      <c r="F1529" s="353"/>
    </row>
    <row r="1530" spans="4:6" customFormat="1" ht="12.75">
      <c r="D1530" s="353"/>
      <c r="E1530" s="353"/>
      <c r="F1530" s="353"/>
    </row>
    <row r="1531" spans="4:6" customFormat="1" ht="12.75">
      <c r="D1531" s="353"/>
      <c r="E1531" s="353"/>
      <c r="F1531" s="353"/>
    </row>
    <row r="1532" spans="4:6" customFormat="1" ht="12.75">
      <c r="D1532" s="353"/>
      <c r="E1532" s="353"/>
      <c r="F1532" s="353"/>
    </row>
    <row r="1533" spans="4:6" customFormat="1" ht="12.75">
      <c r="D1533" s="353"/>
      <c r="E1533" s="353"/>
      <c r="F1533" s="353"/>
    </row>
    <row r="1534" spans="4:6" customFormat="1" ht="12.75">
      <c r="D1534" s="353"/>
      <c r="E1534" s="353"/>
      <c r="F1534" s="353"/>
    </row>
    <row r="1535" spans="4:6" customFormat="1" ht="12.75">
      <c r="D1535" s="353"/>
      <c r="E1535" s="353"/>
      <c r="F1535" s="353"/>
    </row>
    <row r="1536" spans="4:6" customFormat="1" ht="12.75">
      <c r="D1536" s="353"/>
      <c r="E1536" s="353"/>
      <c r="F1536" s="353"/>
    </row>
    <row r="1537" spans="4:6" customFormat="1" ht="12.75">
      <c r="D1537" s="353"/>
      <c r="E1537" s="353"/>
      <c r="F1537" s="353"/>
    </row>
    <row r="1538" spans="4:6" customFormat="1" ht="12.75">
      <c r="D1538" s="353"/>
      <c r="E1538" s="353"/>
      <c r="F1538" s="353"/>
    </row>
    <row r="1539" spans="4:6" customFormat="1" ht="12.75">
      <c r="D1539" s="353"/>
      <c r="E1539" s="353"/>
      <c r="F1539" s="353"/>
    </row>
    <row r="1540" spans="4:6" customFormat="1" ht="12.75">
      <c r="D1540" s="353"/>
      <c r="E1540" s="353"/>
      <c r="F1540" s="353"/>
    </row>
    <row r="1541" spans="4:6" customFormat="1" ht="12.75">
      <c r="D1541" s="353"/>
      <c r="E1541" s="353"/>
      <c r="F1541" s="353"/>
    </row>
    <row r="1542" spans="4:6" customFormat="1" ht="12.75">
      <c r="D1542" s="353"/>
      <c r="E1542" s="353"/>
      <c r="F1542" s="353"/>
    </row>
    <row r="1543" spans="4:6" customFormat="1" ht="12.75">
      <c r="D1543" s="353"/>
      <c r="E1543" s="353"/>
      <c r="F1543" s="353"/>
    </row>
    <row r="1544" spans="4:6" customFormat="1" ht="12.75">
      <c r="D1544" s="353"/>
      <c r="E1544" s="353"/>
      <c r="F1544" s="353"/>
    </row>
    <row r="1545" spans="4:6" customFormat="1" ht="12.75">
      <c r="D1545" s="353"/>
      <c r="E1545" s="353"/>
      <c r="F1545" s="353"/>
    </row>
    <row r="1546" spans="4:6" customFormat="1" ht="12.75">
      <c r="D1546" s="353"/>
      <c r="E1546" s="353"/>
      <c r="F1546" s="353"/>
    </row>
    <row r="1547" spans="4:6" customFormat="1" ht="12.75">
      <c r="D1547" s="353"/>
      <c r="E1547" s="353"/>
      <c r="F1547" s="353"/>
    </row>
    <row r="1548" spans="4:6" customFormat="1" ht="12.75">
      <c r="D1548" s="353"/>
      <c r="E1548" s="353"/>
      <c r="F1548" s="353"/>
    </row>
    <row r="1549" spans="4:6" customFormat="1" ht="12.75">
      <c r="D1549" s="353"/>
      <c r="E1549" s="353"/>
      <c r="F1549" s="353"/>
    </row>
    <row r="1550" spans="4:6" customFormat="1" ht="12.75">
      <c r="D1550" s="353"/>
      <c r="E1550" s="353"/>
      <c r="F1550" s="353"/>
    </row>
    <row r="1551" spans="4:6" customFormat="1" ht="12.75">
      <c r="D1551" s="353"/>
      <c r="E1551" s="353"/>
      <c r="F1551" s="353"/>
    </row>
    <row r="1552" spans="4:6" customFormat="1" ht="12.75">
      <c r="D1552" s="353"/>
      <c r="E1552" s="353"/>
      <c r="F1552" s="353"/>
    </row>
    <row r="1553" spans="4:6" customFormat="1" ht="12.75">
      <c r="D1553" s="353"/>
      <c r="E1553" s="353"/>
      <c r="F1553" s="353"/>
    </row>
    <row r="1554" spans="4:6" customFormat="1" ht="12.75">
      <c r="D1554" s="353"/>
      <c r="E1554" s="353"/>
      <c r="F1554" s="353"/>
    </row>
    <row r="1555" spans="4:6" customFormat="1" ht="12.75">
      <c r="D1555" s="353"/>
      <c r="E1555" s="353"/>
      <c r="F1555" s="353"/>
    </row>
    <row r="1556" spans="4:6" customFormat="1" ht="12.75">
      <c r="D1556" s="353"/>
      <c r="E1556" s="353"/>
      <c r="F1556" s="353"/>
    </row>
    <row r="1557" spans="4:6" customFormat="1" ht="12.75">
      <c r="D1557" s="353"/>
      <c r="E1557" s="353"/>
      <c r="F1557" s="353"/>
    </row>
    <row r="1558" spans="4:6" customFormat="1" ht="12.75">
      <c r="D1558" s="353"/>
      <c r="E1558" s="353"/>
      <c r="F1558" s="353"/>
    </row>
    <row r="1559" spans="4:6" customFormat="1" ht="12.75">
      <c r="D1559" s="353"/>
      <c r="E1559" s="353"/>
      <c r="F1559" s="353"/>
    </row>
    <row r="1560" spans="4:6" customFormat="1" ht="12.75">
      <c r="D1560" s="353"/>
      <c r="E1560" s="353"/>
      <c r="F1560" s="353"/>
    </row>
    <row r="1561" spans="4:6" customFormat="1" ht="12.75">
      <c r="D1561" s="353"/>
      <c r="E1561" s="353"/>
      <c r="F1561" s="353"/>
    </row>
    <row r="1562" spans="4:6" customFormat="1" ht="12.75">
      <c r="D1562" s="353"/>
      <c r="E1562" s="353"/>
      <c r="F1562" s="353"/>
    </row>
    <row r="1563" spans="4:6" customFormat="1" ht="12.75">
      <c r="D1563" s="353"/>
      <c r="E1563" s="353"/>
      <c r="F1563" s="353"/>
    </row>
    <row r="1564" spans="4:6" customFormat="1" ht="12.75">
      <c r="D1564" s="353"/>
      <c r="E1564" s="353"/>
      <c r="F1564" s="353"/>
    </row>
    <row r="1565" spans="4:6" customFormat="1" ht="12.75">
      <c r="D1565" s="353"/>
      <c r="E1565" s="353"/>
      <c r="F1565" s="353"/>
    </row>
    <row r="1566" spans="4:6" customFormat="1" ht="12.75">
      <c r="D1566" s="353"/>
      <c r="E1566" s="353"/>
      <c r="F1566" s="353"/>
    </row>
    <row r="1567" spans="4:6" customFormat="1" ht="12.75">
      <c r="D1567" s="353"/>
      <c r="E1567" s="353"/>
      <c r="F1567" s="353"/>
    </row>
    <row r="1568" spans="4:6" customFormat="1" ht="12.75">
      <c r="D1568" s="353"/>
      <c r="E1568" s="353"/>
      <c r="F1568" s="353"/>
    </row>
    <row r="1569" spans="4:6" customFormat="1" ht="12.75">
      <c r="D1569" s="353"/>
      <c r="E1569" s="353"/>
      <c r="F1569" s="353"/>
    </row>
    <row r="1570" spans="4:6" customFormat="1" ht="12.75">
      <c r="D1570" s="353"/>
      <c r="E1570" s="353"/>
      <c r="F1570" s="353"/>
    </row>
    <row r="1571" spans="4:6" customFormat="1" ht="12.75">
      <c r="D1571" s="353"/>
      <c r="E1571" s="353"/>
      <c r="F1571" s="353"/>
    </row>
    <row r="1572" spans="4:6" customFormat="1" ht="12.75">
      <c r="D1572" s="353"/>
      <c r="E1572" s="353"/>
      <c r="F1572" s="353"/>
    </row>
    <row r="1573" spans="4:6" customFormat="1" ht="12.75">
      <c r="D1573" s="353"/>
      <c r="E1573" s="353"/>
      <c r="F1573" s="353"/>
    </row>
    <row r="1574" spans="4:6" customFormat="1" ht="12.75">
      <c r="D1574" s="353"/>
      <c r="E1574" s="353"/>
      <c r="F1574" s="353"/>
    </row>
    <row r="1575" spans="4:6" customFormat="1" ht="12.75">
      <c r="D1575" s="353"/>
      <c r="E1575" s="353"/>
      <c r="F1575" s="353"/>
    </row>
    <row r="1576" spans="4:6" customFormat="1" ht="12.75">
      <c r="D1576" s="353"/>
      <c r="E1576" s="353"/>
      <c r="F1576" s="353"/>
    </row>
    <row r="1577" spans="4:6" customFormat="1" ht="12.75">
      <c r="D1577" s="353"/>
      <c r="E1577" s="353"/>
      <c r="F1577" s="353"/>
    </row>
    <row r="1578" spans="4:6" customFormat="1" ht="12.75">
      <c r="D1578" s="353"/>
      <c r="E1578" s="353"/>
      <c r="F1578" s="353"/>
    </row>
    <row r="1579" spans="4:6" customFormat="1" ht="12.75">
      <c r="D1579" s="353"/>
      <c r="E1579" s="353"/>
      <c r="F1579" s="353"/>
    </row>
    <row r="1580" spans="4:6" customFormat="1" ht="12.75">
      <c r="D1580" s="353"/>
      <c r="E1580" s="353"/>
      <c r="F1580" s="353"/>
    </row>
    <row r="1581" spans="4:6" customFormat="1" ht="12.75">
      <c r="D1581" s="353"/>
      <c r="E1581" s="353"/>
      <c r="F1581" s="353"/>
    </row>
    <row r="1582" spans="4:6" customFormat="1" ht="12.75">
      <c r="D1582" s="353"/>
      <c r="E1582" s="353"/>
      <c r="F1582" s="353"/>
    </row>
    <row r="1583" spans="4:6" customFormat="1" ht="12.75">
      <c r="D1583" s="353"/>
      <c r="E1583" s="353"/>
      <c r="F1583" s="353"/>
    </row>
    <row r="1584" spans="4:6" customFormat="1" ht="12.75">
      <c r="D1584" s="353"/>
      <c r="E1584" s="353"/>
      <c r="F1584" s="353"/>
    </row>
    <row r="1585" spans="4:6" customFormat="1" ht="12.75">
      <c r="D1585" s="353"/>
      <c r="E1585" s="353"/>
      <c r="F1585" s="353"/>
    </row>
    <row r="1586" spans="4:6" customFormat="1" ht="12.75">
      <c r="D1586" s="353"/>
      <c r="E1586" s="353"/>
      <c r="F1586" s="353"/>
    </row>
    <row r="1587" spans="4:6" customFormat="1" ht="12.75">
      <c r="D1587" s="353"/>
      <c r="E1587" s="353"/>
      <c r="F1587" s="353"/>
    </row>
    <row r="1588" spans="4:6" customFormat="1" ht="12.75">
      <c r="D1588" s="353"/>
      <c r="E1588" s="353"/>
      <c r="F1588" s="353"/>
    </row>
    <row r="1589" spans="4:6" customFormat="1" ht="12.75">
      <c r="D1589" s="353"/>
      <c r="E1589" s="353"/>
      <c r="F1589" s="353"/>
    </row>
    <row r="1590" spans="4:6" customFormat="1" ht="12.75">
      <c r="D1590" s="353"/>
      <c r="E1590" s="353"/>
      <c r="F1590" s="353"/>
    </row>
    <row r="1591" spans="4:6" customFormat="1" ht="12.75">
      <c r="D1591" s="353"/>
      <c r="E1591" s="353"/>
      <c r="F1591" s="353"/>
    </row>
    <row r="1592" spans="4:6" customFormat="1" ht="12.75">
      <c r="D1592" s="353"/>
      <c r="E1592" s="353"/>
      <c r="F1592" s="353"/>
    </row>
    <row r="1593" spans="4:6" customFormat="1" ht="12.75">
      <c r="D1593" s="353"/>
      <c r="E1593" s="353"/>
      <c r="F1593" s="353"/>
    </row>
    <row r="1594" spans="4:6" customFormat="1" ht="12.75">
      <c r="D1594" s="353"/>
      <c r="E1594" s="353"/>
      <c r="F1594" s="353"/>
    </row>
    <row r="1595" spans="4:6" customFormat="1" ht="12.75">
      <c r="D1595" s="353"/>
      <c r="E1595" s="353"/>
      <c r="F1595" s="353"/>
    </row>
    <row r="1596" spans="4:6" customFormat="1" ht="12.75">
      <c r="D1596" s="353"/>
      <c r="E1596" s="353"/>
      <c r="F1596" s="353"/>
    </row>
    <row r="1597" spans="4:6" customFormat="1" ht="12.75">
      <c r="D1597" s="353"/>
      <c r="E1597" s="353"/>
      <c r="F1597" s="353"/>
    </row>
    <row r="1598" spans="4:6" customFormat="1" ht="12.75">
      <c r="D1598" s="353"/>
      <c r="E1598" s="353"/>
      <c r="F1598" s="353"/>
    </row>
    <row r="1599" spans="4:6" customFormat="1" ht="12.75">
      <c r="D1599" s="353"/>
      <c r="E1599" s="353"/>
      <c r="F1599" s="353"/>
    </row>
    <row r="1600" spans="4:6" customFormat="1" ht="12.75">
      <c r="D1600" s="353"/>
      <c r="E1600" s="353"/>
      <c r="F1600" s="353"/>
    </row>
    <row r="1601" spans="4:6" customFormat="1" ht="12.75">
      <c r="D1601" s="353"/>
      <c r="E1601" s="353"/>
      <c r="F1601" s="353"/>
    </row>
    <row r="1602" spans="4:6" customFormat="1" ht="12.75">
      <c r="D1602" s="353"/>
      <c r="E1602" s="353"/>
      <c r="F1602" s="353"/>
    </row>
    <row r="1603" spans="4:6" customFormat="1" ht="12.75">
      <c r="D1603" s="353"/>
      <c r="E1603" s="353"/>
      <c r="F1603" s="353"/>
    </row>
    <row r="1604" spans="4:6" customFormat="1" ht="12.75">
      <c r="D1604" s="353"/>
      <c r="E1604" s="353"/>
      <c r="F1604" s="353"/>
    </row>
    <row r="1605" spans="4:6" customFormat="1" ht="12.75">
      <c r="D1605" s="353"/>
      <c r="E1605" s="353"/>
      <c r="F1605" s="353"/>
    </row>
    <row r="1606" spans="4:6" customFormat="1" ht="12.75">
      <c r="D1606" s="353"/>
      <c r="E1606" s="353"/>
      <c r="F1606" s="353"/>
    </row>
    <row r="1607" spans="4:6" customFormat="1" ht="12.75">
      <c r="D1607" s="353"/>
      <c r="E1607" s="353"/>
      <c r="F1607" s="353"/>
    </row>
    <row r="1608" spans="4:6" customFormat="1" ht="12.75">
      <c r="D1608" s="353"/>
      <c r="E1608" s="353"/>
      <c r="F1608" s="353"/>
    </row>
    <row r="1609" spans="4:6" customFormat="1" ht="12.75">
      <c r="D1609" s="353"/>
      <c r="E1609" s="353"/>
      <c r="F1609" s="353"/>
    </row>
    <row r="1610" spans="4:6" customFormat="1" ht="12.75">
      <c r="D1610" s="353"/>
      <c r="E1610" s="353"/>
      <c r="F1610" s="353"/>
    </row>
    <row r="1611" spans="4:6" customFormat="1" ht="12.75">
      <c r="D1611" s="353"/>
      <c r="E1611" s="353"/>
      <c r="F1611" s="353"/>
    </row>
    <row r="1612" spans="4:6" customFormat="1" ht="12.75">
      <c r="D1612" s="353"/>
      <c r="E1612" s="353"/>
      <c r="F1612" s="353"/>
    </row>
    <row r="1613" spans="4:6" customFormat="1" ht="12.75">
      <c r="D1613" s="353"/>
      <c r="E1613" s="353"/>
      <c r="F1613" s="353"/>
    </row>
    <row r="1614" spans="4:6" customFormat="1" ht="12.75">
      <c r="D1614" s="353"/>
      <c r="E1614" s="353"/>
      <c r="F1614" s="353"/>
    </row>
    <row r="1615" spans="4:6" customFormat="1" ht="12.75">
      <c r="D1615" s="353"/>
      <c r="E1615" s="353"/>
      <c r="F1615" s="353"/>
    </row>
    <row r="1616" spans="4:6" customFormat="1" ht="12.75">
      <c r="D1616" s="353"/>
      <c r="E1616" s="353"/>
      <c r="F1616" s="353"/>
    </row>
    <row r="1617" spans="4:6" customFormat="1" ht="12.75">
      <c r="D1617" s="353"/>
      <c r="E1617" s="353"/>
      <c r="F1617" s="353"/>
    </row>
    <row r="1618" spans="4:6" customFormat="1" ht="12.75">
      <c r="D1618" s="353"/>
      <c r="E1618" s="353"/>
      <c r="F1618" s="353"/>
    </row>
    <row r="1619" spans="4:6" customFormat="1" ht="12.75">
      <c r="D1619" s="353"/>
      <c r="E1619" s="353"/>
      <c r="F1619" s="353"/>
    </row>
    <row r="1620" spans="4:6" customFormat="1" ht="12.75">
      <c r="D1620" s="353"/>
      <c r="E1620" s="353"/>
      <c r="F1620" s="353"/>
    </row>
    <row r="1621" spans="4:6" customFormat="1" ht="12.75">
      <c r="D1621" s="353"/>
      <c r="E1621" s="353"/>
      <c r="F1621" s="353"/>
    </row>
    <row r="1622" spans="4:6" customFormat="1" ht="12.75">
      <c r="D1622" s="353"/>
      <c r="E1622" s="353"/>
      <c r="F1622" s="353"/>
    </row>
    <row r="1623" spans="4:6" customFormat="1" ht="12.75">
      <c r="D1623" s="353"/>
      <c r="E1623" s="353"/>
      <c r="F1623" s="353"/>
    </row>
    <row r="1624" spans="4:6" customFormat="1" ht="12.75">
      <c r="D1624" s="353"/>
      <c r="E1624" s="353"/>
      <c r="F1624" s="353"/>
    </row>
    <row r="1625" spans="4:6" customFormat="1" ht="12.75">
      <c r="D1625" s="353"/>
      <c r="E1625" s="353"/>
      <c r="F1625" s="353"/>
    </row>
    <row r="1626" spans="4:6" customFormat="1" ht="12.75">
      <c r="D1626" s="353"/>
      <c r="E1626" s="353"/>
      <c r="F1626" s="353"/>
    </row>
    <row r="1627" spans="4:6" customFormat="1" ht="12.75">
      <c r="D1627" s="353"/>
      <c r="E1627" s="353"/>
      <c r="F1627" s="353"/>
    </row>
    <row r="1628" spans="4:6" customFormat="1" ht="12.75">
      <c r="D1628" s="353"/>
      <c r="E1628" s="353"/>
      <c r="F1628" s="353"/>
    </row>
    <row r="1629" spans="4:6" customFormat="1" ht="12.75">
      <c r="D1629" s="353"/>
      <c r="E1629" s="353"/>
      <c r="F1629" s="353"/>
    </row>
    <row r="1630" spans="4:6" customFormat="1" ht="12.75">
      <c r="D1630" s="353"/>
      <c r="E1630" s="353"/>
      <c r="F1630" s="353"/>
    </row>
    <row r="1631" spans="4:6" customFormat="1" ht="12.75">
      <c r="D1631" s="353"/>
      <c r="E1631" s="353"/>
      <c r="F1631" s="353"/>
    </row>
    <row r="1632" spans="4:6" customFormat="1" ht="12.75">
      <c r="D1632" s="353"/>
      <c r="E1632" s="353"/>
      <c r="F1632" s="353"/>
    </row>
    <row r="1633" spans="4:6" customFormat="1" ht="12.75">
      <c r="D1633" s="353"/>
      <c r="E1633" s="353"/>
      <c r="F1633" s="353"/>
    </row>
    <row r="1634" spans="4:6" customFormat="1" ht="12.75">
      <c r="D1634" s="353"/>
      <c r="E1634" s="353"/>
      <c r="F1634" s="353"/>
    </row>
    <row r="1635" spans="4:6" customFormat="1" ht="12.75">
      <c r="D1635" s="353"/>
      <c r="E1635" s="353"/>
      <c r="F1635" s="353"/>
    </row>
    <row r="1636" spans="4:6" customFormat="1" ht="12.75">
      <c r="D1636" s="353"/>
      <c r="E1636" s="353"/>
      <c r="F1636" s="353"/>
    </row>
    <row r="1637" spans="4:6" customFormat="1" ht="12.75">
      <c r="D1637" s="353"/>
      <c r="E1637" s="353"/>
      <c r="F1637" s="353"/>
    </row>
    <row r="1638" spans="4:6" customFormat="1" ht="12.75">
      <c r="D1638" s="353"/>
      <c r="E1638" s="353"/>
      <c r="F1638" s="353"/>
    </row>
    <row r="1639" spans="4:6" customFormat="1" ht="12.75">
      <c r="D1639" s="353"/>
      <c r="E1639" s="353"/>
      <c r="F1639" s="353"/>
    </row>
    <row r="1640" spans="4:6" customFormat="1" ht="12.75">
      <c r="D1640" s="353"/>
      <c r="E1640" s="353"/>
      <c r="F1640" s="353"/>
    </row>
    <row r="1641" spans="4:6" customFormat="1" ht="12.75">
      <c r="D1641" s="353"/>
      <c r="E1641" s="353"/>
      <c r="F1641" s="353"/>
    </row>
    <row r="1642" spans="4:6" customFormat="1" ht="12.75">
      <c r="D1642" s="353"/>
      <c r="E1642" s="353"/>
      <c r="F1642" s="353"/>
    </row>
    <row r="1643" spans="4:6" customFormat="1" ht="12.75">
      <c r="D1643" s="353"/>
      <c r="E1643" s="353"/>
      <c r="F1643" s="353"/>
    </row>
    <row r="1644" spans="4:6" customFormat="1" ht="12.75">
      <c r="D1644" s="353"/>
      <c r="E1644" s="353"/>
      <c r="F1644" s="353"/>
    </row>
    <row r="1645" spans="4:6" customFormat="1" ht="12.75">
      <c r="D1645" s="353"/>
      <c r="E1645" s="353"/>
      <c r="F1645" s="353"/>
    </row>
    <row r="1646" spans="4:6" customFormat="1" ht="12.75">
      <c r="D1646" s="353"/>
      <c r="E1646" s="353"/>
      <c r="F1646" s="353"/>
    </row>
    <row r="1647" spans="4:6" customFormat="1" ht="12.75">
      <c r="D1647" s="353"/>
      <c r="E1647" s="353"/>
      <c r="F1647" s="353"/>
    </row>
    <row r="1648" spans="4:6" customFormat="1" ht="12.75">
      <c r="D1648" s="353"/>
      <c r="E1648" s="353"/>
      <c r="F1648" s="353"/>
    </row>
    <row r="1649" spans="4:6" customFormat="1" ht="12.75">
      <c r="D1649" s="353"/>
      <c r="E1649" s="353"/>
      <c r="F1649" s="353"/>
    </row>
    <row r="1650" spans="4:6" customFormat="1" ht="12.75">
      <c r="D1650" s="353"/>
      <c r="E1650" s="353"/>
      <c r="F1650" s="353"/>
    </row>
    <row r="1651" spans="4:6" customFormat="1" ht="12.75">
      <c r="D1651" s="353"/>
      <c r="E1651" s="353"/>
      <c r="F1651" s="353"/>
    </row>
    <row r="1652" spans="4:6" customFormat="1" ht="12.75">
      <c r="D1652" s="353"/>
      <c r="E1652" s="353"/>
      <c r="F1652" s="353"/>
    </row>
    <row r="1653" spans="4:6" customFormat="1" ht="12.75">
      <c r="D1653" s="353"/>
      <c r="E1653" s="353"/>
      <c r="F1653" s="353"/>
    </row>
    <row r="1654" spans="4:6" customFormat="1" ht="12.75">
      <c r="D1654" s="353"/>
      <c r="E1654" s="353"/>
      <c r="F1654" s="353"/>
    </row>
    <row r="1655" spans="4:6" customFormat="1" ht="12.75">
      <c r="D1655" s="353"/>
      <c r="E1655" s="353"/>
      <c r="F1655" s="353"/>
    </row>
    <row r="1656" spans="4:6" customFormat="1" ht="12.75">
      <c r="D1656" s="353"/>
      <c r="E1656" s="353"/>
      <c r="F1656" s="353"/>
    </row>
    <row r="1657" spans="4:6" customFormat="1" ht="12.75">
      <c r="D1657" s="353"/>
      <c r="E1657" s="353"/>
      <c r="F1657" s="353"/>
    </row>
    <row r="1658" spans="4:6" customFormat="1" ht="12.75">
      <c r="D1658" s="353"/>
      <c r="E1658" s="353"/>
      <c r="F1658" s="353"/>
    </row>
    <row r="1659" spans="4:6" customFormat="1" ht="12.75">
      <c r="D1659" s="353"/>
      <c r="E1659" s="353"/>
      <c r="F1659" s="353"/>
    </row>
    <row r="1660" spans="4:6" customFormat="1" ht="12.75">
      <c r="D1660" s="353"/>
      <c r="E1660" s="353"/>
      <c r="F1660" s="353"/>
    </row>
    <row r="1661" spans="4:6" customFormat="1" ht="12.75">
      <c r="D1661" s="353"/>
      <c r="E1661" s="353"/>
      <c r="F1661" s="353"/>
    </row>
    <row r="1662" spans="4:6" customFormat="1" ht="12.75">
      <c r="D1662" s="353"/>
      <c r="E1662" s="353"/>
      <c r="F1662" s="353"/>
    </row>
    <row r="1663" spans="4:6" customFormat="1" ht="12.75">
      <c r="D1663" s="353"/>
      <c r="E1663" s="353"/>
      <c r="F1663" s="353"/>
    </row>
    <row r="1664" spans="4:6" customFormat="1" ht="12.75">
      <c r="D1664" s="353"/>
      <c r="E1664" s="353"/>
      <c r="F1664" s="353"/>
    </row>
    <row r="1665" spans="4:6" customFormat="1" ht="12.75">
      <c r="D1665" s="353"/>
      <c r="E1665" s="353"/>
      <c r="F1665" s="353"/>
    </row>
    <row r="1666" spans="4:6" customFormat="1" ht="12.75">
      <c r="D1666" s="353"/>
      <c r="E1666" s="353"/>
      <c r="F1666" s="353"/>
    </row>
    <row r="1667" spans="4:6" customFormat="1" ht="12.75">
      <c r="D1667" s="353"/>
      <c r="E1667" s="353"/>
      <c r="F1667" s="353"/>
    </row>
    <row r="1668" spans="4:6" customFormat="1" ht="12.75">
      <c r="D1668" s="353"/>
      <c r="E1668" s="353"/>
      <c r="F1668" s="353"/>
    </row>
    <row r="1669" spans="4:6" customFormat="1" ht="12.75">
      <c r="D1669" s="353"/>
      <c r="E1669" s="353"/>
      <c r="F1669" s="353"/>
    </row>
    <row r="1670" spans="4:6" customFormat="1" ht="12.75">
      <c r="D1670" s="353"/>
      <c r="E1670" s="353"/>
      <c r="F1670" s="353"/>
    </row>
    <row r="1671" spans="4:6" customFormat="1" ht="12.75">
      <c r="D1671" s="353"/>
      <c r="E1671" s="353"/>
      <c r="F1671" s="353"/>
    </row>
    <row r="1672" spans="4:6" customFormat="1" ht="12.75">
      <c r="D1672" s="353"/>
      <c r="E1672" s="353"/>
      <c r="F1672" s="353"/>
    </row>
    <row r="1673" spans="4:6" customFormat="1" ht="12.75">
      <c r="D1673" s="353"/>
      <c r="E1673" s="353"/>
      <c r="F1673" s="353"/>
    </row>
    <row r="1674" spans="4:6" customFormat="1" ht="12.75">
      <c r="D1674" s="353"/>
      <c r="E1674" s="353"/>
      <c r="F1674" s="353"/>
    </row>
    <row r="1675" spans="4:6" customFormat="1" ht="12.75">
      <c r="D1675" s="353"/>
      <c r="E1675" s="353"/>
      <c r="F1675" s="353"/>
    </row>
    <row r="1676" spans="4:6" customFormat="1" ht="12.75">
      <c r="D1676" s="353"/>
      <c r="E1676" s="353"/>
      <c r="F1676" s="353"/>
    </row>
    <row r="1677" spans="4:6" customFormat="1" ht="12.75">
      <c r="D1677" s="353"/>
      <c r="E1677" s="353"/>
      <c r="F1677" s="353"/>
    </row>
    <row r="1678" spans="4:6" customFormat="1" ht="12.75">
      <c r="D1678" s="353"/>
      <c r="E1678" s="353"/>
      <c r="F1678" s="353"/>
    </row>
    <row r="1679" spans="4:6" customFormat="1" ht="12.75">
      <c r="D1679" s="353"/>
      <c r="E1679" s="353"/>
      <c r="F1679" s="353"/>
    </row>
    <row r="1680" spans="4:6" customFormat="1" ht="12.75">
      <c r="D1680" s="353"/>
      <c r="E1680" s="353"/>
      <c r="F1680" s="353"/>
    </row>
    <row r="1681" spans="4:6" customFormat="1" ht="12.75">
      <c r="D1681" s="353"/>
      <c r="E1681" s="353"/>
      <c r="F1681" s="353"/>
    </row>
    <row r="1682" spans="4:6" customFormat="1" ht="12.75">
      <c r="D1682" s="353"/>
      <c r="E1682" s="353"/>
      <c r="F1682" s="353"/>
    </row>
    <row r="1683" spans="4:6" customFormat="1" ht="12.75">
      <c r="D1683" s="353"/>
      <c r="E1683" s="353"/>
      <c r="F1683" s="353"/>
    </row>
    <row r="1684" spans="4:6" customFormat="1" ht="12.75">
      <c r="D1684" s="353"/>
      <c r="E1684" s="353"/>
      <c r="F1684" s="353"/>
    </row>
    <row r="1685" spans="4:6" customFormat="1" ht="12.75">
      <c r="D1685" s="353"/>
      <c r="E1685" s="353"/>
      <c r="F1685" s="353"/>
    </row>
    <row r="1686" spans="4:6" customFormat="1" ht="12.75">
      <c r="D1686" s="353"/>
      <c r="E1686" s="353"/>
      <c r="F1686" s="353"/>
    </row>
    <row r="1687" spans="4:6" customFormat="1" ht="12.75">
      <c r="D1687" s="353"/>
      <c r="E1687" s="353"/>
      <c r="F1687" s="353"/>
    </row>
    <row r="1688" spans="4:6" customFormat="1" ht="12.75">
      <c r="D1688" s="353"/>
      <c r="E1688" s="353"/>
      <c r="F1688" s="353"/>
    </row>
    <row r="1689" spans="4:6" customFormat="1" ht="12.75">
      <c r="D1689" s="353"/>
      <c r="E1689" s="353"/>
      <c r="F1689" s="353"/>
    </row>
    <row r="1690" spans="4:6" customFormat="1" ht="12.75">
      <c r="D1690" s="353"/>
      <c r="E1690" s="353"/>
      <c r="F1690" s="353"/>
    </row>
    <row r="1691" spans="4:6" customFormat="1" ht="12.75">
      <c r="D1691" s="353"/>
      <c r="E1691" s="353"/>
      <c r="F1691" s="353"/>
    </row>
    <row r="1692" spans="4:6" customFormat="1" ht="12.75">
      <c r="D1692" s="353"/>
      <c r="E1692" s="353"/>
      <c r="F1692" s="353"/>
    </row>
    <row r="1693" spans="4:6" customFormat="1" ht="12.75">
      <c r="D1693" s="353"/>
      <c r="E1693" s="353"/>
      <c r="F1693" s="353"/>
    </row>
    <row r="1694" spans="4:6" customFormat="1" ht="12.75">
      <c r="D1694" s="353"/>
      <c r="E1694" s="353"/>
      <c r="F1694" s="353"/>
    </row>
    <row r="1695" spans="4:6" customFormat="1" ht="12.75">
      <c r="D1695" s="353"/>
      <c r="E1695" s="353"/>
      <c r="F1695" s="353"/>
    </row>
    <row r="1696" spans="4:6" customFormat="1" ht="12.75">
      <c r="D1696" s="353"/>
      <c r="E1696" s="353"/>
      <c r="F1696" s="353"/>
    </row>
    <row r="1697" spans="4:6" customFormat="1" ht="12.75">
      <c r="D1697" s="353"/>
      <c r="E1697" s="353"/>
      <c r="F1697" s="353"/>
    </row>
    <row r="1698" spans="4:6" customFormat="1" ht="12.75">
      <c r="D1698" s="353"/>
      <c r="E1698" s="353"/>
      <c r="F1698" s="353"/>
    </row>
    <row r="1699" spans="4:6" customFormat="1" ht="12.75">
      <c r="D1699" s="353"/>
      <c r="E1699" s="353"/>
      <c r="F1699" s="353"/>
    </row>
    <row r="1700" spans="4:6" customFormat="1" ht="12.75">
      <c r="D1700" s="353"/>
      <c r="E1700" s="353"/>
      <c r="F1700" s="353"/>
    </row>
    <row r="1701" spans="4:6" customFormat="1" ht="12.75">
      <c r="D1701" s="353"/>
      <c r="E1701" s="353"/>
      <c r="F1701" s="353"/>
    </row>
    <row r="1702" spans="4:6" customFormat="1" ht="12.75">
      <c r="D1702" s="353"/>
      <c r="E1702" s="353"/>
      <c r="F1702" s="353"/>
    </row>
    <row r="1703" spans="4:6" customFormat="1" ht="12.75">
      <c r="D1703" s="353"/>
      <c r="E1703" s="353"/>
      <c r="F1703" s="353"/>
    </row>
    <row r="1704" spans="4:6" customFormat="1" ht="12.75">
      <c r="D1704" s="353"/>
      <c r="E1704" s="353"/>
      <c r="F1704" s="353"/>
    </row>
    <row r="1705" spans="4:6" customFormat="1" ht="12.75">
      <c r="D1705" s="353"/>
      <c r="E1705" s="353"/>
      <c r="F1705" s="353"/>
    </row>
    <row r="1706" spans="4:6" customFormat="1" ht="12.75">
      <c r="D1706" s="353"/>
      <c r="E1706" s="353"/>
      <c r="F1706" s="353"/>
    </row>
    <row r="1707" spans="4:6" customFormat="1" ht="12.75">
      <c r="D1707" s="353"/>
      <c r="E1707" s="353"/>
      <c r="F1707" s="353"/>
    </row>
    <row r="1708" spans="4:6" customFormat="1" ht="12.75">
      <c r="D1708" s="353"/>
      <c r="E1708" s="353"/>
      <c r="F1708" s="353"/>
    </row>
    <row r="1709" spans="4:6" customFormat="1" ht="12.75">
      <c r="D1709" s="353"/>
      <c r="E1709" s="353"/>
      <c r="F1709" s="353"/>
    </row>
    <row r="1710" spans="4:6" customFormat="1" ht="12.75">
      <c r="D1710" s="353"/>
      <c r="E1710" s="353"/>
      <c r="F1710" s="353"/>
    </row>
    <row r="1711" spans="4:6" customFormat="1" ht="12.75">
      <c r="D1711" s="353"/>
      <c r="E1711" s="353"/>
      <c r="F1711" s="353"/>
    </row>
    <row r="1712" spans="4:6" customFormat="1" ht="12.75">
      <c r="D1712" s="353"/>
      <c r="E1712" s="353"/>
      <c r="F1712" s="353"/>
    </row>
    <row r="1713" spans="4:6" customFormat="1" ht="12.75">
      <c r="D1713" s="353"/>
      <c r="E1713" s="353"/>
      <c r="F1713" s="353"/>
    </row>
    <row r="1714" spans="4:6" customFormat="1" ht="12.75">
      <c r="D1714" s="353"/>
      <c r="E1714" s="353"/>
      <c r="F1714" s="353"/>
    </row>
    <row r="1715" spans="4:6" customFormat="1" ht="12.75">
      <c r="D1715" s="353"/>
      <c r="E1715" s="353"/>
      <c r="F1715" s="353"/>
    </row>
    <row r="1716" spans="4:6" customFormat="1" ht="12.75">
      <c r="D1716" s="353"/>
      <c r="E1716" s="353"/>
      <c r="F1716" s="353"/>
    </row>
    <row r="1717" spans="4:6" customFormat="1" ht="12.75">
      <c r="D1717" s="353"/>
      <c r="E1717" s="353"/>
      <c r="F1717" s="353"/>
    </row>
    <row r="1718" spans="4:6" customFormat="1" ht="12.75">
      <c r="D1718" s="353"/>
      <c r="E1718" s="353"/>
      <c r="F1718" s="353"/>
    </row>
    <row r="1719" spans="4:6" customFormat="1" ht="12.75">
      <c r="D1719" s="353"/>
      <c r="E1719" s="353"/>
      <c r="F1719" s="353"/>
    </row>
    <row r="1720" spans="4:6" customFormat="1" ht="12.75">
      <c r="D1720" s="353"/>
      <c r="E1720" s="353"/>
      <c r="F1720" s="353"/>
    </row>
    <row r="1721" spans="4:6" customFormat="1" ht="12.75">
      <c r="D1721" s="353"/>
      <c r="E1721" s="353"/>
      <c r="F1721" s="353"/>
    </row>
    <row r="1722" spans="4:6" customFormat="1" ht="12.75">
      <c r="D1722" s="353"/>
      <c r="E1722" s="353"/>
      <c r="F1722" s="353"/>
    </row>
    <row r="1723" spans="4:6" customFormat="1" ht="12.75">
      <c r="D1723" s="353"/>
      <c r="E1723" s="353"/>
      <c r="F1723" s="353"/>
    </row>
    <row r="1724" spans="4:6" customFormat="1" ht="12.75">
      <c r="D1724" s="353"/>
      <c r="E1724" s="353"/>
      <c r="F1724" s="353"/>
    </row>
    <row r="1725" spans="4:6" customFormat="1" ht="12.75">
      <c r="D1725" s="353"/>
      <c r="E1725" s="353"/>
      <c r="F1725" s="353"/>
    </row>
    <row r="1726" spans="4:6" customFormat="1" ht="12.75">
      <c r="D1726" s="353"/>
      <c r="E1726" s="353"/>
      <c r="F1726" s="353"/>
    </row>
    <row r="1727" spans="4:6" customFormat="1" ht="12.75">
      <c r="D1727" s="353"/>
      <c r="E1727" s="353"/>
      <c r="F1727" s="353"/>
    </row>
    <row r="1728" spans="4:6" customFormat="1" ht="12.75">
      <c r="D1728" s="353"/>
      <c r="E1728" s="353"/>
      <c r="F1728" s="353"/>
    </row>
    <row r="1729" spans="4:6" customFormat="1" ht="12.75">
      <c r="D1729" s="353"/>
      <c r="E1729" s="353"/>
      <c r="F1729" s="353"/>
    </row>
    <row r="1730" spans="4:6" customFormat="1" ht="12.75">
      <c r="D1730" s="353"/>
      <c r="E1730" s="353"/>
      <c r="F1730" s="353"/>
    </row>
    <row r="1731" spans="4:6" customFormat="1" ht="12.75">
      <c r="D1731" s="353"/>
      <c r="E1731" s="353"/>
      <c r="F1731" s="353"/>
    </row>
    <row r="1732" spans="4:6" customFormat="1" ht="12.75">
      <c r="D1732" s="353"/>
      <c r="E1732" s="353"/>
      <c r="F1732" s="353"/>
    </row>
    <row r="1733" spans="4:6" customFormat="1" ht="12.75">
      <c r="D1733" s="353"/>
      <c r="E1733" s="353"/>
      <c r="F1733" s="353"/>
    </row>
    <row r="1734" spans="4:6" customFormat="1" ht="12.75">
      <c r="D1734" s="353"/>
      <c r="E1734" s="353"/>
      <c r="F1734" s="353"/>
    </row>
    <row r="1735" spans="4:6" customFormat="1" ht="12.75">
      <c r="D1735" s="353"/>
      <c r="E1735" s="353"/>
      <c r="F1735" s="353"/>
    </row>
    <row r="1736" spans="4:6" customFormat="1" ht="12.75">
      <c r="D1736" s="353"/>
      <c r="E1736" s="353"/>
      <c r="F1736" s="353"/>
    </row>
    <row r="1737" spans="4:6" customFormat="1" ht="12.75">
      <c r="D1737" s="353"/>
      <c r="E1737" s="353"/>
      <c r="F1737" s="353"/>
    </row>
    <row r="1738" spans="4:6" customFormat="1" ht="12.75">
      <c r="D1738" s="353"/>
      <c r="E1738" s="353"/>
      <c r="F1738" s="353"/>
    </row>
    <row r="1739" spans="4:6" customFormat="1" ht="12.75">
      <c r="D1739" s="353"/>
      <c r="E1739" s="353"/>
      <c r="F1739" s="353"/>
    </row>
    <row r="1740" spans="4:6" customFormat="1" ht="12.75">
      <c r="D1740" s="353"/>
      <c r="E1740" s="353"/>
      <c r="F1740" s="353"/>
    </row>
    <row r="1741" spans="4:6" customFormat="1" ht="12.75">
      <c r="D1741" s="353"/>
      <c r="E1741" s="353"/>
      <c r="F1741" s="353"/>
    </row>
    <row r="1742" spans="4:6" customFormat="1" ht="12.75">
      <c r="D1742" s="353"/>
      <c r="E1742" s="353"/>
      <c r="F1742" s="353"/>
    </row>
    <row r="1743" spans="4:6" customFormat="1" ht="12.75">
      <c r="D1743" s="353"/>
      <c r="E1743" s="353"/>
      <c r="F1743" s="353"/>
    </row>
    <row r="1744" spans="4:6" customFormat="1" ht="12.75">
      <c r="D1744" s="353"/>
      <c r="E1744" s="353"/>
      <c r="F1744" s="353"/>
    </row>
    <row r="1745" spans="4:6" customFormat="1" ht="12.75">
      <c r="D1745" s="353"/>
      <c r="E1745" s="353"/>
      <c r="F1745" s="353"/>
    </row>
    <row r="1746" spans="4:6" customFormat="1" ht="12.75">
      <c r="D1746" s="353"/>
      <c r="E1746" s="353"/>
      <c r="F1746" s="353"/>
    </row>
    <row r="1747" spans="4:6" customFormat="1" ht="12.75">
      <c r="D1747" s="353"/>
      <c r="E1747" s="353"/>
      <c r="F1747" s="353"/>
    </row>
    <row r="1748" spans="4:6" customFormat="1" ht="12.75">
      <c r="D1748" s="353"/>
      <c r="E1748" s="353"/>
      <c r="F1748" s="353"/>
    </row>
    <row r="1749" spans="4:6" customFormat="1" ht="12.75">
      <c r="D1749" s="353"/>
      <c r="E1749" s="353"/>
      <c r="F1749" s="353"/>
    </row>
    <row r="1750" spans="4:6" customFormat="1" ht="12.75">
      <c r="D1750" s="353"/>
      <c r="E1750" s="353"/>
      <c r="F1750" s="353"/>
    </row>
    <row r="1751" spans="4:6" customFormat="1" ht="12.75">
      <c r="D1751" s="353"/>
      <c r="E1751" s="353"/>
      <c r="F1751" s="353"/>
    </row>
    <row r="1752" spans="4:6" customFormat="1" ht="12.75">
      <c r="D1752" s="353"/>
      <c r="E1752" s="353"/>
      <c r="F1752" s="353"/>
    </row>
    <row r="1753" spans="4:6" customFormat="1" ht="12.75">
      <c r="D1753" s="353"/>
      <c r="E1753" s="353"/>
      <c r="F1753" s="353"/>
    </row>
    <row r="1754" spans="4:6" customFormat="1" ht="12.75">
      <c r="D1754" s="353"/>
      <c r="E1754" s="353"/>
      <c r="F1754" s="353"/>
    </row>
    <row r="1755" spans="4:6" customFormat="1" ht="12.75">
      <c r="D1755" s="353"/>
      <c r="E1755" s="353"/>
      <c r="F1755" s="353"/>
    </row>
    <row r="1756" spans="4:6" customFormat="1" ht="12.75">
      <c r="D1756" s="353"/>
      <c r="E1756" s="353"/>
      <c r="F1756" s="353"/>
    </row>
    <row r="1757" spans="4:6" customFormat="1" ht="12.75">
      <c r="D1757" s="353"/>
      <c r="E1757" s="353"/>
      <c r="F1757" s="353"/>
    </row>
    <row r="1758" spans="4:6" customFormat="1" ht="12.75">
      <c r="D1758" s="353"/>
      <c r="E1758" s="353"/>
      <c r="F1758" s="353"/>
    </row>
    <row r="1759" spans="4:6" customFormat="1" ht="12.75">
      <c r="D1759" s="353"/>
      <c r="E1759" s="353"/>
      <c r="F1759" s="353"/>
    </row>
    <row r="1760" spans="4:6" customFormat="1" ht="12.75">
      <c r="D1760" s="353"/>
      <c r="E1760" s="353"/>
      <c r="F1760" s="353"/>
    </row>
    <row r="1761" spans="4:6" customFormat="1" ht="12.75">
      <c r="D1761" s="353"/>
      <c r="E1761" s="353"/>
      <c r="F1761" s="353"/>
    </row>
    <row r="1762" spans="4:6" customFormat="1" ht="12.75">
      <c r="D1762" s="353"/>
      <c r="E1762" s="353"/>
      <c r="F1762" s="353"/>
    </row>
    <row r="1763" spans="4:6" customFormat="1" ht="12.75">
      <c r="D1763" s="353"/>
      <c r="E1763" s="353"/>
      <c r="F1763" s="353"/>
    </row>
    <row r="1764" spans="4:6" customFormat="1" ht="12.75">
      <c r="D1764" s="353"/>
      <c r="E1764" s="353"/>
      <c r="F1764" s="353"/>
    </row>
    <row r="1765" spans="4:6" customFormat="1" ht="12.75">
      <c r="D1765" s="353"/>
      <c r="E1765" s="353"/>
      <c r="F1765" s="353"/>
    </row>
    <row r="1766" spans="4:6" customFormat="1" ht="12.75">
      <c r="D1766" s="353"/>
      <c r="E1766" s="353"/>
      <c r="F1766" s="353"/>
    </row>
    <row r="1767" spans="4:6" customFormat="1" ht="12.75">
      <c r="D1767" s="353"/>
      <c r="E1767" s="353"/>
      <c r="F1767" s="353"/>
    </row>
    <row r="1768" spans="4:6" customFormat="1" ht="12.75">
      <c r="D1768" s="353"/>
      <c r="E1768" s="353"/>
      <c r="F1768" s="353"/>
    </row>
    <row r="1769" spans="4:6" customFormat="1" ht="12.75">
      <c r="D1769" s="353"/>
      <c r="E1769" s="353"/>
      <c r="F1769" s="353"/>
    </row>
    <row r="1770" spans="4:6" customFormat="1" ht="12.75">
      <c r="D1770" s="353"/>
      <c r="E1770" s="353"/>
      <c r="F1770" s="353"/>
    </row>
    <row r="1771" spans="4:6" customFormat="1" ht="12.75">
      <c r="D1771" s="353"/>
      <c r="E1771" s="353"/>
      <c r="F1771" s="353"/>
    </row>
    <row r="1772" spans="4:6" customFormat="1" ht="12.75">
      <c r="D1772" s="353"/>
      <c r="E1772" s="353"/>
      <c r="F1772" s="353"/>
    </row>
    <row r="1773" spans="4:6" customFormat="1" ht="12.75">
      <c r="D1773" s="353"/>
      <c r="E1773" s="353"/>
      <c r="F1773" s="353"/>
    </row>
    <row r="1774" spans="4:6" customFormat="1" ht="12.75">
      <c r="D1774" s="353"/>
      <c r="E1774" s="353"/>
      <c r="F1774" s="353"/>
    </row>
    <row r="1775" spans="4:6" customFormat="1" ht="12.75">
      <c r="D1775" s="353"/>
      <c r="E1775" s="353"/>
      <c r="F1775" s="353"/>
    </row>
    <row r="1776" spans="4:6" customFormat="1" ht="12.75">
      <c r="D1776" s="353"/>
      <c r="E1776" s="353"/>
      <c r="F1776" s="353"/>
    </row>
    <row r="1777" spans="4:6" customFormat="1" ht="12.75">
      <c r="D1777" s="353"/>
      <c r="E1777" s="353"/>
      <c r="F1777" s="353"/>
    </row>
    <row r="1778" spans="4:6" customFormat="1" ht="12.75">
      <c r="D1778" s="353"/>
      <c r="E1778" s="353"/>
      <c r="F1778" s="353"/>
    </row>
    <row r="1779" spans="4:6" customFormat="1" ht="12.75">
      <c r="D1779" s="353"/>
      <c r="E1779" s="353"/>
      <c r="F1779" s="353"/>
    </row>
    <row r="1780" spans="4:6" customFormat="1" ht="12.75">
      <c r="D1780" s="353"/>
      <c r="E1780" s="353"/>
      <c r="F1780" s="353"/>
    </row>
    <row r="1781" spans="4:6" customFormat="1" ht="12.75">
      <c r="D1781" s="353"/>
      <c r="E1781" s="353"/>
      <c r="F1781" s="353"/>
    </row>
    <row r="1782" spans="4:6" customFormat="1" ht="12.75">
      <c r="D1782" s="353"/>
      <c r="E1782" s="353"/>
      <c r="F1782" s="353"/>
    </row>
    <row r="1783" spans="4:6" customFormat="1" ht="12.75">
      <c r="D1783" s="353"/>
      <c r="E1783" s="353"/>
      <c r="F1783" s="353"/>
    </row>
    <row r="1784" spans="4:6" customFormat="1" ht="12.75">
      <c r="D1784" s="353"/>
      <c r="E1784" s="353"/>
      <c r="F1784" s="353"/>
    </row>
    <row r="1785" spans="4:6" customFormat="1" ht="12.75">
      <c r="D1785" s="353"/>
      <c r="E1785" s="353"/>
      <c r="F1785" s="353"/>
    </row>
    <row r="1786" spans="4:6" customFormat="1" ht="12.75">
      <c r="D1786" s="353"/>
      <c r="E1786" s="353"/>
      <c r="F1786" s="353"/>
    </row>
    <row r="1787" spans="4:6" customFormat="1" ht="12.75">
      <c r="D1787" s="353"/>
      <c r="E1787" s="353"/>
      <c r="F1787" s="353"/>
    </row>
    <row r="1788" spans="4:6" customFormat="1" ht="12.75">
      <c r="D1788" s="353"/>
      <c r="E1788" s="353"/>
      <c r="F1788" s="353"/>
    </row>
    <row r="1789" spans="4:6" customFormat="1" ht="12.75">
      <c r="D1789" s="353"/>
      <c r="E1789" s="353"/>
      <c r="F1789" s="353"/>
    </row>
    <row r="1790" spans="4:6" customFormat="1" ht="12.75">
      <c r="D1790" s="353"/>
      <c r="E1790" s="353"/>
      <c r="F1790" s="353"/>
    </row>
    <row r="1791" spans="4:6" customFormat="1" ht="12.75">
      <c r="D1791" s="353"/>
      <c r="E1791" s="353"/>
      <c r="F1791" s="353"/>
    </row>
    <row r="1792" spans="4:6" customFormat="1" ht="12.75">
      <c r="D1792" s="353"/>
      <c r="E1792" s="353"/>
      <c r="F1792" s="353"/>
    </row>
    <row r="1793" spans="4:6" customFormat="1" ht="12.75">
      <c r="D1793" s="353"/>
      <c r="E1793" s="353"/>
      <c r="F1793" s="353"/>
    </row>
    <row r="1794" spans="4:6" customFormat="1" ht="12.75">
      <c r="D1794" s="353"/>
      <c r="E1794" s="353"/>
      <c r="F1794" s="353"/>
    </row>
    <row r="1795" spans="4:6" customFormat="1" ht="12.75">
      <c r="D1795" s="353"/>
      <c r="E1795" s="353"/>
      <c r="F1795" s="353"/>
    </row>
    <row r="1796" spans="4:6" customFormat="1" ht="12.75">
      <c r="D1796" s="353"/>
      <c r="E1796" s="353"/>
      <c r="F1796" s="353"/>
    </row>
    <row r="1797" spans="4:6" customFormat="1" ht="12.75">
      <c r="D1797" s="353"/>
      <c r="E1797" s="353"/>
      <c r="F1797" s="353"/>
    </row>
    <row r="1798" spans="4:6" customFormat="1" ht="12.75">
      <c r="D1798" s="353"/>
      <c r="E1798" s="353"/>
      <c r="F1798" s="353"/>
    </row>
    <row r="1799" spans="4:6" customFormat="1" ht="12.75">
      <c r="D1799" s="353"/>
      <c r="E1799" s="353"/>
      <c r="F1799" s="353"/>
    </row>
    <row r="1800" spans="4:6" customFormat="1" ht="12.75">
      <c r="D1800" s="353"/>
      <c r="E1800" s="353"/>
      <c r="F1800" s="353"/>
    </row>
    <row r="1801" spans="4:6" customFormat="1" ht="12.75">
      <c r="D1801" s="353"/>
      <c r="E1801" s="353"/>
      <c r="F1801" s="353"/>
    </row>
    <row r="1802" spans="4:6" customFormat="1" ht="12.75">
      <c r="D1802" s="353"/>
      <c r="E1802" s="353"/>
      <c r="F1802" s="353"/>
    </row>
    <row r="1803" spans="4:6" customFormat="1" ht="12.75">
      <c r="D1803" s="353"/>
      <c r="E1803" s="353"/>
      <c r="F1803" s="353"/>
    </row>
    <row r="1804" spans="4:6" customFormat="1" ht="12.75">
      <c r="D1804" s="353"/>
      <c r="E1804" s="353"/>
      <c r="F1804" s="353"/>
    </row>
    <row r="1805" spans="4:6" customFormat="1" ht="12.75">
      <c r="D1805" s="353"/>
      <c r="E1805" s="353"/>
      <c r="F1805" s="353"/>
    </row>
    <row r="1806" spans="4:6" customFormat="1" ht="12.75">
      <c r="D1806" s="353"/>
      <c r="E1806" s="353"/>
      <c r="F1806" s="353"/>
    </row>
    <row r="1807" spans="4:6" customFormat="1" ht="12.75">
      <c r="D1807" s="353"/>
      <c r="E1807" s="353"/>
      <c r="F1807" s="353"/>
    </row>
    <row r="1808" spans="4:6" customFormat="1" ht="12.75">
      <c r="D1808" s="353"/>
      <c r="E1808" s="353"/>
      <c r="F1808" s="353"/>
    </row>
    <row r="1809" spans="4:6" customFormat="1" ht="12.75">
      <c r="D1809" s="353"/>
      <c r="E1809" s="353"/>
      <c r="F1809" s="353"/>
    </row>
    <row r="1810" spans="4:6" customFormat="1" ht="12.75">
      <c r="D1810" s="353"/>
      <c r="E1810" s="353"/>
      <c r="F1810" s="353"/>
    </row>
    <row r="1811" spans="4:6" customFormat="1" ht="12.75">
      <c r="D1811" s="353"/>
      <c r="E1811" s="353"/>
      <c r="F1811" s="353"/>
    </row>
    <row r="1812" spans="4:6" customFormat="1" ht="12.75">
      <c r="D1812" s="353"/>
      <c r="E1812" s="353"/>
      <c r="F1812" s="353"/>
    </row>
    <row r="1813" spans="4:6" customFormat="1" ht="12.75">
      <c r="D1813" s="353"/>
      <c r="E1813" s="353"/>
      <c r="F1813" s="353"/>
    </row>
    <row r="1814" spans="4:6" customFormat="1" ht="12.75">
      <c r="D1814" s="353"/>
      <c r="E1814" s="353"/>
      <c r="F1814" s="353"/>
    </row>
    <row r="1815" spans="4:6" customFormat="1" ht="12.75">
      <c r="D1815" s="353"/>
      <c r="E1815" s="353"/>
      <c r="F1815" s="353"/>
    </row>
    <row r="1816" spans="4:6" customFormat="1" ht="12.75">
      <c r="D1816" s="353"/>
      <c r="E1816" s="353"/>
      <c r="F1816" s="353"/>
    </row>
    <row r="1817" spans="4:6" customFormat="1" ht="12.75">
      <c r="D1817" s="353"/>
      <c r="E1817" s="353"/>
      <c r="F1817" s="353"/>
    </row>
    <row r="1818" spans="4:6" customFormat="1" ht="12.75">
      <c r="D1818" s="353"/>
      <c r="E1818" s="353"/>
      <c r="F1818" s="353"/>
    </row>
    <row r="1819" spans="4:6" customFormat="1" ht="12.75">
      <c r="D1819" s="353"/>
      <c r="E1819" s="353"/>
      <c r="F1819" s="353"/>
    </row>
    <row r="1820" spans="4:6" customFormat="1" ht="12.75">
      <c r="D1820" s="353"/>
      <c r="E1820" s="353"/>
      <c r="F1820" s="353"/>
    </row>
    <row r="1821" spans="4:6" customFormat="1" ht="12.75">
      <c r="D1821" s="353"/>
      <c r="E1821" s="353"/>
      <c r="F1821" s="353"/>
    </row>
    <row r="1822" spans="4:6" customFormat="1" ht="12.75">
      <c r="D1822" s="353"/>
      <c r="E1822" s="353"/>
      <c r="F1822" s="353"/>
    </row>
    <row r="1823" spans="4:6" customFormat="1" ht="12.75">
      <c r="D1823" s="353"/>
      <c r="E1823" s="353"/>
      <c r="F1823" s="353"/>
    </row>
    <row r="1824" spans="4:6" customFormat="1" ht="12.75">
      <c r="D1824" s="353"/>
      <c r="E1824" s="353"/>
      <c r="F1824" s="353"/>
    </row>
    <row r="1825" spans="4:6" customFormat="1" ht="12.75">
      <c r="D1825" s="353"/>
      <c r="E1825" s="353"/>
      <c r="F1825" s="353"/>
    </row>
    <row r="1826" spans="4:6" customFormat="1" ht="12.75">
      <c r="D1826" s="353"/>
      <c r="E1826" s="353"/>
      <c r="F1826" s="353"/>
    </row>
    <row r="1827" spans="4:6" customFormat="1" ht="12.75">
      <c r="D1827" s="353"/>
      <c r="E1827" s="353"/>
      <c r="F1827" s="353"/>
    </row>
    <row r="1828" spans="4:6" customFormat="1" ht="12.75">
      <c r="D1828" s="353"/>
      <c r="E1828" s="353"/>
      <c r="F1828" s="353"/>
    </row>
    <row r="1829" spans="4:6" customFormat="1" ht="12.75">
      <c r="D1829" s="353"/>
      <c r="E1829" s="353"/>
      <c r="F1829" s="353"/>
    </row>
    <row r="1830" spans="4:6" customFormat="1" ht="12.75">
      <c r="D1830" s="353"/>
      <c r="E1830" s="353"/>
      <c r="F1830" s="353"/>
    </row>
    <row r="1831" spans="4:6" customFormat="1" ht="12.75">
      <c r="D1831" s="353"/>
      <c r="E1831" s="353"/>
      <c r="F1831" s="353"/>
    </row>
    <row r="1832" spans="4:6" customFormat="1" ht="12.75">
      <c r="D1832" s="353"/>
      <c r="E1832" s="353"/>
      <c r="F1832" s="353"/>
    </row>
    <row r="1833" spans="4:6" customFormat="1" ht="12.75">
      <c r="D1833" s="353"/>
      <c r="E1833" s="353"/>
      <c r="F1833" s="353"/>
    </row>
    <row r="1834" spans="4:6" customFormat="1" ht="12.75">
      <c r="D1834" s="353"/>
      <c r="E1834" s="353"/>
      <c r="F1834" s="353"/>
    </row>
    <row r="1835" spans="4:6" customFormat="1" ht="12.75">
      <c r="D1835" s="353"/>
      <c r="E1835" s="353"/>
      <c r="F1835" s="353"/>
    </row>
    <row r="1836" spans="4:6" customFormat="1" ht="12.75">
      <c r="D1836" s="353"/>
      <c r="E1836" s="353"/>
      <c r="F1836" s="353"/>
    </row>
    <row r="1837" spans="4:6" customFormat="1" ht="12.75">
      <c r="D1837" s="353"/>
      <c r="E1837" s="353"/>
      <c r="F1837" s="353"/>
    </row>
    <row r="1838" spans="4:6" customFormat="1" ht="12.75">
      <c r="D1838" s="353"/>
      <c r="E1838" s="353"/>
      <c r="F1838" s="353"/>
    </row>
    <row r="1839" spans="4:6" customFormat="1" ht="12.75">
      <c r="D1839" s="353"/>
      <c r="E1839" s="353"/>
      <c r="F1839" s="353"/>
    </row>
    <row r="1840" spans="4:6" customFormat="1" ht="12.75">
      <c r="D1840" s="353"/>
      <c r="E1840" s="353"/>
      <c r="F1840" s="353"/>
    </row>
    <row r="1841" spans="4:6" customFormat="1" ht="12.75">
      <c r="D1841" s="353"/>
      <c r="E1841" s="353"/>
      <c r="F1841" s="353"/>
    </row>
    <row r="1842" spans="4:6" customFormat="1" ht="12.75">
      <c r="D1842" s="353"/>
      <c r="E1842" s="353"/>
      <c r="F1842" s="353"/>
    </row>
    <row r="1843" spans="4:6" customFormat="1" ht="12.75">
      <c r="D1843" s="353"/>
      <c r="E1843" s="353"/>
      <c r="F1843" s="353"/>
    </row>
    <row r="1844" spans="4:6" customFormat="1" ht="12.75">
      <c r="D1844" s="353"/>
      <c r="E1844" s="353"/>
      <c r="F1844" s="353"/>
    </row>
    <row r="1845" spans="4:6" customFormat="1" ht="12.75">
      <c r="D1845" s="353"/>
      <c r="E1845" s="353"/>
      <c r="F1845" s="353"/>
    </row>
    <row r="1846" spans="4:6" customFormat="1" ht="12.75">
      <c r="D1846" s="353"/>
      <c r="E1846" s="353"/>
      <c r="F1846" s="353"/>
    </row>
    <row r="1847" spans="4:6" customFormat="1" ht="12.75">
      <c r="D1847" s="353"/>
      <c r="E1847" s="353"/>
      <c r="F1847" s="353"/>
    </row>
    <row r="1848" spans="4:6" customFormat="1" ht="12.75">
      <c r="D1848" s="353"/>
      <c r="E1848" s="353"/>
      <c r="F1848" s="353"/>
    </row>
    <row r="1849" spans="4:6" customFormat="1" ht="12.75">
      <c r="D1849" s="353"/>
      <c r="E1849" s="353"/>
      <c r="F1849" s="353"/>
    </row>
    <row r="1850" spans="4:6" customFormat="1" ht="12.75">
      <c r="D1850" s="353"/>
      <c r="E1850" s="353"/>
      <c r="F1850" s="353"/>
    </row>
    <row r="1851" spans="4:6" customFormat="1" ht="12.75">
      <c r="D1851" s="353"/>
      <c r="E1851" s="353"/>
      <c r="F1851" s="353"/>
    </row>
    <row r="1852" spans="4:6" customFormat="1" ht="12.75">
      <c r="D1852" s="353"/>
      <c r="E1852" s="353"/>
      <c r="F1852" s="353"/>
    </row>
    <row r="1853" spans="4:6" customFormat="1" ht="12.75">
      <c r="D1853" s="353"/>
      <c r="E1853" s="353"/>
      <c r="F1853" s="353"/>
    </row>
    <row r="1854" spans="4:6" customFormat="1" ht="12.75">
      <c r="D1854" s="353"/>
      <c r="E1854" s="353"/>
      <c r="F1854" s="353"/>
    </row>
    <row r="1855" spans="4:6" customFormat="1" ht="12.75">
      <c r="D1855" s="353"/>
      <c r="E1855" s="353"/>
      <c r="F1855" s="353"/>
    </row>
    <row r="1856" spans="4:6" customFormat="1" ht="12.75">
      <c r="D1856" s="353"/>
      <c r="E1856" s="353"/>
      <c r="F1856" s="353"/>
    </row>
    <row r="1857" spans="4:6" customFormat="1" ht="12.75">
      <c r="D1857" s="353"/>
      <c r="E1857" s="353"/>
      <c r="F1857" s="353"/>
    </row>
    <row r="1858" spans="4:6" customFormat="1" ht="12.75">
      <c r="D1858" s="353"/>
      <c r="E1858" s="353"/>
      <c r="F1858" s="353"/>
    </row>
    <row r="1859" spans="4:6" customFormat="1" ht="12.75">
      <c r="D1859" s="353"/>
      <c r="E1859" s="353"/>
      <c r="F1859" s="353"/>
    </row>
    <row r="1860" spans="4:6" customFormat="1" ht="12.75">
      <c r="D1860" s="353"/>
      <c r="E1860" s="353"/>
      <c r="F1860" s="353"/>
    </row>
    <row r="1861" spans="4:6" customFormat="1" ht="12.75">
      <c r="D1861" s="353"/>
      <c r="E1861" s="353"/>
      <c r="F1861" s="353"/>
    </row>
    <row r="1862" spans="4:6" customFormat="1" ht="12.75">
      <c r="D1862" s="353"/>
      <c r="E1862" s="353"/>
      <c r="F1862" s="353"/>
    </row>
    <row r="1863" spans="4:6" customFormat="1" ht="12.75">
      <c r="D1863" s="353"/>
      <c r="E1863" s="353"/>
      <c r="F1863" s="353"/>
    </row>
    <row r="1864" spans="4:6" customFormat="1" ht="12.75">
      <c r="D1864" s="353"/>
      <c r="E1864" s="353"/>
      <c r="F1864" s="353"/>
    </row>
    <row r="1865" spans="4:6" customFormat="1" ht="12.75">
      <c r="D1865" s="353"/>
      <c r="E1865" s="353"/>
      <c r="F1865" s="353"/>
    </row>
    <row r="1866" spans="4:6" customFormat="1" ht="12.75">
      <c r="D1866" s="353"/>
      <c r="E1866" s="353"/>
      <c r="F1866" s="353"/>
    </row>
    <row r="1867" spans="4:6" customFormat="1" ht="12.75">
      <c r="D1867" s="353"/>
      <c r="E1867" s="353"/>
      <c r="F1867" s="353"/>
    </row>
    <row r="1868" spans="4:6" customFormat="1" ht="12.75">
      <c r="D1868" s="353"/>
      <c r="E1868" s="353"/>
      <c r="F1868" s="353"/>
    </row>
    <row r="1869" spans="4:6" customFormat="1" ht="12.75">
      <c r="D1869" s="353"/>
      <c r="E1869" s="353"/>
      <c r="F1869" s="353"/>
    </row>
    <row r="1870" spans="4:6" customFormat="1" ht="12.75">
      <c r="D1870" s="353"/>
      <c r="E1870" s="353"/>
      <c r="F1870" s="353"/>
    </row>
    <row r="1871" spans="4:6" customFormat="1" ht="12.75">
      <c r="D1871" s="353"/>
      <c r="E1871" s="353"/>
      <c r="F1871" s="353"/>
    </row>
    <row r="1872" spans="4:6" customFormat="1" ht="12.75">
      <c r="D1872" s="353"/>
      <c r="E1872" s="353"/>
      <c r="F1872" s="353"/>
    </row>
    <row r="1873" spans="4:6" customFormat="1" ht="12.75">
      <c r="D1873" s="353"/>
      <c r="E1873" s="353"/>
      <c r="F1873" s="353"/>
    </row>
    <row r="1874" spans="4:6" customFormat="1" ht="12.75">
      <c r="D1874" s="353"/>
      <c r="E1874" s="353"/>
      <c r="F1874" s="353"/>
    </row>
    <row r="1875" spans="4:6" customFormat="1" ht="12.75">
      <c r="D1875" s="353"/>
      <c r="E1875" s="353"/>
      <c r="F1875" s="353"/>
    </row>
    <row r="1876" spans="4:6" customFormat="1" ht="12.75">
      <c r="D1876" s="353"/>
      <c r="E1876" s="353"/>
      <c r="F1876" s="353"/>
    </row>
    <row r="1877" spans="4:6" customFormat="1" ht="12.75">
      <c r="D1877" s="353"/>
      <c r="E1877" s="353"/>
      <c r="F1877" s="353"/>
    </row>
  </sheetData>
  <mergeCells count="1">
    <mergeCell ref="G5:H5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878"/>
  <sheetViews>
    <sheetView workbookViewId="0">
      <selection activeCell="F37" sqref="F37:F38"/>
    </sheetView>
  </sheetViews>
  <sheetFormatPr defaultRowHeight="12"/>
  <cols>
    <col min="1" max="1" width="21.5703125" style="34" customWidth="1"/>
    <col min="2" max="2" width="69.5703125" style="1" customWidth="1"/>
    <col min="3" max="3" width="14.28515625" style="1" customWidth="1"/>
    <col min="4" max="4" width="14.28515625" style="469" customWidth="1"/>
    <col min="5" max="5" width="14.28515625" style="362" customWidth="1"/>
    <col min="6" max="6" width="13.28515625" style="362" customWidth="1"/>
    <col min="7" max="7" width="9.5703125" style="1" customWidth="1"/>
    <col min="8" max="8" width="8.28515625" style="4" customWidth="1"/>
    <col min="9" max="16384" width="9.140625" style="4"/>
  </cols>
  <sheetData>
    <row r="1" spans="1:8" ht="12.75">
      <c r="A1" s="1"/>
      <c r="B1" s="2" t="s">
        <v>401</v>
      </c>
      <c r="C1" s="2"/>
      <c r="D1" s="327"/>
      <c r="E1" s="354"/>
      <c r="F1" s="354"/>
    </row>
    <row r="2" spans="1:8">
      <c r="A2" s="1"/>
      <c r="B2" s="2" t="s">
        <v>1</v>
      </c>
      <c r="C2" s="2"/>
      <c r="D2" s="327"/>
      <c r="E2" s="327"/>
      <c r="F2" s="327"/>
    </row>
    <row r="3" spans="1:8">
      <c r="A3" s="1"/>
      <c r="B3" s="2" t="s">
        <v>2</v>
      </c>
      <c r="C3" s="2"/>
      <c r="D3" s="327"/>
      <c r="E3" s="327"/>
      <c r="F3" s="327"/>
      <c r="H3" s="1"/>
    </row>
    <row r="4" spans="1:8" ht="12" customHeight="1" thickBot="1">
      <c r="A4" s="1"/>
      <c r="B4" s="2" t="s">
        <v>552</v>
      </c>
      <c r="C4" s="2"/>
      <c r="D4" s="327"/>
      <c r="E4" s="354"/>
      <c r="F4" s="354"/>
      <c r="G4" s="172"/>
      <c r="H4" s="172"/>
    </row>
    <row r="5" spans="1:8" s="9" customFormat="1" ht="12.75" thickBot="1">
      <c r="A5" s="175" t="s">
        <v>4</v>
      </c>
      <c r="B5" s="178"/>
      <c r="C5" s="175" t="s">
        <v>472</v>
      </c>
      <c r="D5" s="328" t="s">
        <v>456</v>
      </c>
      <c r="E5" s="328" t="s">
        <v>5</v>
      </c>
      <c r="F5" s="328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329" t="s">
        <v>239</v>
      </c>
      <c r="E6" s="355" t="s">
        <v>553</v>
      </c>
      <c r="F6" s="355" t="s">
        <v>553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329" t="s">
        <v>8</v>
      </c>
      <c r="E7" s="329">
        <v>2017</v>
      </c>
      <c r="F7" s="329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91195.170729999998</v>
      </c>
      <c r="D8" s="330">
        <f>D9+D20+D34+D41+D59+D70+D101+D42+D69+D31+D68+D14+D67</f>
        <v>99080.647620000003</v>
      </c>
      <c r="E8" s="330">
        <f>E9+E20+E34+E41+E59+E70+E101+E42+E69+E31+E68+E14+E67</f>
        <v>52461.910249999994</v>
      </c>
      <c r="F8" s="330">
        <f>F9+F20+F34+F41+F59+F70+F101+F42+F69+F31+F68+F14+F67</f>
        <v>63930.046630000012</v>
      </c>
      <c r="G8" s="73">
        <f>E8/D8*100</f>
        <v>52.948695340794536</v>
      </c>
      <c r="H8" s="20">
        <f>E8-D8</f>
        <v>-46618.73737000001</v>
      </c>
    </row>
    <row r="9" spans="1:8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331">
        <f>D10</f>
        <v>50176.478779999998</v>
      </c>
      <c r="E9" s="331">
        <f>E10</f>
        <v>27085.397130000001</v>
      </c>
      <c r="F9" s="356">
        <f>F10</f>
        <v>33318.667750000001</v>
      </c>
      <c r="G9" s="73">
        <f t="shared" ref="G9:G72" si="0">E9/D9*100</f>
        <v>53.980266827324783</v>
      </c>
      <c r="H9" s="20">
        <f t="shared" ref="H9:H72" si="1">E9-D9</f>
        <v>-23091.081649999996</v>
      </c>
    </row>
    <row r="10" spans="1:8" ht="12.75" thickBot="1">
      <c r="A10" s="34" t="s">
        <v>14</v>
      </c>
      <c r="B10" s="34" t="s">
        <v>15</v>
      </c>
      <c r="C10" s="332">
        <f>C11+C12+C13</f>
        <v>49678.450319999996</v>
      </c>
      <c r="D10" s="332">
        <f>D11+D12+D13</f>
        <v>50176.478779999998</v>
      </c>
      <c r="E10" s="332">
        <f>E11+E12+E13</f>
        <v>27085.397130000001</v>
      </c>
      <c r="F10" s="332">
        <f>F11+F12+F13</f>
        <v>33318.667750000001</v>
      </c>
      <c r="G10" s="73">
        <f t="shared" si="0"/>
        <v>53.980266827324783</v>
      </c>
      <c r="H10" s="20">
        <f t="shared" si="1"/>
        <v>-23091.081649999996</v>
      </c>
    </row>
    <row r="11" spans="1:8" ht="24.75" thickBot="1">
      <c r="A11" s="154" t="s">
        <v>285</v>
      </c>
      <c r="B11" s="157" t="s">
        <v>299</v>
      </c>
      <c r="C11" s="333">
        <v>49080.771520000002</v>
      </c>
      <c r="D11" s="333">
        <v>49707.178780000002</v>
      </c>
      <c r="E11" s="333">
        <v>26773.92583</v>
      </c>
      <c r="F11" s="585">
        <v>33052.666340000003</v>
      </c>
      <c r="G11" s="73">
        <f t="shared" si="0"/>
        <v>53.863297992628503</v>
      </c>
      <c r="H11" s="20">
        <f t="shared" si="1"/>
        <v>-22933.252950000002</v>
      </c>
    </row>
    <row r="12" spans="1:8" ht="60.75" thickBot="1">
      <c r="A12" s="154" t="s">
        <v>286</v>
      </c>
      <c r="B12" s="158" t="s">
        <v>300</v>
      </c>
      <c r="C12" s="334">
        <v>276.47879999999998</v>
      </c>
      <c r="D12" s="334">
        <v>147.6</v>
      </c>
      <c r="E12" s="334">
        <v>103.39472000000001</v>
      </c>
      <c r="F12" s="586">
        <v>82.790700000000001</v>
      </c>
      <c r="G12" s="73">
        <f t="shared" si="0"/>
        <v>70.050623306233078</v>
      </c>
      <c r="H12" s="20">
        <f t="shared" si="1"/>
        <v>-44.205279999999988</v>
      </c>
    </row>
    <row r="13" spans="1:8" ht="27.75" customHeight="1" thickBot="1">
      <c r="A13" s="154" t="s">
        <v>287</v>
      </c>
      <c r="B13" s="159" t="s">
        <v>301</v>
      </c>
      <c r="C13" s="335">
        <v>321.2</v>
      </c>
      <c r="D13" s="335">
        <v>321.7</v>
      </c>
      <c r="E13" s="335">
        <v>208.07658000000001</v>
      </c>
      <c r="F13" s="587">
        <v>183.21071000000001</v>
      </c>
      <c r="G13" s="73">
        <f t="shared" si="0"/>
        <v>64.680317065589065</v>
      </c>
      <c r="H13" s="20">
        <f t="shared" si="1"/>
        <v>-113.62341999999998</v>
      </c>
    </row>
    <row r="14" spans="1:8" ht="29.25" customHeight="1" thickBot="1">
      <c r="A14" s="300" t="s">
        <v>359</v>
      </c>
      <c r="B14" s="301" t="s">
        <v>358</v>
      </c>
      <c r="C14" s="341">
        <f>C15</f>
        <v>7353.2563099999998</v>
      </c>
      <c r="D14" s="341">
        <f>D15</f>
        <v>7167.2152299999998</v>
      </c>
      <c r="E14" s="341">
        <f>E15</f>
        <v>4167.7662499999997</v>
      </c>
      <c r="F14" s="517">
        <f>F15</f>
        <v>6331.4639900000002</v>
      </c>
      <c r="G14" s="73">
        <f t="shared" si="0"/>
        <v>58.150426856931425</v>
      </c>
      <c r="H14" s="20">
        <f t="shared" si="1"/>
        <v>-2999.4489800000001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7353.2563099999998</v>
      </c>
      <c r="D15" s="337">
        <f>D16+D17+D18+D19</f>
        <v>7167.2152299999998</v>
      </c>
      <c r="E15" s="337">
        <f>E16+E17+E18+E19</f>
        <v>4167.7662499999997</v>
      </c>
      <c r="F15" s="340">
        <f>F16+F17+F18+F19</f>
        <v>6331.4639900000002</v>
      </c>
      <c r="G15" s="73">
        <f t="shared" si="0"/>
        <v>58.150426856931425</v>
      </c>
      <c r="H15" s="20">
        <f t="shared" si="1"/>
        <v>-2999.4489800000001</v>
      </c>
    </row>
    <row r="16" spans="1:8" ht="12.75" customHeight="1" thickBot="1">
      <c r="A16" s="298" t="s">
        <v>362</v>
      </c>
      <c r="B16" s="299" t="s">
        <v>366</v>
      </c>
      <c r="C16" s="333">
        <v>2458.2121200000001</v>
      </c>
      <c r="D16" s="333">
        <v>2422.8851800000002</v>
      </c>
      <c r="E16" s="333">
        <v>1659.40194</v>
      </c>
      <c r="F16" s="585">
        <v>2125.5348899999999</v>
      </c>
      <c r="G16" s="73">
        <f t="shared" si="0"/>
        <v>68.48867431679119</v>
      </c>
      <c r="H16" s="20">
        <f t="shared" si="1"/>
        <v>-763.48324000000025</v>
      </c>
    </row>
    <row r="17" spans="1:9" ht="12" customHeight="1" thickBot="1">
      <c r="A17" s="298" t="s">
        <v>363</v>
      </c>
      <c r="B17" s="299" t="s">
        <v>367</v>
      </c>
      <c r="C17" s="333">
        <v>28.422360000000001</v>
      </c>
      <c r="D17" s="333">
        <v>25.970130000000001</v>
      </c>
      <c r="E17" s="333">
        <v>17.961359999999999</v>
      </c>
      <c r="F17" s="585">
        <v>34.573599999999999</v>
      </c>
      <c r="G17" s="73">
        <f t="shared" si="0"/>
        <v>69.161609895676293</v>
      </c>
      <c r="H17" s="20">
        <f t="shared" si="1"/>
        <v>-8.0087700000000019</v>
      </c>
    </row>
    <row r="18" spans="1:9" ht="10.5" customHeight="1" thickBot="1">
      <c r="A18" s="298" t="s">
        <v>364</v>
      </c>
      <c r="B18" s="299" t="s">
        <v>368</v>
      </c>
      <c r="C18" s="333">
        <v>5319.6537699999999</v>
      </c>
      <c r="D18" s="333">
        <v>5184.9443899999997</v>
      </c>
      <c r="E18" s="333">
        <v>2817.0886099999998</v>
      </c>
      <c r="F18" s="585">
        <v>4480.1710400000002</v>
      </c>
      <c r="G18" s="73">
        <f t="shared" si="0"/>
        <v>54.332089181770371</v>
      </c>
      <c r="H18" s="20">
        <f t="shared" si="1"/>
        <v>-2367.8557799999999</v>
      </c>
    </row>
    <row r="19" spans="1:9" ht="12" customHeight="1" thickBot="1">
      <c r="A19" s="298" t="s">
        <v>365</v>
      </c>
      <c r="B19" s="299" t="s">
        <v>369</v>
      </c>
      <c r="C19" s="333">
        <v>-453.03194000000002</v>
      </c>
      <c r="D19" s="333">
        <v>-466.58447000000001</v>
      </c>
      <c r="E19" s="333">
        <v>-326.68565999999998</v>
      </c>
      <c r="F19" s="585">
        <v>-308.81554</v>
      </c>
      <c r="G19" s="73">
        <f t="shared" si="0"/>
        <v>70.016402389046505</v>
      </c>
      <c r="H19" s="20">
        <f t="shared" si="1"/>
        <v>139.89881000000003</v>
      </c>
    </row>
    <row r="20" spans="1:9" s="47" customFormat="1" ht="12.75" thickBot="1">
      <c r="A20" s="45" t="s">
        <v>16</v>
      </c>
      <c r="B20" s="45" t="s">
        <v>17</v>
      </c>
      <c r="C20" s="338">
        <f>C21+C26+C28+C30+C29+C27</f>
        <v>9423.3709999999992</v>
      </c>
      <c r="D20" s="338">
        <f>D21+D26+D28+D30+D29+D27</f>
        <v>13891.385999999999</v>
      </c>
      <c r="E20" s="338">
        <f>E21+E26+E28+E30+E29+E27</f>
        <v>12321.512430000001</v>
      </c>
      <c r="F20" s="338">
        <f>F21+F26+F28+F30+F27+F29</f>
        <v>7690.9548000000004</v>
      </c>
      <c r="G20" s="73">
        <f t="shared" si="0"/>
        <v>88.698942135795534</v>
      </c>
      <c r="H20" s="20">
        <f t="shared" si="1"/>
        <v>-1569.8735699999979</v>
      </c>
    </row>
    <row r="21" spans="1:9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39">
        <f>D22+D23+D24</f>
        <v>8047.3</v>
      </c>
      <c r="E21" s="339">
        <f>E22+E23+E24</f>
        <v>7413.2865900000006</v>
      </c>
      <c r="F21" s="518">
        <f>F22+F23</f>
        <v>3297.8465399999995</v>
      </c>
      <c r="G21" s="73">
        <f t="shared" si="0"/>
        <v>92.121414511699584</v>
      </c>
      <c r="H21" s="20">
        <f t="shared" si="1"/>
        <v>-634.01340999999957</v>
      </c>
    </row>
    <row r="22" spans="1:9" s="47" customFormat="1" ht="13.5" customHeight="1" thickBot="1">
      <c r="A22" s="48" t="s">
        <v>373</v>
      </c>
      <c r="B22" s="49" t="s">
        <v>196</v>
      </c>
      <c r="C22" s="339">
        <v>1028</v>
      </c>
      <c r="D22" s="339">
        <v>4376</v>
      </c>
      <c r="E22" s="339">
        <v>4248.0949700000001</v>
      </c>
      <c r="F22" s="591">
        <v>1225.54656</v>
      </c>
      <c r="G22" s="73">
        <f t="shared" si="0"/>
        <v>97.077124542961613</v>
      </c>
      <c r="H22" s="20">
        <f t="shared" si="1"/>
        <v>-127.9050299999999</v>
      </c>
    </row>
    <row r="23" spans="1:9" s="47" customFormat="1" ht="24.75" thickBot="1">
      <c r="A23" s="48" t="s">
        <v>374</v>
      </c>
      <c r="B23" s="49" t="s">
        <v>473</v>
      </c>
      <c r="C23" s="339">
        <v>3646.3</v>
      </c>
      <c r="D23" s="339">
        <v>3646.3</v>
      </c>
      <c r="E23" s="339">
        <v>3160.8934800000002</v>
      </c>
      <c r="F23" s="591">
        <v>2072.2999799999998</v>
      </c>
      <c r="G23" s="73">
        <f t="shared" si="0"/>
        <v>86.687696569124867</v>
      </c>
      <c r="H23" s="20">
        <f t="shared" si="1"/>
        <v>-485.40652</v>
      </c>
    </row>
    <row r="24" spans="1:9" s="47" customFormat="1" ht="36.75" thickBot="1">
      <c r="A24" s="48" t="s">
        <v>375</v>
      </c>
      <c r="B24" s="49" t="s">
        <v>537</v>
      </c>
      <c r="C24" s="339"/>
      <c r="D24" s="339">
        <v>25</v>
      </c>
      <c r="E24" s="339">
        <v>4.2981400000000001</v>
      </c>
      <c r="F24" s="339"/>
      <c r="G24" s="73">
        <f t="shared" si="0"/>
        <v>17.19256</v>
      </c>
      <c r="H24" s="20">
        <f t="shared" si="1"/>
        <v>-20.70186</v>
      </c>
    </row>
    <row r="25" spans="1:9" ht="12.75" thickBot="1">
      <c r="A25" s="27" t="s">
        <v>18</v>
      </c>
      <c r="B25" s="27" t="s">
        <v>19</v>
      </c>
      <c r="C25" s="335"/>
      <c r="D25" s="335"/>
      <c r="E25" s="335"/>
      <c r="F25" s="335"/>
      <c r="G25" s="73"/>
      <c r="H25" s="20">
        <f t="shared" si="1"/>
        <v>0</v>
      </c>
    </row>
    <row r="26" spans="1:9" ht="12" customHeight="1" thickBot="1">
      <c r="A26" s="13"/>
      <c r="B26" s="13" t="s">
        <v>20</v>
      </c>
      <c r="C26" s="340">
        <v>2097.5</v>
      </c>
      <c r="D26" s="340">
        <v>2097.5</v>
      </c>
      <c r="E26" s="340">
        <v>1099.5278900000001</v>
      </c>
      <c r="F26" s="592">
        <v>1720.4078500000001</v>
      </c>
      <c r="G26" s="73">
        <f t="shared" si="0"/>
        <v>52.420876758045296</v>
      </c>
      <c r="H26" s="20">
        <f t="shared" si="1"/>
        <v>-997.97210999999993</v>
      </c>
    </row>
    <row r="27" spans="1:9" ht="24.75" thickBot="1">
      <c r="A27" s="48" t="s">
        <v>377</v>
      </c>
      <c r="B27" s="54" t="s">
        <v>378</v>
      </c>
      <c r="C27" s="340"/>
      <c r="D27" s="340"/>
      <c r="E27" s="340"/>
      <c r="F27" s="592">
        <v>-6.8704200000000002</v>
      </c>
      <c r="G27" s="73"/>
      <c r="H27" s="20">
        <f t="shared" si="1"/>
        <v>0</v>
      </c>
    </row>
    <row r="28" spans="1:9" ht="12" customHeight="1" thickBot="1">
      <c r="A28" s="13" t="s">
        <v>21</v>
      </c>
      <c r="B28" s="13" t="s">
        <v>22</v>
      </c>
      <c r="C28" s="342">
        <v>2158.5709999999999</v>
      </c>
      <c r="D28" s="342">
        <v>3253.5859999999998</v>
      </c>
      <c r="E28" s="342">
        <v>3425.3065000000001</v>
      </c>
      <c r="F28" s="593">
        <v>2401.4665</v>
      </c>
      <c r="G28" s="73">
        <f t="shared" si="0"/>
        <v>105.27788415612804</v>
      </c>
      <c r="H28" s="20">
        <f t="shared" si="1"/>
        <v>171.72050000000036</v>
      </c>
    </row>
    <row r="29" spans="1:9" ht="12.75" thickBot="1">
      <c r="A29" s="13" t="s">
        <v>379</v>
      </c>
      <c r="B29" s="13" t="s">
        <v>380</v>
      </c>
      <c r="C29" s="342"/>
      <c r="D29" s="342"/>
      <c r="E29" s="342"/>
      <c r="F29" s="593">
        <v>-0.30134</v>
      </c>
      <c r="G29" s="73"/>
      <c r="H29" s="20">
        <f t="shared" si="1"/>
        <v>0</v>
      </c>
    </row>
    <row r="30" spans="1:9" ht="12.75" thickBot="1">
      <c r="A30" s="34" t="s">
        <v>302</v>
      </c>
      <c r="B30" s="34" t="s">
        <v>303</v>
      </c>
      <c r="C30" s="335">
        <v>493</v>
      </c>
      <c r="D30" s="335">
        <v>493</v>
      </c>
      <c r="E30" s="335">
        <v>383.39145000000002</v>
      </c>
      <c r="F30" s="587">
        <v>278.40566999999999</v>
      </c>
      <c r="G30" s="73">
        <f t="shared" si="0"/>
        <v>77.767028397565923</v>
      </c>
      <c r="H30" s="20">
        <f t="shared" si="1"/>
        <v>-109.60854999999998</v>
      </c>
    </row>
    <row r="31" spans="1:9" ht="12.75" thickBot="1">
      <c r="A31" s="72" t="s">
        <v>23</v>
      </c>
      <c r="B31" s="303" t="s">
        <v>24</v>
      </c>
      <c r="C31" s="274">
        <f>C32+C33</f>
        <v>6753.174</v>
      </c>
      <c r="D31" s="341">
        <f>D32+D33</f>
        <v>7200.5341500000004</v>
      </c>
      <c r="E31" s="341">
        <f>E32+E33</f>
        <v>1482.3667799999998</v>
      </c>
      <c r="F31" s="341">
        <f>F32+F33</f>
        <v>1548.0677900000001</v>
      </c>
      <c r="G31" s="73">
        <f t="shared" si="0"/>
        <v>20.586900209340715</v>
      </c>
      <c r="H31" s="20">
        <f t="shared" si="1"/>
        <v>-5718.167370000001</v>
      </c>
    </row>
    <row r="32" spans="1:9" ht="12.75" thickBot="1">
      <c r="A32" s="34" t="s">
        <v>381</v>
      </c>
      <c r="B32" s="34" t="s">
        <v>26</v>
      </c>
      <c r="C32" s="260">
        <v>699</v>
      </c>
      <c r="D32" s="334">
        <v>780</v>
      </c>
      <c r="E32" s="332">
        <v>71.991110000000006</v>
      </c>
      <c r="F32" s="584">
        <v>64.979609999999994</v>
      </c>
      <c r="G32" s="73">
        <f t="shared" si="0"/>
        <v>9.2296294871794871</v>
      </c>
      <c r="H32" s="20">
        <f t="shared" si="1"/>
        <v>-708.00888999999995</v>
      </c>
      <c r="I32" s="47"/>
    </row>
    <row r="33" spans="1:9" ht="12.75" thickBot="1">
      <c r="A33" s="58" t="s">
        <v>29</v>
      </c>
      <c r="B33" s="58" t="s">
        <v>30</v>
      </c>
      <c r="C33" s="264">
        <v>6054.174</v>
      </c>
      <c r="D33" s="342">
        <v>6420.5341500000004</v>
      </c>
      <c r="E33" s="333">
        <v>1410.3756699999999</v>
      </c>
      <c r="F33" s="585">
        <v>1483.08818</v>
      </c>
      <c r="G33" s="73">
        <f t="shared" si="0"/>
        <v>21.966640735023578</v>
      </c>
      <c r="H33" s="20">
        <f t="shared" si="1"/>
        <v>-5010.1584800000001</v>
      </c>
    </row>
    <row r="34" spans="1:9" ht="12.75" thickBot="1">
      <c r="A34" s="26" t="s">
        <v>31</v>
      </c>
      <c r="B34" s="6" t="s">
        <v>32</v>
      </c>
      <c r="C34" s="253">
        <f>C36+C38+C39</f>
        <v>1236.8000000000002</v>
      </c>
      <c r="D34" s="343">
        <f>D36+D38+D39</f>
        <v>1256.8000000000002</v>
      </c>
      <c r="E34" s="343">
        <f>E36+E38+E39</f>
        <v>724.74383999999998</v>
      </c>
      <c r="F34" s="519">
        <f>F36+F38+F39</f>
        <v>791.19385</v>
      </c>
      <c r="G34" s="73">
        <f t="shared" si="0"/>
        <v>57.665805219605339</v>
      </c>
      <c r="H34" s="20">
        <f t="shared" si="1"/>
        <v>-532.0561600000002</v>
      </c>
    </row>
    <row r="35" spans="1:9" ht="12.75" thickBot="1">
      <c r="A35" s="27" t="s">
        <v>33</v>
      </c>
      <c r="B35" s="27" t="s">
        <v>34</v>
      </c>
      <c r="C35" s="261"/>
      <c r="D35" s="335"/>
      <c r="E35" s="335"/>
      <c r="F35" s="335"/>
      <c r="G35" s="73"/>
      <c r="H35" s="20">
        <f t="shared" si="1"/>
        <v>0</v>
      </c>
    </row>
    <row r="36" spans="1:9" ht="12.75" thickBot="1">
      <c r="B36" s="34" t="s">
        <v>35</v>
      </c>
      <c r="C36" s="260">
        <f>C37</f>
        <v>1184.4000000000001</v>
      </c>
      <c r="D36" s="334">
        <f>D37</f>
        <v>1184.4000000000001</v>
      </c>
      <c r="E36" s="334">
        <f>E37</f>
        <v>703.48383999999999</v>
      </c>
      <c r="F36" s="334">
        <f>F37</f>
        <v>773.98384999999996</v>
      </c>
      <c r="G36" s="73">
        <f t="shared" si="0"/>
        <v>59.395798716649772</v>
      </c>
      <c r="H36" s="20">
        <f t="shared" si="1"/>
        <v>-480.9161600000001</v>
      </c>
    </row>
    <row r="37" spans="1:9" ht="12.75" thickBot="1">
      <c r="A37" s="27" t="s">
        <v>36</v>
      </c>
      <c r="B37" s="58" t="s">
        <v>37</v>
      </c>
      <c r="C37" s="264">
        <v>1184.4000000000001</v>
      </c>
      <c r="D37" s="342">
        <v>1184.4000000000001</v>
      </c>
      <c r="E37" s="336">
        <v>703.48383999999999</v>
      </c>
      <c r="F37" s="672">
        <v>773.98384999999996</v>
      </c>
      <c r="G37" s="73">
        <f t="shared" si="0"/>
        <v>59.395798716649772</v>
      </c>
      <c r="H37" s="20">
        <f t="shared" si="1"/>
        <v>-480.9161600000001</v>
      </c>
    </row>
    <row r="38" spans="1:9" ht="12.75" thickBot="1">
      <c r="A38" s="27" t="s">
        <v>38</v>
      </c>
      <c r="B38" s="27" t="s">
        <v>39</v>
      </c>
      <c r="C38" s="261">
        <v>52.4</v>
      </c>
      <c r="D38" s="335">
        <v>72.400000000000006</v>
      </c>
      <c r="E38" s="342">
        <v>21.26</v>
      </c>
      <c r="F38" s="593">
        <v>17.21</v>
      </c>
      <c r="G38" s="73">
        <f t="shared" si="0"/>
        <v>29.364640883977899</v>
      </c>
      <c r="H38" s="20">
        <f t="shared" si="1"/>
        <v>-51.14</v>
      </c>
    </row>
    <row r="39" spans="1:9" ht="12.75" thickBot="1">
      <c r="A39" s="27"/>
      <c r="B39" s="27" t="s">
        <v>314</v>
      </c>
      <c r="C39" s="261"/>
      <c r="D39" s="335"/>
      <c r="E39" s="335"/>
      <c r="F39" s="520"/>
      <c r="G39" s="73"/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627"/>
      <c r="E40" s="357"/>
      <c r="F40" s="357"/>
      <c r="G40" s="73"/>
      <c r="H40" s="20">
        <f t="shared" si="1"/>
        <v>0</v>
      </c>
      <c r="I40" s="9"/>
    </row>
    <row r="41" spans="1:9" ht="12.75" thickBot="1">
      <c r="A41" s="15"/>
      <c r="B41" s="309" t="s">
        <v>42</v>
      </c>
      <c r="C41" s="381"/>
      <c r="D41" s="628"/>
      <c r="E41" s="358"/>
      <c r="F41" s="358"/>
      <c r="G41" s="73"/>
      <c r="H41" s="20">
        <f t="shared" si="1"/>
        <v>0</v>
      </c>
      <c r="I41" s="9"/>
    </row>
    <row r="42" spans="1:9" ht="24.75" thickBot="1">
      <c r="A42" s="72" t="s">
        <v>63</v>
      </c>
      <c r="B42" s="325" t="s">
        <v>203</v>
      </c>
      <c r="C42" s="311">
        <f>C45+C49+C52+C58</f>
        <v>10985.098099999999</v>
      </c>
      <c r="D42" s="344">
        <f>D45+D49+D52+D58</f>
        <v>11447.72226</v>
      </c>
      <c r="E42" s="344">
        <f>E45+E49+E52+E57+E58</f>
        <v>2360.9166</v>
      </c>
      <c r="F42" s="352">
        <f>F45+F49+F52+F57+F58</f>
        <v>2403.3100999999997</v>
      </c>
      <c r="G42" s="73">
        <f t="shared" si="0"/>
        <v>20.623461561863575</v>
      </c>
      <c r="H42" s="20">
        <f t="shared" si="1"/>
        <v>-9086.80566</v>
      </c>
    </row>
    <row r="43" spans="1:9" ht="0.75" customHeight="1" thickBot="1">
      <c r="B43" s="74"/>
      <c r="C43" s="288"/>
      <c r="D43" s="629"/>
      <c r="E43" s="359">
        <f>E45+E52+E57+E47+E56</f>
        <v>3805.3040000000001</v>
      </c>
      <c r="F43" s="359">
        <f>F45+F52+F57+F47+F56</f>
        <v>2645.49775</v>
      </c>
      <c r="G43" s="73" t="e">
        <f t="shared" si="0"/>
        <v>#DIV/0!</v>
      </c>
      <c r="H43" s="20">
        <f t="shared" si="1"/>
        <v>3805.3040000000001</v>
      </c>
    </row>
    <row r="44" spans="1:9" ht="12.75" thickBot="1">
      <c r="A44" s="27" t="s">
        <v>64</v>
      </c>
      <c r="B44" s="27" t="s">
        <v>65</v>
      </c>
      <c r="C44" s="261"/>
      <c r="D44" s="335"/>
      <c r="E44" s="360"/>
      <c r="F44" s="360"/>
      <c r="G44" s="73"/>
      <c r="H44" s="20">
        <f t="shared" si="1"/>
        <v>0</v>
      </c>
    </row>
    <row r="45" spans="1:9" ht="12" customHeight="1" thickBot="1">
      <c r="B45" s="34" t="s">
        <v>66</v>
      </c>
      <c r="C45" s="260">
        <f>C47</f>
        <v>3981</v>
      </c>
      <c r="D45" s="334">
        <f>D47</f>
        <v>3981</v>
      </c>
      <c r="E45" s="334">
        <f>E47</f>
        <v>1678.69625</v>
      </c>
      <c r="F45" s="334">
        <f>F47</f>
        <v>1229.95075</v>
      </c>
      <c r="G45" s="73">
        <f t="shared" si="0"/>
        <v>42.167702838482789</v>
      </c>
      <c r="H45" s="20">
        <f t="shared" si="1"/>
        <v>-2302.30375</v>
      </c>
    </row>
    <row r="46" spans="1:9" ht="12.75" thickBot="1">
      <c r="A46" s="27" t="s">
        <v>267</v>
      </c>
      <c r="B46" s="27" t="s">
        <v>65</v>
      </c>
      <c r="C46" s="261"/>
      <c r="D46" s="335"/>
      <c r="E46" s="335"/>
      <c r="F46" s="335"/>
      <c r="G46" s="73"/>
      <c r="H46" s="20">
        <f t="shared" si="1"/>
        <v>0</v>
      </c>
    </row>
    <row r="47" spans="1:9" ht="12" customHeight="1" thickBot="1">
      <c r="B47" s="34" t="s">
        <v>67</v>
      </c>
      <c r="C47" s="260">
        <v>3981</v>
      </c>
      <c r="D47" s="334">
        <v>3981</v>
      </c>
      <c r="E47" s="334">
        <v>1678.69625</v>
      </c>
      <c r="F47" s="334">
        <v>1229.95075</v>
      </c>
      <c r="G47" s="73">
        <f t="shared" si="0"/>
        <v>42.167702838482789</v>
      </c>
      <c r="H47" s="20">
        <f t="shared" si="1"/>
        <v>-2302.30375</v>
      </c>
    </row>
    <row r="48" spans="1:9" ht="12.75" thickBot="1">
      <c r="A48" s="27" t="s">
        <v>437</v>
      </c>
      <c r="B48" s="27" t="s">
        <v>65</v>
      </c>
      <c r="C48" s="261"/>
      <c r="D48" s="335"/>
      <c r="E48" s="335"/>
      <c r="F48" s="335"/>
      <c r="G48" s="73"/>
      <c r="H48" s="20">
        <f t="shared" si="1"/>
        <v>0</v>
      </c>
    </row>
    <row r="49" spans="1:9" ht="11.25" customHeight="1" thickBot="1">
      <c r="B49" s="34" t="s">
        <v>67</v>
      </c>
      <c r="C49" s="260">
        <v>6735.0981000000002</v>
      </c>
      <c r="D49" s="334">
        <v>6953.1980999999996</v>
      </c>
      <c r="E49" s="334">
        <v>314.76600000000002</v>
      </c>
      <c r="F49" s="334">
        <v>1015.7953</v>
      </c>
      <c r="G49" s="73">
        <f t="shared" si="0"/>
        <v>4.5269240926703933</v>
      </c>
      <c r="H49" s="20">
        <f t="shared" si="1"/>
        <v>-6638.4321</v>
      </c>
    </row>
    <row r="50" spans="1:9" ht="12.75" thickBot="1">
      <c r="A50" s="27" t="s">
        <v>68</v>
      </c>
      <c r="B50" s="27" t="s">
        <v>69</v>
      </c>
      <c r="C50" s="261"/>
      <c r="D50" s="335"/>
      <c r="E50" s="361"/>
      <c r="F50" s="361"/>
      <c r="G50" s="73"/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334"/>
      <c r="E51" s="345"/>
      <c r="F51" s="345"/>
      <c r="G51" s="73"/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345">
        <v>452.52415999999999</v>
      </c>
      <c r="E52" s="345">
        <f>E54+E56</f>
        <v>303.15409999999997</v>
      </c>
      <c r="F52" s="345">
        <f>F54+F56</f>
        <v>146.63905</v>
      </c>
      <c r="G52" s="73">
        <f t="shared" si="0"/>
        <v>66.991804371284829</v>
      </c>
      <c r="H52" s="20">
        <f t="shared" si="1"/>
        <v>-149.37006000000002</v>
      </c>
      <c r="I52" s="77"/>
    </row>
    <row r="53" spans="1:9" s="77" customFormat="1" ht="12.75" thickBot="1">
      <c r="A53" s="27" t="s">
        <v>72</v>
      </c>
      <c r="B53" s="27" t="s">
        <v>73</v>
      </c>
      <c r="C53" s="261"/>
      <c r="D53" s="335"/>
      <c r="E53" s="348"/>
      <c r="F53" s="348"/>
      <c r="G53" s="73"/>
      <c r="H53" s="20">
        <f t="shared" si="1"/>
        <v>0</v>
      </c>
    </row>
    <row r="54" spans="1:9" s="77" customFormat="1" ht="12.75" customHeight="1" thickBot="1">
      <c r="A54" s="68"/>
      <c r="B54" s="13" t="s">
        <v>74</v>
      </c>
      <c r="C54" s="260">
        <v>152</v>
      </c>
      <c r="D54" s="334">
        <v>152</v>
      </c>
      <c r="E54" s="346">
        <v>176.22919999999999</v>
      </c>
      <c r="F54" s="346">
        <v>115.22935</v>
      </c>
      <c r="G54" s="73">
        <f t="shared" si="0"/>
        <v>115.94026315789475</v>
      </c>
      <c r="H54" s="20">
        <f t="shared" si="1"/>
        <v>24.229199999999992</v>
      </c>
    </row>
    <row r="55" spans="1:9" s="77" customFormat="1" ht="12.75" thickBot="1">
      <c r="A55" s="27" t="s">
        <v>75</v>
      </c>
      <c r="B55" s="27" t="s">
        <v>73</v>
      </c>
      <c r="C55" s="261"/>
      <c r="D55" s="335"/>
      <c r="E55" s="345"/>
      <c r="F55" s="345"/>
      <c r="G55" s="73"/>
      <c r="H55" s="20">
        <f t="shared" si="1"/>
        <v>0</v>
      </c>
    </row>
    <row r="56" spans="1:9" s="77" customFormat="1" ht="14.25" customHeight="1" thickBot="1">
      <c r="A56" s="68"/>
      <c r="B56" s="13" t="s">
        <v>76</v>
      </c>
      <c r="C56" s="263">
        <v>56</v>
      </c>
      <c r="D56" s="340">
        <v>300.52415999999999</v>
      </c>
      <c r="E56" s="345">
        <v>126.92489999999999</v>
      </c>
      <c r="F56" s="345">
        <v>31.409700000000001</v>
      </c>
      <c r="G56" s="73">
        <f t="shared" si="0"/>
        <v>42.234507867853289</v>
      </c>
      <c r="H56" s="20">
        <f t="shared" si="1"/>
        <v>-173.59926000000002</v>
      </c>
    </row>
    <row r="57" spans="1:9" s="77" customFormat="1" ht="15" customHeight="1" thickBot="1">
      <c r="A57" s="27" t="s">
        <v>463</v>
      </c>
      <c r="B57" s="27" t="s">
        <v>78</v>
      </c>
      <c r="C57" s="260"/>
      <c r="D57" s="334"/>
      <c r="E57" s="348">
        <v>17.8325</v>
      </c>
      <c r="F57" s="348">
        <v>7.5475000000000003</v>
      </c>
      <c r="G57" s="73"/>
      <c r="H57" s="20">
        <f t="shared" si="1"/>
        <v>17.8325</v>
      </c>
    </row>
    <row r="58" spans="1:9" s="77" customFormat="1" ht="15" customHeight="1" thickBot="1">
      <c r="A58" s="27" t="s">
        <v>464</v>
      </c>
      <c r="B58" s="27" t="s">
        <v>465</v>
      </c>
      <c r="C58" s="260">
        <v>61</v>
      </c>
      <c r="D58" s="334">
        <v>61</v>
      </c>
      <c r="E58" s="348">
        <v>46.467750000000002</v>
      </c>
      <c r="F58" s="348">
        <v>3.3774999999999999</v>
      </c>
      <c r="G58" s="73">
        <f t="shared" si="0"/>
        <v>76.176639344262298</v>
      </c>
      <c r="H58" s="20">
        <f t="shared" si="1"/>
        <v>-14.532249999999998</v>
      </c>
    </row>
    <row r="59" spans="1:9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344">
        <f>D61+D62+D63+D64+D66+D65</f>
        <v>3572.4</v>
      </c>
      <c r="E59" s="344">
        <f>E61+E62+E63+E64+E66+E65</f>
        <v>1077.4756</v>
      </c>
      <c r="F59" s="352">
        <f>F61+F62+F64+F63+F65+F66</f>
        <v>1983.7309300000002</v>
      </c>
      <c r="G59" s="73">
        <f t="shared" si="0"/>
        <v>30.161112977270182</v>
      </c>
      <c r="H59" s="20">
        <f t="shared" si="1"/>
        <v>-2494.9243999999999</v>
      </c>
    </row>
    <row r="60" spans="1:9" s="77" customFormat="1" ht="14.25" customHeight="1" thickBot="1">
      <c r="A60" s="34" t="s">
        <v>384</v>
      </c>
      <c r="B60" s="34" t="s">
        <v>82</v>
      </c>
      <c r="C60" s="260"/>
      <c r="D60" s="334"/>
      <c r="E60" s="345"/>
      <c r="F60" s="345"/>
      <c r="G60" s="73"/>
      <c r="H60" s="20">
        <f t="shared" si="1"/>
        <v>0</v>
      </c>
    </row>
    <row r="61" spans="1:9" s="77" customFormat="1" ht="10.5" customHeight="1" thickBot="1">
      <c r="A61" s="75"/>
      <c r="B61" s="34" t="s">
        <v>83</v>
      </c>
      <c r="C61" s="260"/>
      <c r="D61" s="334"/>
      <c r="E61" s="345">
        <v>42.096939999999996</v>
      </c>
      <c r="F61" s="345">
        <v>-784.67530999999997</v>
      </c>
      <c r="G61" s="73"/>
      <c r="H61" s="20">
        <f t="shared" si="1"/>
        <v>42.096939999999996</v>
      </c>
    </row>
    <row r="62" spans="1:9" s="77" customFormat="1" ht="17.25" customHeight="1" thickBot="1">
      <c r="A62" s="27" t="s">
        <v>385</v>
      </c>
      <c r="B62" s="54" t="s">
        <v>387</v>
      </c>
      <c r="C62" s="259">
        <v>134.5</v>
      </c>
      <c r="D62" s="333">
        <v>134.5</v>
      </c>
      <c r="E62" s="339">
        <v>0.33209</v>
      </c>
      <c r="F62" s="339">
        <v>5.3788200000000002</v>
      </c>
      <c r="G62" s="73">
        <f t="shared" si="0"/>
        <v>0.24690706319702602</v>
      </c>
      <c r="H62" s="20">
        <f t="shared" si="1"/>
        <v>-134.16791000000001</v>
      </c>
    </row>
    <row r="63" spans="1:9" s="77" customFormat="1" ht="12" customHeight="1" thickBot="1">
      <c r="A63" s="27" t="s">
        <v>402</v>
      </c>
      <c r="B63" s="54" t="s">
        <v>403</v>
      </c>
      <c r="C63" s="259"/>
      <c r="D63" s="333"/>
      <c r="E63" s="339"/>
      <c r="F63" s="339"/>
      <c r="G63" s="73"/>
      <c r="H63" s="20">
        <f t="shared" si="1"/>
        <v>0</v>
      </c>
    </row>
    <row r="64" spans="1:9" s="77" customFormat="1" ht="14.25" customHeight="1" thickBot="1">
      <c r="A64" s="27" t="s">
        <v>386</v>
      </c>
      <c r="B64" s="48" t="s">
        <v>388</v>
      </c>
      <c r="C64" s="259">
        <v>200</v>
      </c>
      <c r="D64" s="333">
        <v>200</v>
      </c>
      <c r="E64" s="339">
        <v>149.79094000000001</v>
      </c>
      <c r="F64" s="339">
        <v>150.81612999999999</v>
      </c>
      <c r="G64" s="73">
        <f t="shared" si="0"/>
        <v>74.895470000000003</v>
      </c>
      <c r="H64" s="20">
        <f t="shared" si="1"/>
        <v>-50.209059999999994</v>
      </c>
    </row>
    <row r="65" spans="1:9" s="77" customFormat="1" ht="12.75" customHeight="1" thickBot="1">
      <c r="A65" s="48" t="s">
        <v>394</v>
      </c>
      <c r="B65" s="48" t="s">
        <v>395</v>
      </c>
      <c r="C65" s="259">
        <v>237.9</v>
      </c>
      <c r="D65" s="333">
        <v>237.9</v>
      </c>
      <c r="E65" s="339"/>
      <c r="F65" s="339">
        <v>8.6279999999999996E-2</v>
      </c>
      <c r="G65" s="73">
        <f t="shared" si="0"/>
        <v>0</v>
      </c>
      <c r="H65" s="20">
        <f t="shared" si="1"/>
        <v>-237.9</v>
      </c>
    </row>
    <row r="66" spans="1:9" s="77" customFormat="1" ht="27.75" customHeight="1" thickBot="1">
      <c r="A66" s="48" t="s">
        <v>406</v>
      </c>
      <c r="B66" s="315" t="s">
        <v>396</v>
      </c>
      <c r="C66" s="259">
        <v>3000</v>
      </c>
      <c r="D66" s="333">
        <v>3000</v>
      </c>
      <c r="E66" s="339">
        <v>885.25563</v>
      </c>
      <c r="F66" s="339">
        <v>2612.1250100000002</v>
      </c>
      <c r="G66" s="73">
        <f t="shared" si="0"/>
        <v>29.508520999999998</v>
      </c>
      <c r="H66" s="20">
        <f t="shared" si="1"/>
        <v>-2114.7443699999999</v>
      </c>
    </row>
    <row r="67" spans="1:9" s="77" customFormat="1" ht="15" customHeight="1" thickBot="1">
      <c r="A67" s="72" t="s">
        <v>404</v>
      </c>
      <c r="B67" s="312" t="s">
        <v>405</v>
      </c>
      <c r="C67" s="382"/>
      <c r="D67" s="630"/>
      <c r="E67" s="341"/>
      <c r="F67" s="341"/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631"/>
      <c r="E68" s="341"/>
      <c r="F68" s="341"/>
      <c r="G68" s="73"/>
      <c r="H68" s="20">
        <f t="shared" si="1"/>
        <v>0</v>
      </c>
      <c r="I68" s="4"/>
    </row>
    <row r="69" spans="1:9" s="9" customFormat="1" ht="12.75" thickBot="1">
      <c r="A69" s="72" t="s">
        <v>289</v>
      </c>
      <c r="B69" s="312" t="s">
        <v>94</v>
      </c>
      <c r="C69" s="383">
        <v>1017</v>
      </c>
      <c r="D69" s="631">
        <v>1017</v>
      </c>
      <c r="E69" s="341">
        <v>229.71029999999999</v>
      </c>
      <c r="F69" s="341">
        <v>9117.8045500000007</v>
      </c>
      <c r="G69" s="73">
        <f t="shared" si="0"/>
        <v>22.587050147492622</v>
      </c>
      <c r="H69" s="20">
        <f t="shared" si="1"/>
        <v>-787.28970000000004</v>
      </c>
    </row>
    <row r="70" spans="1:9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344">
        <f>D72+D75+D87+D92+D96+D85+D81+D84+D94+D80+D95+D93+D91+D82+D99+D73</f>
        <v>1051.3</v>
      </c>
      <c r="E70" s="352">
        <f>E72+E75+E87+E92+E96+E85+E81+E84+E94+E80+E95+E93+E91+E73+E83+E100+E77</f>
        <v>594.35825999999997</v>
      </c>
      <c r="F70" s="521">
        <f>F72+F75+F87+F92+F96+F85+F81+F84+F94+F80+F95+F93+F91+F73+F83+F100+F77+F99+F76</f>
        <v>684.91445999999996</v>
      </c>
      <c r="G70" s="73">
        <f t="shared" si="0"/>
        <v>56.535552173499482</v>
      </c>
      <c r="H70" s="20">
        <f t="shared" si="1"/>
        <v>-456.94173999999998</v>
      </c>
    </row>
    <row r="71" spans="1:9" s="9" customFormat="1" ht="12.75" thickBot="1">
      <c r="A71" s="34" t="s">
        <v>279</v>
      </c>
      <c r="B71" s="34" t="s">
        <v>97</v>
      </c>
      <c r="C71" s="260"/>
      <c r="D71" s="334"/>
      <c r="E71" s="358"/>
      <c r="F71" s="358"/>
      <c r="G71" s="73"/>
      <c r="H71" s="20">
        <f t="shared" si="1"/>
        <v>0</v>
      </c>
      <c r="I71" s="4"/>
    </row>
    <row r="72" spans="1:9" ht="12.75" thickBot="1">
      <c r="B72" s="34" t="s">
        <v>98</v>
      </c>
      <c r="C72" s="260">
        <v>55.9</v>
      </c>
      <c r="D72" s="334">
        <v>55.9</v>
      </c>
      <c r="E72" s="334">
        <v>23.341840000000001</v>
      </c>
      <c r="F72" s="334">
        <v>39.987110000000001</v>
      </c>
      <c r="G72" s="73">
        <f t="shared" si="0"/>
        <v>41.756422182468697</v>
      </c>
      <c r="H72" s="20">
        <f t="shared" si="1"/>
        <v>-32.558160000000001</v>
      </c>
    </row>
    <row r="73" spans="1:9" ht="12.75" customHeight="1" thickBot="1">
      <c r="A73" s="48" t="s">
        <v>389</v>
      </c>
      <c r="B73" s="54" t="s">
        <v>390</v>
      </c>
      <c r="C73" s="259">
        <v>1.3</v>
      </c>
      <c r="D73" s="333">
        <v>1.3</v>
      </c>
      <c r="E73" s="333">
        <v>10.15</v>
      </c>
      <c r="F73" s="333"/>
      <c r="G73" s="73">
        <f t="shared" ref="G73:G135" si="2">E73/D73*100</f>
        <v>780.76923076923072</v>
      </c>
      <c r="H73" s="20">
        <f t="shared" ref="H73:H136" si="3">E73-D73</f>
        <v>8.85</v>
      </c>
    </row>
    <row r="74" spans="1:9" ht="12.75" thickBot="1">
      <c r="A74" s="27" t="s">
        <v>99</v>
      </c>
      <c r="B74" s="27" t="s">
        <v>100</v>
      </c>
      <c r="C74" s="261"/>
      <c r="D74" s="335"/>
      <c r="E74" s="335"/>
      <c r="F74" s="335"/>
      <c r="G74" s="73"/>
      <c r="H74" s="20">
        <f t="shared" si="3"/>
        <v>0</v>
      </c>
    </row>
    <row r="75" spans="1:9" ht="12.75" thickBot="1">
      <c r="A75" s="13"/>
      <c r="B75" s="13" t="s">
        <v>101</v>
      </c>
      <c r="C75" s="263">
        <v>33</v>
      </c>
      <c r="D75" s="340">
        <v>33</v>
      </c>
      <c r="E75" s="340">
        <v>10</v>
      </c>
      <c r="F75" s="340">
        <v>48</v>
      </c>
      <c r="G75" s="73">
        <f t="shared" si="2"/>
        <v>30.303030303030305</v>
      </c>
      <c r="H75" s="20">
        <f t="shared" si="3"/>
        <v>-23</v>
      </c>
    </row>
    <row r="76" spans="1:9" ht="12.75" thickBot="1">
      <c r="A76" s="34" t="s">
        <v>409</v>
      </c>
      <c r="B76" s="34" t="s">
        <v>410</v>
      </c>
      <c r="C76" s="260"/>
      <c r="D76" s="334"/>
      <c r="E76" s="334"/>
      <c r="F76" s="334"/>
      <c r="G76" s="73"/>
      <c r="H76" s="20">
        <f t="shared" si="3"/>
        <v>0</v>
      </c>
    </row>
    <row r="77" spans="1:9" ht="0.75" customHeight="1" thickBot="1">
      <c r="B77" s="13"/>
      <c r="C77" s="260"/>
      <c r="D77" s="334"/>
      <c r="E77" s="334"/>
      <c r="F77" s="334"/>
      <c r="G77" s="73"/>
      <c r="H77" s="20">
        <f t="shared" si="3"/>
        <v>0</v>
      </c>
    </row>
    <row r="78" spans="1:9" ht="12.75" thickBot="1">
      <c r="A78" s="27" t="s">
        <v>105</v>
      </c>
      <c r="B78" s="27" t="s">
        <v>103</v>
      </c>
      <c r="C78" s="261"/>
      <c r="D78" s="335"/>
      <c r="E78" s="335"/>
      <c r="F78" s="335"/>
      <c r="G78" s="73"/>
      <c r="H78" s="20">
        <f t="shared" si="3"/>
        <v>0</v>
      </c>
    </row>
    <row r="79" spans="1:9" ht="12.75" thickBot="1">
      <c r="B79" s="34" t="s">
        <v>106</v>
      </c>
      <c r="C79" s="260"/>
      <c r="D79" s="334"/>
      <c r="E79" s="334"/>
      <c r="F79" s="334"/>
      <c r="G79" s="73"/>
      <c r="H79" s="20">
        <f t="shared" si="3"/>
        <v>0</v>
      </c>
    </row>
    <row r="80" spans="1:9" ht="12.75" thickBot="1">
      <c r="B80" s="34" t="s">
        <v>93</v>
      </c>
      <c r="C80" s="260"/>
      <c r="D80" s="334"/>
      <c r="E80" s="334"/>
      <c r="F80" s="334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342">
        <v>40</v>
      </c>
      <c r="E81" s="333">
        <v>30</v>
      </c>
      <c r="F81" s="333"/>
      <c r="G81" s="73">
        <f t="shared" si="2"/>
        <v>75</v>
      </c>
      <c r="H81" s="20">
        <f t="shared" si="3"/>
        <v>-10</v>
      </c>
    </row>
    <row r="82" spans="1:8" ht="12.75" thickBot="1">
      <c r="A82" s="27" t="s">
        <v>107</v>
      </c>
      <c r="B82" s="27" t="s">
        <v>108</v>
      </c>
      <c r="C82" s="261">
        <v>103</v>
      </c>
      <c r="D82" s="335">
        <v>103</v>
      </c>
      <c r="E82" s="335"/>
      <c r="F82" s="335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340"/>
      <c r="E83" s="340">
        <v>10</v>
      </c>
      <c r="F83" s="340">
        <v>63</v>
      </c>
      <c r="G83" s="73"/>
      <c r="H83" s="20">
        <f t="shared" si="3"/>
        <v>10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335">
        <v>209.9</v>
      </c>
      <c r="E84" s="333">
        <v>166.61263</v>
      </c>
      <c r="F84" s="333">
        <v>97.5</v>
      </c>
      <c r="G84" s="73">
        <f t="shared" si="2"/>
        <v>79.377146260123865</v>
      </c>
      <c r="H84" s="20">
        <f t="shared" si="3"/>
        <v>-43.28737000000001</v>
      </c>
    </row>
    <row r="85" spans="1:8" ht="12.75" customHeight="1" thickBot="1">
      <c r="A85" s="27" t="s">
        <v>112</v>
      </c>
      <c r="B85" s="27" t="s">
        <v>225</v>
      </c>
      <c r="C85" s="261"/>
      <c r="D85" s="335"/>
      <c r="E85" s="336"/>
      <c r="F85" s="336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335"/>
      <c r="E86" s="335"/>
      <c r="F86" s="335"/>
      <c r="G86" s="73"/>
      <c r="H86" s="20">
        <f t="shared" si="3"/>
        <v>0</v>
      </c>
    </row>
    <row r="87" spans="1:8" ht="12.75" thickBot="1">
      <c r="B87" s="34" t="s">
        <v>114</v>
      </c>
      <c r="C87" s="260">
        <v>1</v>
      </c>
      <c r="D87" s="334">
        <v>1</v>
      </c>
      <c r="E87" s="334">
        <v>2</v>
      </c>
      <c r="F87" s="334">
        <v>1.5</v>
      </c>
      <c r="G87" s="73">
        <f t="shared" si="2"/>
        <v>200</v>
      </c>
      <c r="H87" s="20">
        <f t="shared" si="3"/>
        <v>1</v>
      </c>
    </row>
    <row r="88" spans="1:8" ht="12.75" hidden="1" thickBot="1">
      <c r="C88" s="384"/>
      <c r="D88" s="511"/>
      <c r="G88" s="73" t="e">
        <f t="shared" si="2"/>
        <v>#DIV/0!</v>
      </c>
      <c r="H88" s="20">
        <f t="shared" si="3"/>
        <v>0</v>
      </c>
    </row>
    <row r="89" spans="1:8" ht="12.75" hidden="1" thickBot="1">
      <c r="C89" s="384"/>
      <c r="D89" s="511"/>
      <c r="G89" s="73" t="e">
        <f t="shared" si="2"/>
        <v>#DIV/0!</v>
      </c>
      <c r="H89" s="20">
        <f t="shared" si="3"/>
        <v>0</v>
      </c>
    </row>
    <row r="90" spans="1:8" ht="12.75" hidden="1" thickBot="1">
      <c r="C90" s="384"/>
      <c r="D90" s="511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340">
        <v>10</v>
      </c>
      <c r="E91" s="374">
        <v>4.5</v>
      </c>
      <c r="F91" s="374"/>
      <c r="G91" s="73">
        <f t="shared" si="2"/>
        <v>45</v>
      </c>
      <c r="H91" s="20">
        <f t="shared" si="3"/>
        <v>-5.5</v>
      </c>
    </row>
    <row r="92" spans="1:8" ht="12.75" hidden="1" thickBot="1">
      <c r="A92" s="58"/>
      <c r="B92" s="58" t="s">
        <v>117</v>
      </c>
      <c r="C92" s="264"/>
      <c r="D92" s="342"/>
      <c r="E92" s="375"/>
      <c r="F92" s="375"/>
      <c r="G92" s="73" t="e">
        <f t="shared" si="2"/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/>
      <c r="D93" s="342"/>
      <c r="E93" s="333">
        <v>3</v>
      </c>
      <c r="F93" s="333"/>
      <c r="G93" s="73"/>
      <c r="H93" s="20">
        <f t="shared" si="3"/>
        <v>3</v>
      </c>
    </row>
    <row r="94" spans="1:8" ht="24" customHeight="1" thickBot="1">
      <c r="A94" s="48" t="s">
        <v>305</v>
      </c>
      <c r="B94" s="166" t="s">
        <v>307</v>
      </c>
      <c r="C94" s="259"/>
      <c r="D94" s="333"/>
      <c r="E94" s="333">
        <v>0.99099999999999999</v>
      </c>
      <c r="F94" s="333"/>
      <c r="G94" s="73"/>
      <c r="H94" s="20">
        <f t="shared" si="3"/>
        <v>0.99099999999999999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333">
        <v>70</v>
      </c>
      <c r="E95" s="376">
        <v>27.498999999999999</v>
      </c>
      <c r="F95" s="376">
        <v>17</v>
      </c>
      <c r="G95" s="73">
        <f t="shared" si="2"/>
        <v>39.284285714285708</v>
      </c>
      <c r="H95" s="20">
        <f t="shared" si="3"/>
        <v>-42.501000000000005</v>
      </c>
    </row>
    <row r="96" spans="1:8" ht="12.75" thickBot="1">
      <c r="A96" s="34" t="s">
        <v>118</v>
      </c>
      <c r="B96" s="34" t="s">
        <v>119</v>
      </c>
      <c r="C96" s="136">
        <f>C98</f>
        <v>527.20000000000005</v>
      </c>
      <c r="D96" s="337">
        <f>D98</f>
        <v>527.20000000000005</v>
      </c>
      <c r="E96" s="337">
        <f>E98</f>
        <v>306.26378999999997</v>
      </c>
      <c r="F96" s="337">
        <f>F98</f>
        <v>417.92734999999999</v>
      </c>
      <c r="G96" s="73">
        <f t="shared" si="2"/>
        <v>58.092524658573588</v>
      </c>
      <c r="H96" s="20">
        <f t="shared" si="3"/>
        <v>-220.93621000000007</v>
      </c>
    </row>
    <row r="97" spans="1:8" ht="12.75" thickBot="1">
      <c r="A97" s="27" t="s">
        <v>325</v>
      </c>
      <c r="B97" s="27" t="s">
        <v>121</v>
      </c>
      <c r="C97" s="261"/>
      <c r="D97" s="335"/>
      <c r="E97" s="335"/>
      <c r="F97" s="335"/>
      <c r="G97" s="73"/>
      <c r="H97" s="20">
        <f t="shared" si="3"/>
        <v>0</v>
      </c>
    </row>
    <row r="98" spans="1:8" ht="12.75" thickBot="1">
      <c r="B98" s="34" t="s">
        <v>122</v>
      </c>
      <c r="C98" s="260">
        <v>527.20000000000005</v>
      </c>
      <c r="D98" s="334">
        <v>527.20000000000005</v>
      </c>
      <c r="E98" s="334">
        <v>306.26378999999997</v>
      </c>
      <c r="F98" s="334">
        <v>417.92734999999999</v>
      </c>
      <c r="G98" s="73">
        <f t="shared" si="2"/>
        <v>58.092524658573588</v>
      </c>
      <c r="H98" s="20">
        <f t="shared" si="3"/>
        <v>-220.93621000000007</v>
      </c>
    </row>
    <row r="99" spans="1:8" ht="12.75" thickBot="1">
      <c r="A99" s="27" t="s">
        <v>123</v>
      </c>
      <c r="B99" s="27" t="s">
        <v>97</v>
      </c>
      <c r="C99" s="261"/>
      <c r="D99" s="335"/>
      <c r="E99" s="335"/>
      <c r="F99" s="335"/>
      <c r="G99" s="73"/>
      <c r="H99" s="20">
        <f t="shared" si="3"/>
        <v>0</v>
      </c>
    </row>
    <row r="100" spans="1:8" ht="12.75" thickBot="1">
      <c r="B100" s="34" t="s">
        <v>124</v>
      </c>
      <c r="C100" s="260"/>
      <c r="D100" s="334"/>
      <c r="E100" s="334"/>
      <c r="F100" s="335"/>
      <c r="G100" s="73"/>
      <c r="H100" s="20">
        <f t="shared" si="3"/>
        <v>0</v>
      </c>
    </row>
    <row r="101" spans="1:8" ht="12.75" thickBot="1">
      <c r="A101" s="72" t="s">
        <v>125</v>
      </c>
      <c r="B101" s="303" t="s">
        <v>126</v>
      </c>
      <c r="C101" s="311">
        <f>C104+C105</f>
        <v>174.321</v>
      </c>
      <c r="D101" s="344">
        <f>D104+D105</f>
        <v>2299.8112000000001</v>
      </c>
      <c r="E101" s="377">
        <f>E102+E103+E104+E105</f>
        <v>2417.6630600000003</v>
      </c>
      <c r="F101" s="523">
        <f>F102+F103+F104+F105</f>
        <v>59.938409999999998</v>
      </c>
      <c r="G101" s="73">
        <f t="shared" si="2"/>
        <v>105.12441456063873</v>
      </c>
      <c r="H101" s="20">
        <f t="shared" si="3"/>
        <v>117.85186000000022</v>
      </c>
    </row>
    <row r="102" spans="1:8" ht="12.75" thickBot="1">
      <c r="A102" s="34" t="s">
        <v>127</v>
      </c>
      <c r="B102" s="34" t="s">
        <v>128</v>
      </c>
      <c r="C102" s="260"/>
      <c r="D102" s="334"/>
      <c r="E102" s="340">
        <v>21.011659999999999</v>
      </c>
      <c r="F102" s="340">
        <v>-44.607930000000003</v>
      </c>
      <c r="G102" s="73"/>
      <c r="H102" s="20">
        <f t="shared" si="3"/>
        <v>21.011659999999999</v>
      </c>
    </row>
    <row r="103" spans="1:8" ht="12.75" thickBot="1">
      <c r="A103" s="27" t="s">
        <v>309</v>
      </c>
      <c r="B103" s="58" t="s">
        <v>128</v>
      </c>
      <c r="C103" s="264"/>
      <c r="D103" s="342"/>
      <c r="E103" s="342"/>
      <c r="F103" s="342"/>
      <c r="G103" s="73"/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342"/>
      <c r="E104" s="333"/>
      <c r="F104" s="333"/>
      <c r="G104" s="73"/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335">
        <v>2299.8112000000001</v>
      </c>
      <c r="E105" s="336">
        <v>2396.6514000000002</v>
      </c>
      <c r="F105" s="336">
        <v>104.54634</v>
      </c>
      <c r="G105" s="73">
        <f t="shared" si="2"/>
        <v>104.21078912912505</v>
      </c>
      <c r="H105" s="20">
        <f t="shared" si="3"/>
        <v>96.840200000000095</v>
      </c>
    </row>
    <row r="106" spans="1:8" ht="11.25" customHeight="1" thickBot="1">
      <c r="A106" s="72" t="s">
        <v>134</v>
      </c>
      <c r="B106" s="437" t="s">
        <v>135</v>
      </c>
      <c r="C106" s="246">
        <f>C107+C179+C177+C176</f>
        <v>293009.90000000002</v>
      </c>
      <c r="D106" s="351">
        <f>D107+D179+D177+D176+D175</f>
        <v>301167.5</v>
      </c>
      <c r="E106" s="351">
        <f>E107+E179+E177+E176+E178+E175</f>
        <v>179739.95419000002</v>
      </c>
      <c r="F106" s="351">
        <f>F107+F179+F177+F176+F178</f>
        <v>220535.50204999998</v>
      </c>
      <c r="G106" s="73">
        <f t="shared" si="2"/>
        <v>59.681059274324099</v>
      </c>
      <c r="H106" s="20">
        <f t="shared" si="3"/>
        <v>-121427.54580999998</v>
      </c>
    </row>
    <row r="107" spans="1:8" ht="11.25" customHeight="1" thickBot="1">
      <c r="A107" s="438" t="s">
        <v>232</v>
      </c>
      <c r="B107" s="177" t="s">
        <v>233</v>
      </c>
      <c r="C107" s="439">
        <f>C108+C111+C126+C156</f>
        <v>293009.90000000002</v>
      </c>
      <c r="D107" s="524">
        <f>D108+D111+D126+D156</f>
        <v>300813.5</v>
      </c>
      <c r="E107" s="524">
        <f>E108+E111+E126+E156</f>
        <v>179705.05983000001</v>
      </c>
      <c r="F107" s="524">
        <f>F108+F111+F126+F156</f>
        <v>216341.47959999999</v>
      </c>
      <c r="G107" s="73">
        <f t="shared" si="2"/>
        <v>59.739692477232573</v>
      </c>
      <c r="H107" s="20">
        <f t="shared" si="3"/>
        <v>-121108.44016999999</v>
      </c>
    </row>
    <row r="108" spans="1:8" ht="11.25" customHeight="1" thickBot="1">
      <c r="A108" s="72" t="s">
        <v>475</v>
      </c>
      <c r="B108" s="437" t="s">
        <v>137</v>
      </c>
      <c r="C108" s="246">
        <f>C109+C110</f>
        <v>110671</v>
      </c>
      <c r="D108" s="351">
        <f>D109+D110</f>
        <v>110671</v>
      </c>
      <c r="E108" s="351">
        <f>E109+E110</f>
        <v>66403</v>
      </c>
      <c r="F108" s="529">
        <f>F109+F110</f>
        <v>72472</v>
      </c>
      <c r="G108" s="73">
        <f t="shared" si="2"/>
        <v>60.000361431630687</v>
      </c>
      <c r="H108" s="20">
        <f t="shared" si="3"/>
        <v>-44268</v>
      </c>
    </row>
    <row r="109" spans="1:8" ht="11.25" customHeight="1" thickBot="1">
      <c r="A109" s="13" t="s">
        <v>476</v>
      </c>
      <c r="B109" s="440" t="s">
        <v>139</v>
      </c>
      <c r="C109" s="441">
        <v>109214</v>
      </c>
      <c r="D109" s="472">
        <v>109214</v>
      </c>
      <c r="E109" s="661">
        <v>66403</v>
      </c>
      <c r="F109" s="346">
        <v>72472</v>
      </c>
      <c r="G109" s="73">
        <f t="shared" si="2"/>
        <v>60.800813082571835</v>
      </c>
      <c r="H109" s="20">
        <f t="shared" si="3"/>
        <v>-42811</v>
      </c>
    </row>
    <row r="110" spans="1:8" ht="11.25" customHeight="1" thickBot="1">
      <c r="A110" s="443" t="s">
        <v>477</v>
      </c>
      <c r="B110" s="444" t="s">
        <v>219</v>
      </c>
      <c r="C110" s="445">
        <v>1457</v>
      </c>
      <c r="D110" s="483">
        <v>1457</v>
      </c>
      <c r="E110" s="526"/>
      <c r="F110" s="469"/>
      <c r="G110" s="73">
        <f t="shared" si="2"/>
        <v>0</v>
      </c>
      <c r="H110" s="20">
        <f t="shared" si="3"/>
        <v>-1457</v>
      </c>
    </row>
    <row r="111" spans="1:8" ht="11.25" customHeight="1" thickBot="1">
      <c r="A111" s="72" t="s">
        <v>140</v>
      </c>
      <c r="B111" s="437" t="s">
        <v>141</v>
      </c>
      <c r="C111" s="246">
        <f>C114+C117+C120</f>
        <v>11424.5</v>
      </c>
      <c r="D111" s="351">
        <f>D114+D117+D120+D112+D113+D115+D116+D118+D119</f>
        <v>19501.699999999997</v>
      </c>
      <c r="E111" s="351">
        <f>E114+E117+E120+E112+E113+E115+E116+E118</f>
        <v>10206.816000000001</v>
      </c>
      <c r="F111" s="351">
        <f>F114+F117+F120+F112+F113+F116</f>
        <v>10674.767</v>
      </c>
      <c r="G111" s="73">
        <f t="shared" si="2"/>
        <v>52.338083346580056</v>
      </c>
      <c r="H111" s="20">
        <f t="shared" si="3"/>
        <v>-9294.8839999999964</v>
      </c>
    </row>
    <row r="112" spans="1:8" ht="11.25" customHeight="1" thickBot="1">
      <c r="A112" s="13" t="s">
        <v>411</v>
      </c>
      <c r="B112" s="440" t="s">
        <v>478</v>
      </c>
      <c r="C112" s="441"/>
      <c r="D112" s="472">
        <v>1654.2</v>
      </c>
      <c r="E112" s="661">
        <v>913.24878000000001</v>
      </c>
      <c r="F112" s="379">
        <v>1300.2</v>
      </c>
      <c r="G112" s="73">
        <f t="shared" si="2"/>
        <v>55.207881755531375</v>
      </c>
      <c r="H112" s="20">
        <f t="shared" si="3"/>
        <v>-740.95122000000003</v>
      </c>
    </row>
    <row r="113" spans="1:8" ht="11.25" customHeight="1" thickBot="1">
      <c r="A113" s="58" t="s">
        <v>412</v>
      </c>
      <c r="B113" s="448" t="s">
        <v>143</v>
      </c>
      <c r="C113" s="449"/>
      <c r="D113" s="467">
        <v>2078.8000000000002</v>
      </c>
      <c r="E113" s="662">
        <v>2073.1512200000002</v>
      </c>
      <c r="F113" s="333">
        <v>2575.6</v>
      </c>
      <c r="G113" s="73">
        <f t="shared" si="2"/>
        <v>99.728267269578609</v>
      </c>
      <c r="H113" s="20">
        <f t="shared" si="3"/>
        <v>-5.6487799999999879</v>
      </c>
    </row>
    <row r="114" spans="1:8" s="9" customFormat="1" ht="11.25" customHeight="1" thickBot="1">
      <c r="A114" s="13" t="s">
        <v>479</v>
      </c>
      <c r="B114" s="440" t="s">
        <v>145</v>
      </c>
      <c r="C114" s="441">
        <v>4500</v>
      </c>
      <c r="D114" s="472">
        <v>4500</v>
      </c>
      <c r="E114" s="661">
        <v>4500</v>
      </c>
      <c r="F114" s="332">
        <v>1563.951</v>
      </c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453" t="s">
        <v>533</v>
      </c>
      <c r="B115" s="448" t="s">
        <v>481</v>
      </c>
      <c r="C115" s="454"/>
      <c r="D115" s="632">
        <v>1763.3</v>
      </c>
      <c r="E115" s="460"/>
      <c r="F115" s="533"/>
      <c r="G115" s="73">
        <f t="shared" si="2"/>
        <v>0</v>
      </c>
      <c r="H115" s="20">
        <f t="shared" si="3"/>
        <v>-1763.3</v>
      </c>
    </row>
    <row r="116" spans="1:8" s="9" customFormat="1" ht="11.25" customHeight="1" thickBot="1">
      <c r="A116" s="453" t="s">
        <v>533</v>
      </c>
      <c r="B116" s="448" t="s">
        <v>534</v>
      </c>
      <c r="C116" s="454"/>
      <c r="D116" s="632">
        <v>777.6</v>
      </c>
      <c r="E116" s="460"/>
      <c r="F116" s="337">
        <v>995.4</v>
      </c>
      <c r="G116" s="73">
        <f t="shared" si="2"/>
        <v>0</v>
      </c>
      <c r="H116" s="20">
        <f t="shared" si="3"/>
        <v>-777.6</v>
      </c>
    </row>
    <row r="117" spans="1:8" s="9" customFormat="1" ht="11.25" customHeight="1" thickBot="1">
      <c r="A117" s="453" t="s">
        <v>482</v>
      </c>
      <c r="B117" s="448" t="s">
        <v>153</v>
      </c>
      <c r="C117" s="454">
        <v>3173.6</v>
      </c>
      <c r="D117" s="632">
        <v>3173.6</v>
      </c>
      <c r="E117" s="460"/>
      <c r="F117" s="337">
        <v>2772.4</v>
      </c>
      <c r="G117" s="73">
        <f t="shared" si="2"/>
        <v>0</v>
      </c>
      <c r="H117" s="20">
        <f t="shared" si="3"/>
        <v>-3173.6</v>
      </c>
    </row>
    <row r="118" spans="1:8" s="9" customFormat="1" ht="11.25" customHeight="1" thickBot="1">
      <c r="A118" s="453" t="s">
        <v>535</v>
      </c>
      <c r="B118" s="448" t="s">
        <v>536</v>
      </c>
      <c r="C118" s="454"/>
      <c r="D118" s="632">
        <v>600</v>
      </c>
      <c r="E118" s="460"/>
      <c r="F118" s="533"/>
      <c r="G118" s="73">
        <f t="shared" si="2"/>
        <v>0</v>
      </c>
      <c r="H118" s="20">
        <f t="shared" si="3"/>
        <v>-600</v>
      </c>
    </row>
    <row r="119" spans="1:8" s="9" customFormat="1" ht="11.25" customHeight="1" thickBot="1">
      <c r="A119" s="453" t="s">
        <v>544</v>
      </c>
      <c r="B119" s="479" t="s">
        <v>545</v>
      </c>
      <c r="C119" s="634"/>
      <c r="D119" s="492">
        <v>203.3</v>
      </c>
      <c r="E119" s="526"/>
      <c r="F119" s="469"/>
      <c r="G119" s="73">
        <f t="shared" si="2"/>
        <v>0</v>
      </c>
      <c r="H119" s="20">
        <f t="shared" si="3"/>
        <v>-203.3</v>
      </c>
    </row>
    <row r="120" spans="1:8" ht="11.25" customHeight="1" thickBot="1">
      <c r="A120" s="26" t="s">
        <v>483</v>
      </c>
      <c r="B120" s="437" t="s">
        <v>152</v>
      </c>
      <c r="C120" s="246">
        <f>C121+C122+C123+C124</f>
        <v>3750.9</v>
      </c>
      <c r="D120" s="351">
        <f>D121+D122+D123+D124+D125</f>
        <v>4750.8999999999996</v>
      </c>
      <c r="E120" s="351">
        <f>E121+E122+E123+E124</f>
        <v>2720.4160000000002</v>
      </c>
      <c r="F120" s="351">
        <f>F121+F122+F123+F124</f>
        <v>1467.2159999999999</v>
      </c>
      <c r="G120" s="73">
        <f t="shared" si="2"/>
        <v>57.261066324275411</v>
      </c>
      <c r="H120" s="20">
        <f t="shared" si="3"/>
        <v>-2030.4839999999995</v>
      </c>
    </row>
    <row r="121" spans="1:8" ht="11.25" customHeight="1" thickBot="1">
      <c r="A121" s="27" t="s">
        <v>483</v>
      </c>
      <c r="B121" s="440" t="s">
        <v>484</v>
      </c>
      <c r="C121" s="454"/>
      <c r="D121" s="632"/>
      <c r="E121" s="460"/>
      <c r="F121" s="337">
        <v>250</v>
      </c>
      <c r="G121" s="73"/>
      <c r="H121" s="20">
        <f t="shared" si="3"/>
        <v>0</v>
      </c>
    </row>
    <row r="122" spans="1:8" ht="24.75" customHeight="1" thickBot="1">
      <c r="A122" s="27" t="s">
        <v>483</v>
      </c>
      <c r="B122" s="457" t="s">
        <v>485</v>
      </c>
      <c r="C122" s="458">
        <v>2205.9</v>
      </c>
      <c r="D122" s="460">
        <v>2205.9</v>
      </c>
      <c r="E122" s="663">
        <v>1175.4159999999999</v>
      </c>
      <c r="F122" s="336">
        <v>1217.2159999999999</v>
      </c>
      <c r="G122" s="73">
        <f t="shared" si="2"/>
        <v>53.285099052540907</v>
      </c>
      <c r="H122" s="20">
        <f t="shared" si="3"/>
        <v>-1030.4840000000002</v>
      </c>
    </row>
    <row r="123" spans="1:8" ht="12.75" customHeight="1" thickBot="1">
      <c r="A123" s="27" t="s">
        <v>483</v>
      </c>
      <c r="B123" s="457" t="s">
        <v>474</v>
      </c>
      <c r="C123" s="458">
        <v>1545</v>
      </c>
      <c r="D123" s="460">
        <v>1545</v>
      </c>
      <c r="E123" s="663">
        <v>1545</v>
      </c>
      <c r="F123" s="535"/>
      <c r="G123" s="73">
        <f t="shared" si="2"/>
        <v>100</v>
      </c>
      <c r="H123" s="20">
        <f t="shared" si="3"/>
        <v>0</v>
      </c>
    </row>
    <row r="124" spans="1:8" ht="12" customHeight="1" thickBot="1">
      <c r="A124" s="27" t="s">
        <v>483</v>
      </c>
      <c r="B124" s="457" t="s">
        <v>449</v>
      </c>
      <c r="C124" s="121"/>
      <c r="D124" s="336"/>
      <c r="E124" s="336"/>
      <c r="F124" s="666"/>
      <c r="G124" s="73"/>
      <c r="H124" s="20">
        <f t="shared" si="3"/>
        <v>0</v>
      </c>
    </row>
    <row r="125" spans="1:8" ht="21.75" customHeight="1" thickBot="1">
      <c r="A125" s="48" t="s">
        <v>548</v>
      </c>
      <c r="B125" s="667" t="s">
        <v>549</v>
      </c>
      <c r="C125" s="259"/>
      <c r="D125" s="333">
        <v>1000</v>
      </c>
      <c r="E125" s="333"/>
      <c r="F125" s="536"/>
      <c r="G125" s="73">
        <f t="shared" si="2"/>
        <v>0</v>
      </c>
      <c r="H125" s="20">
        <f t="shared" si="3"/>
        <v>-1000</v>
      </c>
    </row>
    <row r="126" spans="1:8" ht="11.25" customHeight="1" thickBot="1">
      <c r="A126" s="438" t="s">
        <v>486</v>
      </c>
      <c r="B126" s="177" t="s">
        <v>158</v>
      </c>
      <c r="C126" s="439">
        <f>C127+C144+C147+C148+C149+C150+C151+C152+C154+C146</f>
        <v>170914.4</v>
      </c>
      <c r="D126" s="524">
        <f>D127+D144+D147+D148+D149+D150+D151+D152+D154+D146+D145</f>
        <v>170640.8</v>
      </c>
      <c r="E126" s="524">
        <f>E127+E144+E147+E148+E149+E150+E151+E152+E154+E146+E145</f>
        <v>103095.24383000001</v>
      </c>
      <c r="F126" s="524">
        <f>F127+F144+F147+F148+F149+F150+F151+F152+F154+F146+F145</f>
        <v>108950.13357000001</v>
      </c>
      <c r="G126" s="73">
        <f t="shared" si="2"/>
        <v>60.416526311409704</v>
      </c>
      <c r="H126" s="20">
        <f t="shared" si="3"/>
        <v>-67545.556169999982</v>
      </c>
    </row>
    <row r="127" spans="1:8" ht="11.25" customHeight="1" thickBot="1">
      <c r="A127" s="72" t="s">
        <v>168</v>
      </c>
      <c r="B127" s="437" t="s">
        <v>487</v>
      </c>
      <c r="C127" s="246">
        <f>C130+C131+C136+C139+C138+C129+C128+C137+C132+C140+C141+C152+C134+C135+C142</f>
        <v>125721.2</v>
      </c>
      <c r="D127" s="351">
        <f>D130+D131+D136+D139+D138+D129+D128+D137+D132+D140+D141+D134+D135+D142+D143</f>
        <v>128105.29999999999</v>
      </c>
      <c r="E127" s="351">
        <f>E130+E131+E136+E139+E138+E129+E128+E137+E132+E140+E141+E134+E135+E142+E143</f>
        <v>76681.733800000002</v>
      </c>
      <c r="F127" s="351">
        <f>F130+F131+F136+F139+F138+F129+F128+F137+F132+F140+F141+F134+F135+F142</f>
        <v>79258.682910000003</v>
      </c>
      <c r="G127" s="73">
        <f t="shared" si="2"/>
        <v>59.858361675902557</v>
      </c>
      <c r="H127" s="20">
        <f t="shared" si="3"/>
        <v>-51423.566199999987</v>
      </c>
    </row>
    <row r="128" spans="1:8" ht="25.5" customHeight="1" thickBot="1">
      <c r="A128" s="13" t="s">
        <v>488</v>
      </c>
      <c r="B128" s="462" t="s">
        <v>212</v>
      </c>
      <c r="C128" s="463">
        <v>1384.2</v>
      </c>
      <c r="D128" s="463">
        <v>1384.2</v>
      </c>
      <c r="E128" s="661">
        <v>1383.8572999999999</v>
      </c>
      <c r="F128" s="337">
        <v>1383.8572999999999</v>
      </c>
      <c r="G128" s="73">
        <f t="shared" si="2"/>
        <v>99.975242017049553</v>
      </c>
      <c r="H128" s="20">
        <f t="shared" si="3"/>
        <v>-0.34270000000014988</v>
      </c>
    </row>
    <row r="129" spans="1:8" ht="11.25" customHeight="1" thickBot="1">
      <c r="A129" s="13" t="s">
        <v>488</v>
      </c>
      <c r="B129" s="465" t="s">
        <v>224</v>
      </c>
      <c r="C129" s="463">
        <v>45</v>
      </c>
      <c r="D129" s="463">
        <v>45</v>
      </c>
      <c r="E129" s="661">
        <v>18</v>
      </c>
      <c r="F129" s="537"/>
      <c r="G129" s="73">
        <f t="shared" si="2"/>
        <v>40</v>
      </c>
      <c r="H129" s="20">
        <f t="shared" si="3"/>
        <v>-27</v>
      </c>
    </row>
    <row r="130" spans="1:8" ht="11.25" customHeight="1" thickBot="1">
      <c r="A130" s="13" t="s">
        <v>488</v>
      </c>
      <c r="B130" s="465" t="s">
        <v>489</v>
      </c>
      <c r="C130" s="463">
        <v>2441.9</v>
      </c>
      <c r="D130" s="463">
        <v>3706.4</v>
      </c>
      <c r="E130" s="661">
        <v>1968.96</v>
      </c>
      <c r="F130" s="337">
        <v>3753.15868</v>
      </c>
      <c r="G130" s="73">
        <f t="shared" si="2"/>
        <v>53.123246276710553</v>
      </c>
      <c r="H130" s="20">
        <f t="shared" si="3"/>
        <v>-1737.44</v>
      </c>
    </row>
    <row r="131" spans="1:8" ht="11.25" customHeight="1" thickBot="1">
      <c r="A131" s="13" t="s">
        <v>488</v>
      </c>
      <c r="B131" s="448" t="s">
        <v>490</v>
      </c>
      <c r="C131" s="467">
        <v>89502</v>
      </c>
      <c r="D131" s="467">
        <v>89502</v>
      </c>
      <c r="E131" s="662">
        <v>53967</v>
      </c>
      <c r="F131" s="333">
        <v>55892</v>
      </c>
      <c r="G131" s="73">
        <f t="shared" si="2"/>
        <v>60.296976603874775</v>
      </c>
      <c r="H131" s="20">
        <f t="shared" si="3"/>
        <v>-35535</v>
      </c>
    </row>
    <row r="132" spans="1:8" ht="10.5" customHeight="1" thickBot="1">
      <c r="A132" s="13" t="s">
        <v>488</v>
      </c>
      <c r="B132" s="448" t="s">
        <v>371</v>
      </c>
      <c r="C132" s="467">
        <v>16165.8</v>
      </c>
      <c r="D132" s="467">
        <v>16165.8</v>
      </c>
      <c r="E132" s="662">
        <v>9861</v>
      </c>
      <c r="F132" s="333">
        <v>10177</v>
      </c>
      <c r="G132" s="73">
        <f t="shared" si="2"/>
        <v>60.999146345989686</v>
      </c>
      <c r="H132" s="20">
        <f t="shared" si="3"/>
        <v>-6304.7999999999993</v>
      </c>
    </row>
    <row r="133" spans="1:8" ht="12.75" hidden="1" thickBot="1">
      <c r="C133" s="469"/>
      <c r="E133" s="511"/>
      <c r="F133" s="469"/>
      <c r="G133" s="73" t="e">
        <f t="shared" si="2"/>
        <v>#DIV/0!</v>
      </c>
      <c r="H133" s="20">
        <f t="shared" si="3"/>
        <v>0</v>
      </c>
    </row>
    <row r="134" spans="1:8" ht="11.25" customHeight="1" thickBot="1">
      <c r="A134" s="13" t="s">
        <v>488</v>
      </c>
      <c r="B134" s="448" t="s">
        <v>454</v>
      </c>
      <c r="C134" s="467">
        <v>485.2</v>
      </c>
      <c r="D134" s="467">
        <v>485.2</v>
      </c>
      <c r="E134" s="662">
        <v>266.6377</v>
      </c>
      <c r="F134" s="336">
        <v>242.78333000000001</v>
      </c>
      <c r="G134" s="73">
        <f t="shared" si="2"/>
        <v>54.954183841714752</v>
      </c>
      <c r="H134" s="20">
        <f t="shared" si="3"/>
        <v>-218.56229999999999</v>
      </c>
    </row>
    <row r="135" spans="1:8" ht="12.75" customHeight="1" thickBot="1">
      <c r="A135" s="13" t="s">
        <v>488</v>
      </c>
      <c r="B135" s="461" t="s">
        <v>491</v>
      </c>
      <c r="C135" s="467">
        <v>150.6</v>
      </c>
      <c r="D135" s="467">
        <v>80.3</v>
      </c>
      <c r="E135" s="527"/>
      <c r="F135" s="538"/>
      <c r="G135" s="73">
        <f t="shared" si="2"/>
        <v>0</v>
      </c>
      <c r="H135" s="20">
        <f t="shared" si="3"/>
        <v>-80.3</v>
      </c>
    </row>
    <row r="136" spans="1:8" ht="11.25" customHeight="1" thickBot="1">
      <c r="A136" s="13" t="s">
        <v>488</v>
      </c>
      <c r="B136" s="448" t="s">
        <v>173</v>
      </c>
      <c r="C136" s="467"/>
      <c r="D136" s="467"/>
      <c r="E136" s="527"/>
      <c r="F136" s="538"/>
      <c r="G136" s="73"/>
      <c r="H136" s="20">
        <f t="shared" si="3"/>
        <v>0</v>
      </c>
    </row>
    <row r="137" spans="1:8" ht="11.25" customHeight="1" thickBot="1">
      <c r="A137" s="13" t="s">
        <v>488</v>
      </c>
      <c r="B137" s="448" t="s">
        <v>292</v>
      </c>
      <c r="C137" s="467"/>
      <c r="D137" s="467"/>
      <c r="E137" s="527"/>
      <c r="F137" s="538"/>
      <c r="G137" s="73"/>
      <c r="H137" s="20">
        <f t="shared" ref="H137:H180" si="4">E137-D137</f>
        <v>0</v>
      </c>
    </row>
    <row r="138" spans="1:8" ht="11.25" customHeight="1" thickBot="1">
      <c r="A138" s="13" t="s">
        <v>488</v>
      </c>
      <c r="B138" s="448" t="s">
        <v>174</v>
      </c>
      <c r="C138" s="339">
        <v>1160.9000000000001</v>
      </c>
      <c r="D138" s="339">
        <v>1160.9000000000001</v>
      </c>
      <c r="E138" s="333"/>
      <c r="F138" s="333">
        <v>683.85659999999996</v>
      </c>
      <c r="G138" s="73">
        <f>E138/D138*100</f>
        <v>0</v>
      </c>
      <c r="H138" s="20">
        <f t="shared" si="4"/>
        <v>-1160.9000000000001</v>
      </c>
    </row>
    <row r="139" spans="1:8" ht="11.25" customHeight="1" thickBot="1">
      <c r="A139" s="13" t="s">
        <v>488</v>
      </c>
      <c r="B139" s="448" t="s">
        <v>492</v>
      </c>
      <c r="C139" s="467"/>
      <c r="D139" s="467"/>
      <c r="E139" s="527"/>
      <c r="F139" s="538"/>
      <c r="G139" s="73"/>
      <c r="H139" s="20">
        <f t="shared" si="4"/>
        <v>0</v>
      </c>
    </row>
    <row r="140" spans="1:8" ht="27.75" customHeight="1" thickBot="1">
      <c r="A140" s="13" t="s">
        <v>488</v>
      </c>
      <c r="B140" s="461" t="s">
        <v>493</v>
      </c>
      <c r="C140" s="472"/>
      <c r="D140" s="472"/>
      <c r="E140" s="460"/>
      <c r="F140" s="533"/>
      <c r="G140" s="73"/>
      <c r="H140" s="20">
        <f t="shared" si="4"/>
        <v>0</v>
      </c>
    </row>
    <row r="141" spans="1:8" ht="24" customHeight="1" thickBot="1">
      <c r="A141" s="13" t="s">
        <v>488</v>
      </c>
      <c r="B141" s="465" t="s">
        <v>494</v>
      </c>
      <c r="C141" s="472"/>
      <c r="D141" s="472"/>
      <c r="E141" s="460"/>
      <c r="F141" s="534"/>
      <c r="G141" s="73"/>
      <c r="H141" s="20">
        <f t="shared" si="4"/>
        <v>0</v>
      </c>
    </row>
    <row r="142" spans="1:8" ht="15" customHeight="1" thickBot="1">
      <c r="A142" s="13" t="s">
        <v>488</v>
      </c>
      <c r="B142" s="448" t="s">
        <v>424</v>
      </c>
      <c r="C142" s="472">
        <v>13121.1</v>
      </c>
      <c r="D142" s="472">
        <v>13121.1</v>
      </c>
      <c r="E142" s="663">
        <v>7335.8220000000001</v>
      </c>
      <c r="F142" s="333">
        <v>7126.027</v>
      </c>
      <c r="G142" s="73">
        <f t="shared" ref="G142:G152" si="5">E142/D142*100</f>
        <v>55.908589981022928</v>
      </c>
      <c r="H142" s="20">
        <f t="shared" si="4"/>
        <v>-5785.2780000000002</v>
      </c>
    </row>
    <row r="143" spans="1:8" ht="40.5" customHeight="1" thickBot="1">
      <c r="A143" s="13" t="s">
        <v>488</v>
      </c>
      <c r="B143" s="49" t="s">
        <v>499</v>
      </c>
      <c r="C143" s="472"/>
      <c r="D143" s="472">
        <v>2454.4</v>
      </c>
      <c r="E143" s="376">
        <v>1880.4567999999999</v>
      </c>
      <c r="F143" s="540">
        <v>2990.1</v>
      </c>
      <c r="G143" s="73">
        <f t="shared" si="5"/>
        <v>76.615743155149929</v>
      </c>
      <c r="H143" s="20">
        <f t="shared" si="4"/>
        <v>-573.94320000000016</v>
      </c>
    </row>
    <row r="144" spans="1:8" ht="12.75" customHeight="1" thickBot="1">
      <c r="A144" s="58" t="s">
        <v>495</v>
      </c>
      <c r="B144" s="465" t="s">
        <v>496</v>
      </c>
      <c r="C144" s="472">
        <v>1207.9000000000001</v>
      </c>
      <c r="D144" s="472">
        <v>1207.9000000000001</v>
      </c>
      <c r="E144" s="663">
        <v>800</v>
      </c>
      <c r="F144" s="333">
        <v>550</v>
      </c>
      <c r="G144" s="73">
        <f t="shared" si="5"/>
        <v>66.230648232469562</v>
      </c>
      <c r="H144" s="20">
        <f t="shared" si="4"/>
        <v>-407.90000000000009</v>
      </c>
    </row>
    <row r="145" spans="1:8" ht="36.75" customHeight="1" thickBot="1">
      <c r="A145" s="13" t="s">
        <v>497</v>
      </c>
      <c r="B145" s="465" t="s">
        <v>498</v>
      </c>
      <c r="C145" s="472"/>
      <c r="D145" s="472">
        <v>959.7</v>
      </c>
      <c r="E145" s="460">
        <v>959.7</v>
      </c>
      <c r="F145" s="336">
        <v>1235.2</v>
      </c>
      <c r="G145" s="73">
        <f t="shared" si="5"/>
        <v>100</v>
      </c>
      <c r="H145" s="20">
        <f t="shared" si="4"/>
        <v>0</v>
      </c>
    </row>
    <row r="146" spans="1:8" ht="38.25" customHeight="1" thickBot="1">
      <c r="A146" s="48" t="s">
        <v>497</v>
      </c>
      <c r="B146" s="49" t="s">
        <v>499</v>
      </c>
      <c r="C146" s="473">
        <v>3040.4</v>
      </c>
      <c r="D146" s="473">
        <v>639.79999999999995</v>
      </c>
      <c r="E146" s="333">
        <v>639.79999999999995</v>
      </c>
      <c r="F146" s="336">
        <v>3791.7</v>
      </c>
      <c r="G146" s="73">
        <f t="shared" si="5"/>
        <v>100</v>
      </c>
      <c r="H146" s="20">
        <f t="shared" si="4"/>
        <v>0</v>
      </c>
    </row>
    <row r="147" spans="1:8" ht="11.25" customHeight="1" thickBot="1">
      <c r="A147" s="48" t="s">
        <v>500</v>
      </c>
      <c r="B147" s="53" t="s">
        <v>431</v>
      </c>
      <c r="C147" s="339">
        <v>1048.0999999999999</v>
      </c>
      <c r="D147" s="339">
        <v>1048.0999999999999</v>
      </c>
      <c r="E147" s="376">
        <v>786.07500000000005</v>
      </c>
      <c r="F147" s="337">
        <v>685.8</v>
      </c>
      <c r="G147" s="73">
        <f t="shared" si="5"/>
        <v>75.000000000000014</v>
      </c>
      <c r="H147" s="20">
        <f t="shared" si="4"/>
        <v>-262.02499999999986</v>
      </c>
    </row>
    <row r="148" spans="1:8" ht="23.25" customHeight="1" thickBot="1">
      <c r="A148" s="48" t="s">
        <v>501</v>
      </c>
      <c r="B148" s="49" t="s">
        <v>502</v>
      </c>
      <c r="C148" s="474">
        <v>245.6</v>
      </c>
      <c r="D148" s="474">
        <v>245.6</v>
      </c>
      <c r="E148" s="376">
        <v>93.051069999999996</v>
      </c>
      <c r="F148" s="333">
        <v>142.71639999999999</v>
      </c>
      <c r="G148" s="73">
        <f t="shared" si="5"/>
        <v>37.887243485342019</v>
      </c>
      <c r="H148" s="20">
        <f t="shared" si="4"/>
        <v>-152.54892999999998</v>
      </c>
    </row>
    <row r="149" spans="1:8" ht="23.25" customHeight="1" thickBot="1">
      <c r="A149" s="48" t="s">
        <v>503</v>
      </c>
      <c r="B149" s="241" t="s">
        <v>504</v>
      </c>
      <c r="C149" s="474">
        <v>5022.3</v>
      </c>
      <c r="D149" s="474">
        <v>3805.5</v>
      </c>
      <c r="E149" s="376">
        <v>3754.7573200000002</v>
      </c>
      <c r="F149" s="332">
        <v>3583.5</v>
      </c>
      <c r="G149" s="73">
        <f t="shared" si="5"/>
        <v>98.666596242280917</v>
      </c>
      <c r="H149" s="20">
        <f t="shared" si="4"/>
        <v>-50.742679999999837</v>
      </c>
    </row>
    <row r="150" spans="1:8" ht="45" customHeight="1" thickBot="1">
      <c r="A150" s="48" t="s">
        <v>505</v>
      </c>
      <c r="B150" s="241" t="s">
        <v>506</v>
      </c>
      <c r="C150" s="474">
        <v>1167.8</v>
      </c>
      <c r="D150" s="474">
        <v>1167.8</v>
      </c>
      <c r="E150" s="376">
        <v>942.15679999999998</v>
      </c>
      <c r="F150" s="332">
        <v>126.1944</v>
      </c>
      <c r="G150" s="73">
        <f t="shared" si="5"/>
        <v>80.677924302106533</v>
      </c>
      <c r="H150" s="20">
        <f t="shared" si="4"/>
        <v>-225.64319999999998</v>
      </c>
    </row>
    <row r="151" spans="1:8" ht="14.25" customHeight="1" thickBot="1">
      <c r="A151" s="48" t="s">
        <v>507</v>
      </c>
      <c r="B151" s="49" t="s">
        <v>430</v>
      </c>
      <c r="C151" s="474">
        <v>591.6</v>
      </c>
      <c r="D151" s="474">
        <v>591.6</v>
      </c>
      <c r="E151" s="376">
        <v>352.33800000000002</v>
      </c>
      <c r="F151" s="342">
        <v>420.72500000000002</v>
      </c>
      <c r="G151" s="73">
        <f t="shared" si="5"/>
        <v>59.556795131845838</v>
      </c>
      <c r="H151" s="20">
        <f t="shared" si="4"/>
        <v>-239.262</v>
      </c>
    </row>
    <row r="152" spans="1:8" ht="11.25" customHeight="1" thickBot="1">
      <c r="A152" s="48" t="s">
        <v>508</v>
      </c>
      <c r="B152" s="53" t="s">
        <v>509</v>
      </c>
      <c r="C152" s="339">
        <v>1264.5</v>
      </c>
      <c r="D152" s="339">
        <v>1264.5</v>
      </c>
      <c r="E152" s="376">
        <v>672.63184000000001</v>
      </c>
      <c r="F152" s="333">
        <v>719.61486000000002</v>
      </c>
      <c r="G152" s="73">
        <f t="shared" si="5"/>
        <v>53.193502570185849</v>
      </c>
      <c r="H152" s="20">
        <f t="shared" si="4"/>
        <v>-591.86815999999999</v>
      </c>
    </row>
    <row r="153" spans="1:8" ht="24.75" customHeight="1" thickBot="1">
      <c r="A153" s="48" t="s">
        <v>260</v>
      </c>
      <c r="B153" s="49" t="s">
        <v>510</v>
      </c>
      <c r="C153" s="512"/>
      <c r="D153" s="512"/>
      <c r="E153" s="333"/>
      <c r="F153" s="539"/>
      <c r="G153" s="73"/>
      <c r="H153" s="20">
        <f t="shared" si="4"/>
        <v>0</v>
      </c>
    </row>
    <row r="154" spans="1:8" ht="11.25" customHeight="1" thickBot="1">
      <c r="A154" s="438" t="s">
        <v>511</v>
      </c>
      <c r="B154" s="184" t="s">
        <v>183</v>
      </c>
      <c r="C154" s="351">
        <f>C155</f>
        <v>31605</v>
      </c>
      <c r="D154" s="351">
        <f>D155</f>
        <v>31605</v>
      </c>
      <c r="E154" s="475">
        <f>E155</f>
        <v>17413</v>
      </c>
      <c r="F154" s="475">
        <f>F155</f>
        <v>18436</v>
      </c>
      <c r="G154" s="73">
        <f>E154/D154*100</f>
        <v>55.095712703686125</v>
      </c>
      <c r="H154" s="20">
        <f t="shared" si="4"/>
        <v>-14192</v>
      </c>
    </row>
    <row r="155" spans="1:8" ht="11.25" customHeight="1" thickBot="1">
      <c r="A155" s="139" t="s">
        <v>512</v>
      </c>
      <c r="B155" s="476" t="s">
        <v>185</v>
      </c>
      <c r="C155" s="513">
        <v>31605</v>
      </c>
      <c r="D155" s="513">
        <v>31605</v>
      </c>
      <c r="E155" s="664">
        <v>17413</v>
      </c>
      <c r="F155" s="336">
        <v>18436</v>
      </c>
      <c r="G155" s="73">
        <f>E155/D155*100</f>
        <v>55.095712703686125</v>
      </c>
      <c r="H155" s="20">
        <f t="shared" si="4"/>
        <v>-14192</v>
      </c>
    </row>
    <row r="156" spans="1:8" ht="11.25" customHeight="1" thickBot="1">
      <c r="A156" s="72" t="s">
        <v>186</v>
      </c>
      <c r="B156" s="437" t="s">
        <v>206</v>
      </c>
      <c r="C156" s="351">
        <f>C168+C169+C158+C163+C160</f>
        <v>0</v>
      </c>
      <c r="D156" s="351">
        <f>D168+D169+D158+D163+D160</f>
        <v>0</v>
      </c>
      <c r="E156" s="351">
        <f>E168+E169+E158+E163+E160+E159+E162+E166+E167+E164+E165</f>
        <v>0</v>
      </c>
      <c r="F156" s="529">
        <f>F168+F169+F158+F163+F160+F159+F162+F166+F167+F164+F165+F161</f>
        <v>24244.579030000001</v>
      </c>
      <c r="G156" s="73"/>
      <c r="H156" s="20">
        <f t="shared" si="4"/>
        <v>0</v>
      </c>
    </row>
    <row r="157" spans="1:8" ht="11.25" customHeight="1" thickBot="1">
      <c r="A157" s="72" t="s">
        <v>188</v>
      </c>
      <c r="B157" s="437" t="s">
        <v>206</v>
      </c>
      <c r="C157" s="351"/>
      <c r="D157" s="351"/>
      <c r="E157" s="351">
        <f>E158+E159+E162</f>
        <v>0</v>
      </c>
      <c r="F157" s="541"/>
      <c r="G157" s="73"/>
      <c r="H157" s="20">
        <f t="shared" si="4"/>
        <v>0</v>
      </c>
    </row>
    <row r="158" spans="1:8" ht="11.25" customHeight="1" thickBot="1">
      <c r="A158" s="13" t="s">
        <v>188</v>
      </c>
      <c r="B158" s="478" t="s">
        <v>513</v>
      </c>
      <c r="C158" s="472"/>
      <c r="D158" s="472"/>
      <c r="E158" s="525"/>
      <c r="F158" s="332">
        <v>1479.2</v>
      </c>
      <c r="G158" s="73"/>
      <c r="H158" s="20">
        <f t="shared" si="4"/>
        <v>0</v>
      </c>
    </row>
    <row r="159" spans="1:8" ht="11.25" customHeight="1" thickBot="1">
      <c r="A159" s="13" t="s">
        <v>188</v>
      </c>
      <c r="B159" s="479" t="s">
        <v>514</v>
      </c>
      <c r="C159" s="467"/>
      <c r="D159" s="467"/>
      <c r="E159" s="525"/>
      <c r="F159" s="542"/>
      <c r="G159" s="73"/>
      <c r="H159" s="20">
        <f t="shared" si="4"/>
        <v>0</v>
      </c>
    </row>
    <row r="160" spans="1:8" ht="24" customHeight="1" thickBot="1">
      <c r="A160" s="13" t="s">
        <v>188</v>
      </c>
      <c r="B160" s="461" t="s">
        <v>515</v>
      </c>
      <c r="C160" s="467"/>
      <c r="D160" s="467"/>
      <c r="E160" s="525"/>
      <c r="F160" s="542"/>
      <c r="G160" s="73"/>
      <c r="H160" s="20">
        <f t="shared" si="4"/>
        <v>0</v>
      </c>
    </row>
    <row r="161" spans="1:8" ht="12.75" thickBot="1">
      <c r="A161" s="48" t="s">
        <v>466</v>
      </c>
      <c r="B161" s="132" t="s">
        <v>467</v>
      </c>
      <c r="C161" s="262"/>
      <c r="D161" s="262"/>
      <c r="E161" s="333"/>
      <c r="F161" s="342">
        <v>15483.402</v>
      </c>
      <c r="G161" s="73"/>
      <c r="H161" s="20">
        <f t="shared" si="4"/>
        <v>0</v>
      </c>
    </row>
    <row r="162" spans="1:8" ht="11.25" customHeight="1" thickBot="1">
      <c r="A162" s="13" t="s">
        <v>357</v>
      </c>
      <c r="B162" s="448" t="s">
        <v>516</v>
      </c>
      <c r="C162" s="467"/>
      <c r="D162" s="467"/>
      <c r="E162" s="525"/>
      <c r="F162" s="542"/>
      <c r="G162" s="73"/>
      <c r="H162" s="20">
        <f t="shared" si="4"/>
        <v>0</v>
      </c>
    </row>
    <row r="163" spans="1:8" ht="11.25" customHeight="1" thickBot="1">
      <c r="A163" s="58" t="s">
        <v>281</v>
      </c>
      <c r="B163" s="457" t="s">
        <v>432</v>
      </c>
      <c r="C163" s="480"/>
      <c r="D163" s="480"/>
      <c r="E163" s="525"/>
      <c r="F163" s="542"/>
      <c r="G163" s="73"/>
      <c r="H163" s="20">
        <f t="shared" si="4"/>
        <v>0</v>
      </c>
    </row>
    <row r="164" spans="1:8" ht="24" customHeight="1" thickBot="1">
      <c r="A164" s="58" t="s">
        <v>352</v>
      </c>
      <c r="B164" s="461" t="s">
        <v>517</v>
      </c>
      <c r="C164" s="480"/>
      <c r="D164" s="480"/>
      <c r="E164" s="527"/>
      <c r="F164" s="333">
        <v>100</v>
      </c>
      <c r="G164" s="73"/>
      <c r="H164" s="20">
        <f t="shared" si="4"/>
        <v>0</v>
      </c>
    </row>
    <row r="165" spans="1:8" ht="25.5" customHeight="1" thickBot="1">
      <c r="A165" s="27" t="s">
        <v>353</v>
      </c>
      <c r="B165" s="461" t="s">
        <v>518</v>
      </c>
      <c r="C165" s="482"/>
      <c r="D165" s="482"/>
      <c r="E165" s="460"/>
      <c r="F165" s="333">
        <v>100</v>
      </c>
      <c r="G165" s="73"/>
      <c r="H165" s="20">
        <f t="shared" si="4"/>
        <v>0</v>
      </c>
    </row>
    <row r="166" spans="1:8" ht="11.25" customHeight="1" thickBot="1">
      <c r="A166" s="58" t="s">
        <v>416</v>
      </c>
      <c r="B166" s="444" t="s">
        <v>519</v>
      </c>
      <c r="C166" s="483"/>
      <c r="D166" s="483"/>
      <c r="E166" s="526"/>
      <c r="F166" s="544"/>
      <c r="G166" s="73"/>
      <c r="H166" s="20">
        <f t="shared" si="4"/>
        <v>0</v>
      </c>
    </row>
    <row r="167" spans="1:8" ht="11.25" customHeight="1" thickBot="1">
      <c r="A167" s="58" t="s">
        <v>417</v>
      </c>
      <c r="B167" s="485" t="s">
        <v>520</v>
      </c>
      <c r="C167" s="483"/>
      <c r="D167" s="483"/>
      <c r="E167" s="526"/>
      <c r="F167" s="544"/>
      <c r="G167" s="73"/>
      <c r="H167" s="20">
        <f t="shared" si="4"/>
        <v>0</v>
      </c>
    </row>
    <row r="168" spans="1:8" ht="11.25" customHeight="1" thickBot="1">
      <c r="A168" s="72" t="s">
        <v>466</v>
      </c>
      <c r="B168" s="486" t="s">
        <v>521</v>
      </c>
      <c r="C168" s="351"/>
      <c r="D168" s="351"/>
      <c r="E168" s="351"/>
      <c r="F168" s="541"/>
      <c r="G168" s="73"/>
      <c r="H168" s="20">
        <f t="shared" si="4"/>
        <v>0</v>
      </c>
    </row>
    <row r="169" spans="1:8" ht="11.25" customHeight="1" thickBot="1">
      <c r="A169" s="40" t="s">
        <v>189</v>
      </c>
      <c r="B169" s="487" t="s">
        <v>346</v>
      </c>
      <c r="C169" s="488">
        <f>C172+C170+C173</f>
        <v>0</v>
      </c>
      <c r="D169" s="488">
        <f>D172+D170+D173</f>
        <v>0</v>
      </c>
      <c r="E169" s="488">
        <f>E172+E170+E173+E171+E174</f>
        <v>0</v>
      </c>
      <c r="F169" s="660">
        <f>F170+F173</f>
        <v>7081.97703</v>
      </c>
      <c r="G169" s="73"/>
      <c r="H169" s="20">
        <f t="shared" si="4"/>
        <v>0</v>
      </c>
    </row>
    <row r="170" spans="1:8" ht="24" customHeight="1" thickBot="1">
      <c r="A170" s="13" t="s">
        <v>190</v>
      </c>
      <c r="B170" s="465" t="s">
        <v>522</v>
      </c>
      <c r="C170" s="463"/>
      <c r="D170" s="463"/>
      <c r="E170" s="525"/>
      <c r="F170" s="337">
        <v>7065.8919999999998</v>
      </c>
      <c r="G170" s="73"/>
      <c r="H170" s="20">
        <f t="shared" si="4"/>
        <v>0</v>
      </c>
    </row>
    <row r="171" spans="1:8" ht="25.5" customHeight="1" thickBot="1">
      <c r="A171" s="13" t="s">
        <v>190</v>
      </c>
      <c r="B171" s="465" t="s">
        <v>523</v>
      </c>
      <c r="C171" s="463"/>
      <c r="D171" s="463"/>
      <c r="E171" s="525"/>
      <c r="F171" s="546"/>
      <c r="G171" s="73"/>
      <c r="H171" s="20">
        <f t="shared" si="4"/>
        <v>0</v>
      </c>
    </row>
    <row r="172" spans="1:8" ht="11.25" customHeight="1" thickBot="1">
      <c r="A172" s="13" t="s">
        <v>190</v>
      </c>
      <c r="B172" s="440" t="s">
        <v>400</v>
      </c>
      <c r="C172" s="472"/>
      <c r="D172" s="472"/>
      <c r="E172" s="525"/>
      <c r="F172" s="542"/>
      <c r="G172" s="73"/>
      <c r="H172" s="20">
        <f t="shared" si="4"/>
        <v>0</v>
      </c>
    </row>
    <row r="173" spans="1:8" ht="11.25" customHeight="1" thickBot="1">
      <c r="A173" s="13" t="s">
        <v>190</v>
      </c>
      <c r="B173" s="461" t="s">
        <v>524</v>
      </c>
      <c r="C173" s="492"/>
      <c r="D173" s="492"/>
      <c r="E173" s="525"/>
      <c r="F173" s="337">
        <v>16.08503</v>
      </c>
      <c r="G173" s="73"/>
      <c r="H173" s="20">
        <f t="shared" si="4"/>
        <v>0</v>
      </c>
    </row>
    <row r="174" spans="1:8" ht="11.25" customHeight="1" thickBot="1">
      <c r="A174" s="13" t="s">
        <v>190</v>
      </c>
      <c r="B174" s="444" t="s">
        <v>525</v>
      </c>
      <c r="C174" s="492"/>
      <c r="D174" s="492"/>
      <c r="E174" s="526"/>
      <c r="F174" s="544"/>
      <c r="G174" s="73"/>
      <c r="H174" s="20">
        <f t="shared" si="4"/>
        <v>0</v>
      </c>
    </row>
    <row r="175" spans="1:8" ht="11.25" customHeight="1" thickBot="1">
      <c r="A175" s="81" t="s">
        <v>550</v>
      </c>
      <c r="B175" s="670" t="s">
        <v>551</v>
      </c>
      <c r="C175" s="339"/>
      <c r="D175" s="671">
        <v>300</v>
      </c>
      <c r="E175" s="333">
        <v>22</v>
      </c>
      <c r="F175" s="375"/>
      <c r="G175" s="73">
        <f>E175/D175*100</f>
        <v>7.333333333333333</v>
      </c>
      <c r="H175" s="20">
        <f t="shared" si="4"/>
        <v>-278</v>
      </c>
    </row>
    <row r="176" spans="1:8" ht="11.25" customHeight="1" thickBot="1">
      <c r="A176" s="81" t="s">
        <v>526</v>
      </c>
      <c r="B176" s="668" t="s">
        <v>256</v>
      </c>
      <c r="C176" s="669"/>
      <c r="D176" s="669">
        <v>54</v>
      </c>
      <c r="E176" s="528">
        <v>15.85</v>
      </c>
      <c r="F176" s="341">
        <v>4195.8544499999998</v>
      </c>
      <c r="G176" s="73">
        <f>E176/D176*100</f>
        <v>29.351851851851851</v>
      </c>
      <c r="H176" s="20">
        <f t="shared" si="4"/>
        <v>-38.15</v>
      </c>
    </row>
    <row r="177" spans="1:9" ht="11.25" customHeight="1" thickBot="1">
      <c r="A177" s="81" t="s">
        <v>228</v>
      </c>
      <c r="B177" s="495" t="s">
        <v>131</v>
      </c>
      <c r="C177" s="493"/>
      <c r="D177" s="493"/>
      <c r="E177" s="499"/>
      <c r="F177" s="547"/>
      <c r="G177" s="73"/>
      <c r="H177" s="20">
        <f t="shared" si="4"/>
        <v>0</v>
      </c>
    </row>
    <row r="178" spans="1:9" ht="11.25" customHeight="1" thickBot="1">
      <c r="A178" s="27" t="s">
        <v>527</v>
      </c>
      <c r="B178" s="498" t="s">
        <v>528</v>
      </c>
      <c r="C178" s="460"/>
      <c r="D178" s="460"/>
      <c r="E178" s="662"/>
      <c r="F178" s="332">
        <v>27.3398</v>
      </c>
      <c r="G178" s="73"/>
      <c r="H178" s="20">
        <f t="shared" si="4"/>
        <v>0</v>
      </c>
    </row>
    <row r="179" spans="1:9" ht="11.25" customHeight="1" thickBot="1">
      <c r="A179" s="81" t="s">
        <v>230</v>
      </c>
      <c r="B179" s="495" t="s">
        <v>132</v>
      </c>
      <c r="C179" s="499"/>
      <c r="D179" s="499"/>
      <c r="E179" s="665">
        <v>-2.9556399999999998</v>
      </c>
      <c r="F179" s="337">
        <v>-29.171800000000001</v>
      </c>
      <c r="G179" s="73"/>
      <c r="H179" s="20">
        <f t="shared" si="4"/>
        <v>-2.9556399999999998</v>
      </c>
    </row>
    <row r="180" spans="1:9" ht="11.25" customHeight="1" thickBot="1">
      <c r="A180" s="72"/>
      <c r="B180" s="437" t="s">
        <v>191</v>
      </c>
      <c r="C180" s="351">
        <f>C8+C106</f>
        <v>384205.07073000004</v>
      </c>
      <c r="D180" s="351">
        <f>D8+D106</f>
        <v>400248.14762</v>
      </c>
      <c r="E180" s="351">
        <f>E8+E106</f>
        <v>232201.86444</v>
      </c>
      <c r="F180" s="351">
        <f>F8+F106</f>
        <v>284465.54868000001</v>
      </c>
      <c r="G180" s="73">
        <f>E180/D180*100</f>
        <v>58.014475724808356</v>
      </c>
      <c r="H180" s="20">
        <f t="shared" si="4"/>
        <v>-168046.28318</v>
      </c>
    </row>
    <row r="181" spans="1:9" ht="11.25" customHeight="1">
      <c r="A181" s="1"/>
      <c r="B181" s="146"/>
      <c r="C181" s="500"/>
      <c r="D181" s="500"/>
      <c r="E181" s="511"/>
      <c r="F181" s="369"/>
      <c r="G181" s="501"/>
      <c r="H181" s="317"/>
      <c r="I181" s="148"/>
    </row>
    <row r="182" spans="1:9" ht="11.25" customHeight="1">
      <c r="A182" s="5" t="s">
        <v>434</v>
      </c>
      <c r="B182" s="5"/>
      <c r="C182" s="502"/>
      <c r="D182" s="502"/>
      <c r="E182" s="366"/>
      <c r="F182" s="548"/>
      <c r="G182" s="503"/>
      <c r="H182" s="5"/>
      <c r="I182" s="1"/>
    </row>
    <row r="183" spans="1:9" ht="11.25" customHeight="1">
      <c r="A183" s="5" t="s">
        <v>397</v>
      </c>
      <c r="B183" s="25"/>
      <c r="C183" s="504"/>
      <c r="D183" s="504"/>
      <c r="E183" s="366" t="s">
        <v>529</v>
      </c>
      <c r="F183" s="549"/>
      <c r="G183" s="506"/>
      <c r="H183" s="5"/>
      <c r="I183" s="1"/>
    </row>
    <row r="184" spans="1:9" ht="11.25" customHeight="1">
      <c r="A184" s="5"/>
      <c r="B184" s="25"/>
      <c r="C184" s="504"/>
      <c r="D184" s="504"/>
      <c r="E184" s="366"/>
      <c r="F184" s="549"/>
      <c r="G184" s="506"/>
      <c r="H184" s="5"/>
      <c r="I184" s="1"/>
    </row>
    <row r="185" spans="1:9" ht="11.25" customHeight="1">
      <c r="A185" s="507" t="s">
        <v>398</v>
      </c>
      <c r="B185" s="5"/>
      <c r="C185" s="508"/>
      <c r="D185" s="508"/>
      <c r="E185" s="370"/>
      <c r="F185" s="371"/>
      <c r="G185" s="509"/>
      <c r="H185" s="1"/>
      <c r="I185" s="1"/>
    </row>
    <row r="186" spans="1:9" ht="11.25" customHeight="1">
      <c r="A186" s="507" t="s">
        <v>399</v>
      </c>
      <c r="C186" s="508"/>
      <c r="D186" s="508"/>
      <c r="E186" s="370"/>
      <c r="F186" s="371"/>
      <c r="G186" s="510"/>
      <c r="H186" s="1"/>
      <c r="I186" s="1"/>
    </row>
    <row r="187" spans="1:9" ht="11.25" customHeight="1">
      <c r="A187" s="1"/>
      <c r="C187" s="469"/>
      <c r="E187" s="511"/>
      <c r="F187" s="511"/>
      <c r="G187" s="471"/>
      <c r="H187" s="1"/>
      <c r="I187" s="1"/>
    </row>
    <row r="188" spans="1:9" customFormat="1" ht="12.75">
      <c r="D188" s="353"/>
      <c r="E188" s="353"/>
      <c r="F188" s="353"/>
    </row>
    <row r="189" spans="1:9" customFormat="1" ht="12.75">
      <c r="D189" s="353"/>
      <c r="E189" s="353"/>
      <c r="F189" s="353"/>
    </row>
    <row r="190" spans="1:9" customFormat="1" ht="12.75">
      <c r="D190" s="353"/>
      <c r="E190" s="353"/>
      <c r="F190" s="353"/>
    </row>
    <row r="191" spans="1:9" customFormat="1" ht="12.75">
      <c r="D191" s="353"/>
      <c r="E191" s="353"/>
      <c r="F191" s="353"/>
    </row>
    <row r="192" spans="1:9" customFormat="1" ht="12.75">
      <c r="D192" s="353"/>
      <c r="E192" s="353"/>
      <c r="F192" s="353"/>
    </row>
    <row r="193" spans="4:6" customFormat="1" ht="12.75">
      <c r="D193" s="353"/>
      <c r="E193" s="353"/>
      <c r="F193" s="353"/>
    </row>
    <row r="194" spans="4:6" customFormat="1" ht="12.75">
      <c r="D194" s="353"/>
      <c r="E194" s="353"/>
      <c r="F194" s="353"/>
    </row>
    <row r="195" spans="4:6" customFormat="1" ht="12.75">
      <c r="D195" s="353"/>
      <c r="E195" s="353"/>
      <c r="F195" s="353"/>
    </row>
    <row r="196" spans="4:6" customFormat="1" ht="12.75">
      <c r="D196" s="353"/>
      <c r="E196" s="353"/>
      <c r="F196" s="353"/>
    </row>
    <row r="197" spans="4:6" customFormat="1" ht="12.75">
      <c r="D197" s="353"/>
      <c r="E197" s="353"/>
      <c r="F197" s="353"/>
    </row>
    <row r="198" spans="4:6" customFormat="1" ht="12.75">
      <c r="D198" s="353"/>
      <c r="E198" s="353"/>
      <c r="F198" s="353"/>
    </row>
    <row r="199" spans="4:6" customFormat="1" ht="12.75">
      <c r="D199" s="353"/>
      <c r="E199" s="353"/>
      <c r="F199" s="353"/>
    </row>
    <row r="200" spans="4:6" customFormat="1" ht="12.75">
      <c r="D200" s="353"/>
      <c r="E200" s="353"/>
      <c r="F200" s="353"/>
    </row>
    <row r="201" spans="4:6" customFormat="1" ht="12.75">
      <c r="D201" s="353"/>
      <c r="E201" s="353"/>
      <c r="F201" s="353"/>
    </row>
    <row r="202" spans="4:6" customFormat="1" ht="12.75">
      <c r="D202" s="353"/>
      <c r="E202" s="353"/>
      <c r="F202" s="353"/>
    </row>
    <row r="203" spans="4:6" customFormat="1" ht="12.75">
      <c r="D203" s="353"/>
      <c r="E203" s="353"/>
      <c r="F203" s="353"/>
    </row>
    <row r="204" spans="4:6" customFormat="1" ht="12.75">
      <c r="D204" s="353"/>
      <c r="E204" s="353"/>
      <c r="F204" s="353"/>
    </row>
    <row r="205" spans="4:6" customFormat="1" ht="12.75">
      <c r="D205" s="353"/>
      <c r="E205" s="353"/>
      <c r="F205" s="353"/>
    </row>
    <row r="206" spans="4:6" customFormat="1" ht="12.75">
      <c r="D206" s="353"/>
      <c r="E206" s="353"/>
      <c r="F206" s="353"/>
    </row>
    <row r="207" spans="4:6" customFormat="1" ht="12.75">
      <c r="D207" s="353"/>
      <c r="E207" s="353"/>
      <c r="F207" s="353"/>
    </row>
    <row r="208" spans="4:6" customFormat="1" ht="12.75">
      <c r="D208" s="353"/>
      <c r="E208" s="353"/>
      <c r="F208" s="353"/>
    </row>
    <row r="209" spans="4:6" customFormat="1" ht="12.75">
      <c r="D209" s="353"/>
      <c r="E209" s="353"/>
      <c r="F209" s="353"/>
    </row>
    <row r="210" spans="4:6" customFormat="1" ht="12.75">
      <c r="D210" s="353"/>
      <c r="E210" s="353"/>
      <c r="F210" s="353"/>
    </row>
    <row r="211" spans="4:6" customFormat="1" ht="12.75">
      <c r="D211" s="353"/>
      <c r="E211" s="353"/>
      <c r="F211" s="353"/>
    </row>
    <row r="212" spans="4:6" customFormat="1" ht="12.75">
      <c r="D212" s="353"/>
      <c r="E212" s="353"/>
      <c r="F212" s="353"/>
    </row>
    <row r="213" spans="4:6" customFormat="1" ht="12.75">
      <c r="D213" s="353"/>
      <c r="E213" s="353"/>
      <c r="F213" s="353"/>
    </row>
    <row r="214" spans="4:6" customFormat="1" ht="12.75">
      <c r="D214" s="353"/>
      <c r="E214" s="353"/>
      <c r="F214" s="353"/>
    </row>
    <row r="215" spans="4:6" customFormat="1" ht="12.75">
      <c r="D215" s="353"/>
      <c r="E215" s="353"/>
      <c r="F215" s="353"/>
    </row>
    <row r="216" spans="4:6" customFormat="1" ht="12.75">
      <c r="D216" s="353"/>
      <c r="E216" s="353"/>
      <c r="F216" s="353"/>
    </row>
    <row r="217" spans="4:6" customFormat="1" ht="12.75">
      <c r="D217" s="353"/>
      <c r="E217" s="353"/>
      <c r="F217" s="353"/>
    </row>
    <row r="218" spans="4:6" customFormat="1" ht="12.75">
      <c r="D218" s="353"/>
      <c r="E218" s="353"/>
      <c r="F218" s="353"/>
    </row>
    <row r="219" spans="4:6" customFormat="1" ht="12.75">
      <c r="D219" s="353"/>
      <c r="E219" s="353"/>
      <c r="F219" s="353"/>
    </row>
    <row r="220" spans="4:6" customFormat="1" ht="12.75">
      <c r="D220" s="353"/>
      <c r="E220" s="353"/>
      <c r="F220" s="353"/>
    </row>
    <row r="221" spans="4:6" customFormat="1" ht="12.75">
      <c r="D221" s="353"/>
      <c r="E221" s="353"/>
      <c r="F221" s="353"/>
    </row>
    <row r="222" spans="4:6" customFormat="1" ht="12.75">
      <c r="D222" s="353"/>
      <c r="E222" s="353"/>
      <c r="F222" s="353"/>
    </row>
    <row r="223" spans="4:6" customFormat="1" ht="12.75">
      <c r="D223" s="353"/>
      <c r="E223" s="353"/>
      <c r="F223" s="353"/>
    </row>
    <row r="224" spans="4:6" customFormat="1" ht="12.75">
      <c r="D224" s="353"/>
      <c r="E224" s="353"/>
      <c r="F224" s="353"/>
    </row>
    <row r="225" spans="4:6" customFormat="1" ht="12.75">
      <c r="D225" s="353"/>
      <c r="E225" s="353"/>
      <c r="F225" s="353"/>
    </row>
    <row r="226" spans="4:6" customFormat="1" ht="12.75">
      <c r="D226" s="353"/>
      <c r="E226" s="353"/>
      <c r="F226" s="353"/>
    </row>
    <row r="227" spans="4:6" customFormat="1" ht="12.75">
      <c r="D227" s="353"/>
      <c r="E227" s="353"/>
      <c r="F227" s="353"/>
    </row>
    <row r="228" spans="4:6" customFormat="1" ht="12.75">
      <c r="D228" s="353"/>
      <c r="E228" s="353"/>
      <c r="F228" s="353"/>
    </row>
    <row r="229" spans="4:6" customFormat="1" ht="12.75">
      <c r="D229" s="353"/>
      <c r="E229" s="353"/>
      <c r="F229" s="353"/>
    </row>
    <row r="230" spans="4:6" customFormat="1" ht="12.75">
      <c r="D230" s="353"/>
      <c r="E230" s="353"/>
      <c r="F230" s="353"/>
    </row>
    <row r="231" spans="4:6" customFormat="1" ht="12.75">
      <c r="D231" s="353"/>
      <c r="E231" s="353"/>
      <c r="F231" s="353"/>
    </row>
    <row r="232" spans="4:6" customFormat="1" ht="12.75">
      <c r="D232" s="353"/>
      <c r="E232" s="353"/>
      <c r="F232" s="353"/>
    </row>
    <row r="233" spans="4:6" customFormat="1" ht="12.75">
      <c r="D233" s="353"/>
      <c r="E233" s="353"/>
      <c r="F233" s="353"/>
    </row>
    <row r="234" spans="4:6" customFormat="1" ht="12.75">
      <c r="D234" s="353"/>
      <c r="E234" s="353"/>
      <c r="F234" s="353"/>
    </row>
    <row r="235" spans="4:6" customFormat="1" ht="12.75">
      <c r="D235" s="353"/>
      <c r="E235" s="353"/>
      <c r="F235" s="353"/>
    </row>
    <row r="236" spans="4:6" customFormat="1" ht="12.75">
      <c r="D236" s="353"/>
      <c r="E236" s="353"/>
      <c r="F236" s="353"/>
    </row>
    <row r="237" spans="4:6" customFormat="1" ht="12.75">
      <c r="D237" s="353"/>
      <c r="E237" s="353"/>
      <c r="F237" s="353"/>
    </row>
    <row r="238" spans="4:6" customFormat="1" ht="12.75">
      <c r="D238" s="353"/>
      <c r="E238" s="353"/>
      <c r="F238" s="353"/>
    </row>
    <row r="239" spans="4:6" customFormat="1" ht="12.75">
      <c r="D239" s="353"/>
      <c r="E239" s="353"/>
      <c r="F239" s="353"/>
    </row>
    <row r="240" spans="4:6" customFormat="1" ht="12.75">
      <c r="D240" s="353"/>
      <c r="E240" s="353"/>
      <c r="F240" s="353"/>
    </row>
    <row r="241" spans="4:6" customFormat="1" ht="12.75">
      <c r="D241" s="353"/>
      <c r="E241" s="353"/>
      <c r="F241" s="353"/>
    </row>
    <row r="242" spans="4:6" customFormat="1" ht="12.75">
      <c r="D242" s="353"/>
      <c r="E242" s="353"/>
      <c r="F242" s="353"/>
    </row>
    <row r="243" spans="4:6" customFormat="1" ht="12.75">
      <c r="D243" s="353"/>
      <c r="E243" s="353"/>
      <c r="F243" s="353"/>
    </row>
    <row r="244" spans="4:6" customFormat="1" ht="12.75">
      <c r="D244" s="353"/>
      <c r="E244" s="353"/>
      <c r="F244" s="353"/>
    </row>
    <row r="245" spans="4:6" customFormat="1" ht="12.75">
      <c r="D245" s="353"/>
      <c r="E245" s="353"/>
      <c r="F245" s="353"/>
    </row>
    <row r="246" spans="4:6" customFormat="1" ht="12.75">
      <c r="D246" s="353"/>
      <c r="E246" s="353"/>
      <c r="F246" s="353"/>
    </row>
    <row r="247" spans="4:6" customFormat="1" ht="12.75">
      <c r="D247" s="353"/>
      <c r="E247" s="353"/>
      <c r="F247" s="353"/>
    </row>
    <row r="248" spans="4:6" customFormat="1" ht="12.75">
      <c r="D248" s="353"/>
      <c r="E248" s="353"/>
      <c r="F248" s="353"/>
    </row>
    <row r="249" spans="4:6" customFormat="1" ht="12.75">
      <c r="D249" s="353"/>
      <c r="E249" s="353"/>
      <c r="F249" s="353"/>
    </row>
    <row r="250" spans="4:6" customFormat="1" ht="12.75">
      <c r="D250" s="353"/>
      <c r="E250" s="353"/>
      <c r="F250" s="353"/>
    </row>
    <row r="251" spans="4:6" customFormat="1" ht="12.75">
      <c r="D251" s="353"/>
      <c r="E251" s="353"/>
      <c r="F251" s="353"/>
    </row>
    <row r="252" spans="4:6" customFormat="1" ht="12.75">
      <c r="D252" s="353"/>
      <c r="E252" s="353"/>
      <c r="F252" s="353"/>
    </row>
    <row r="253" spans="4:6" customFormat="1" ht="12.75">
      <c r="D253" s="353"/>
      <c r="E253" s="353"/>
      <c r="F253" s="353"/>
    </row>
    <row r="254" spans="4:6" customFormat="1" ht="12.75">
      <c r="D254" s="353"/>
      <c r="E254" s="353"/>
      <c r="F254" s="353"/>
    </row>
    <row r="255" spans="4:6" customFormat="1" ht="12.75">
      <c r="D255" s="353"/>
      <c r="E255" s="353"/>
      <c r="F255" s="353"/>
    </row>
    <row r="256" spans="4:6" customFormat="1" ht="12.75">
      <c r="D256" s="353"/>
      <c r="E256" s="353"/>
      <c r="F256" s="353"/>
    </row>
    <row r="257" spans="4:6" customFormat="1" ht="12.75">
      <c r="D257" s="353"/>
      <c r="E257" s="353"/>
      <c r="F257" s="353"/>
    </row>
    <row r="258" spans="4:6" customFormat="1" ht="12.75">
      <c r="D258" s="353"/>
      <c r="E258" s="353"/>
      <c r="F258" s="353"/>
    </row>
    <row r="259" spans="4:6" customFormat="1" ht="12.75">
      <c r="D259" s="353"/>
      <c r="E259" s="353"/>
      <c r="F259" s="353"/>
    </row>
    <row r="260" spans="4:6" customFormat="1" ht="12.75">
      <c r="D260" s="353"/>
      <c r="E260" s="353"/>
      <c r="F260" s="353"/>
    </row>
    <row r="261" spans="4:6" customFormat="1" ht="12.75">
      <c r="D261" s="353"/>
      <c r="E261" s="353"/>
      <c r="F261" s="353"/>
    </row>
    <row r="262" spans="4:6" customFormat="1" ht="12.75">
      <c r="D262" s="353"/>
      <c r="E262" s="353"/>
      <c r="F262" s="353"/>
    </row>
    <row r="263" spans="4:6" customFormat="1" ht="12.75">
      <c r="D263" s="353"/>
      <c r="E263" s="353"/>
      <c r="F263" s="353"/>
    </row>
    <row r="264" spans="4:6" customFormat="1" ht="12.75">
      <c r="D264" s="353"/>
      <c r="E264" s="353"/>
      <c r="F264" s="353"/>
    </row>
    <row r="265" spans="4:6" customFormat="1" ht="12.75">
      <c r="D265" s="353"/>
      <c r="E265" s="353"/>
      <c r="F265" s="353"/>
    </row>
    <row r="266" spans="4:6" customFormat="1" ht="12.75">
      <c r="D266" s="353"/>
      <c r="E266" s="353"/>
      <c r="F266" s="353"/>
    </row>
    <row r="267" spans="4:6" customFormat="1" ht="12.75">
      <c r="D267" s="353"/>
      <c r="E267" s="353"/>
      <c r="F267" s="353"/>
    </row>
    <row r="268" spans="4:6" customFormat="1" ht="12.75">
      <c r="D268" s="353"/>
      <c r="E268" s="353"/>
      <c r="F268" s="353"/>
    </row>
    <row r="269" spans="4:6" customFormat="1" ht="12.75">
      <c r="D269" s="353"/>
      <c r="E269" s="353"/>
      <c r="F269" s="353"/>
    </row>
    <row r="270" spans="4:6" customFormat="1" ht="12.75">
      <c r="D270" s="353"/>
      <c r="E270" s="353"/>
      <c r="F270" s="353"/>
    </row>
    <row r="271" spans="4:6" customFormat="1" ht="12.75">
      <c r="D271" s="353"/>
      <c r="E271" s="353"/>
      <c r="F271" s="353"/>
    </row>
    <row r="272" spans="4:6" customFormat="1" ht="12.75">
      <c r="D272" s="353"/>
      <c r="E272" s="353"/>
      <c r="F272" s="353"/>
    </row>
    <row r="273" spans="4:6" customFormat="1" ht="12.75">
      <c r="D273" s="353"/>
      <c r="E273" s="353"/>
      <c r="F273" s="353"/>
    </row>
    <row r="274" spans="4:6" customFormat="1" ht="12.75">
      <c r="D274" s="353"/>
      <c r="E274" s="353"/>
      <c r="F274" s="353"/>
    </row>
    <row r="275" spans="4:6" customFormat="1" ht="12.75">
      <c r="D275" s="353"/>
      <c r="E275" s="353"/>
      <c r="F275" s="353"/>
    </row>
    <row r="276" spans="4:6" customFormat="1" ht="12.75">
      <c r="D276" s="353"/>
      <c r="E276" s="353"/>
      <c r="F276" s="353"/>
    </row>
    <row r="277" spans="4:6" customFormat="1" ht="12.75">
      <c r="D277" s="353"/>
      <c r="E277" s="353"/>
      <c r="F277" s="353"/>
    </row>
    <row r="278" spans="4:6" customFormat="1" ht="12.75">
      <c r="D278" s="353"/>
      <c r="E278" s="353"/>
      <c r="F278" s="353"/>
    </row>
    <row r="279" spans="4:6" customFormat="1" ht="12.75">
      <c r="D279" s="353"/>
      <c r="E279" s="353"/>
      <c r="F279" s="353"/>
    </row>
    <row r="280" spans="4:6" customFormat="1" ht="12.75">
      <c r="D280" s="353"/>
      <c r="E280" s="353"/>
      <c r="F280" s="353"/>
    </row>
    <row r="281" spans="4:6" customFormat="1" ht="12.75">
      <c r="D281" s="353"/>
      <c r="E281" s="353"/>
      <c r="F281" s="353"/>
    </row>
    <row r="282" spans="4:6" customFormat="1" ht="12.75">
      <c r="D282" s="353"/>
      <c r="E282" s="353"/>
      <c r="F282" s="353"/>
    </row>
    <row r="283" spans="4:6" customFormat="1" ht="12.75">
      <c r="D283" s="353"/>
      <c r="E283" s="353"/>
      <c r="F283" s="353"/>
    </row>
    <row r="284" spans="4:6" customFormat="1" ht="12.75">
      <c r="D284" s="353"/>
      <c r="E284" s="353"/>
      <c r="F284" s="353"/>
    </row>
    <row r="285" spans="4:6" customFormat="1" ht="12.75">
      <c r="D285" s="353"/>
      <c r="E285" s="353"/>
      <c r="F285" s="353"/>
    </row>
    <row r="286" spans="4:6" customFormat="1" ht="12.75">
      <c r="D286" s="353"/>
      <c r="E286" s="353"/>
      <c r="F286" s="353"/>
    </row>
    <row r="287" spans="4:6" customFormat="1" ht="12.75">
      <c r="D287" s="353"/>
      <c r="E287" s="353"/>
      <c r="F287" s="353"/>
    </row>
    <row r="288" spans="4:6" customFormat="1" ht="12.75">
      <c r="D288" s="353"/>
      <c r="E288" s="353"/>
      <c r="F288" s="353"/>
    </row>
    <row r="289" spans="4:6" customFormat="1" ht="12.75">
      <c r="D289" s="353"/>
      <c r="E289" s="353"/>
      <c r="F289" s="353"/>
    </row>
    <row r="290" spans="4:6" customFormat="1" ht="12.75">
      <c r="D290" s="353"/>
      <c r="E290" s="353"/>
      <c r="F290" s="353"/>
    </row>
    <row r="291" spans="4:6" customFormat="1" ht="12.75">
      <c r="D291" s="353"/>
      <c r="E291" s="353"/>
      <c r="F291" s="353"/>
    </row>
    <row r="292" spans="4:6" customFormat="1" ht="12.75">
      <c r="D292" s="353"/>
      <c r="E292" s="353"/>
      <c r="F292" s="353"/>
    </row>
    <row r="293" spans="4:6" customFormat="1" ht="12.75">
      <c r="D293" s="353"/>
      <c r="E293" s="353"/>
      <c r="F293" s="353"/>
    </row>
    <row r="294" spans="4:6" customFormat="1" ht="12.75">
      <c r="D294" s="353"/>
      <c r="E294" s="353"/>
      <c r="F294" s="353"/>
    </row>
    <row r="295" spans="4:6" customFormat="1" ht="12.75">
      <c r="D295" s="353"/>
      <c r="E295" s="353"/>
      <c r="F295" s="353"/>
    </row>
    <row r="296" spans="4:6" customFormat="1" ht="12.75">
      <c r="D296" s="353"/>
      <c r="E296" s="353"/>
      <c r="F296" s="353"/>
    </row>
    <row r="297" spans="4:6" customFormat="1" ht="12.75">
      <c r="D297" s="353"/>
      <c r="E297" s="353"/>
      <c r="F297" s="353"/>
    </row>
    <row r="298" spans="4:6" customFormat="1" ht="12.75">
      <c r="D298" s="353"/>
      <c r="E298" s="353"/>
      <c r="F298" s="353"/>
    </row>
    <row r="299" spans="4:6" customFormat="1" ht="12.75">
      <c r="D299" s="353"/>
      <c r="E299" s="353"/>
      <c r="F299" s="353"/>
    </row>
    <row r="300" spans="4:6" customFormat="1" ht="12.75">
      <c r="D300" s="353"/>
      <c r="E300" s="353"/>
      <c r="F300" s="353"/>
    </row>
    <row r="301" spans="4:6" customFormat="1" ht="12.75">
      <c r="D301" s="353"/>
      <c r="E301" s="353"/>
      <c r="F301" s="353"/>
    </row>
    <row r="302" spans="4:6" customFormat="1" ht="12.75">
      <c r="D302" s="353"/>
      <c r="E302" s="353"/>
      <c r="F302" s="353"/>
    </row>
    <row r="303" spans="4:6" customFormat="1" ht="12.75">
      <c r="D303" s="353"/>
      <c r="E303" s="353"/>
      <c r="F303" s="353"/>
    </row>
    <row r="304" spans="4:6" customFormat="1" ht="12.75">
      <c r="D304" s="353"/>
      <c r="E304" s="353"/>
      <c r="F304" s="353"/>
    </row>
    <row r="305" spans="4:6" customFormat="1" ht="12.75">
      <c r="D305" s="353"/>
      <c r="E305" s="353"/>
      <c r="F305" s="353"/>
    </row>
    <row r="306" spans="4:6" customFormat="1" ht="12.75">
      <c r="D306" s="353"/>
      <c r="E306" s="353"/>
      <c r="F306" s="353"/>
    </row>
    <row r="307" spans="4:6" customFormat="1" ht="12.75">
      <c r="D307" s="353"/>
      <c r="E307" s="353"/>
      <c r="F307" s="353"/>
    </row>
    <row r="308" spans="4:6" customFormat="1" ht="12.75">
      <c r="D308" s="353"/>
      <c r="E308" s="353"/>
      <c r="F308" s="353"/>
    </row>
    <row r="309" spans="4:6" customFormat="1" ht="12.75">
      <c r="D309" s="353"/>
      <c r="E309" s="353"/>
      <c r="F309" s="353"/>
    </row>
    <row r="310" spans="4:6" customFormat="1" ht="12.75">
      <c r="D310" s="353"/>
      <c r="E310" s="353"/>
      <c r="F310" s="353"/>
    </row>
    <row r="311" spans="4:6" customFormat="1" ht="12.75">
      <c r="D311" s="353"/>
      <c r="E311" s="353"/>
      <c r="F311" s="353"/>
    </row>
    <row r="312" spans="4:6" customFormat="1" ht="12.75">
      <c r="D312" s="353"/>
      <c r="E312" s="353"/>
      <c r="F312" s="353"/>
    </row>
    <row r="313" spans="4:6" customFormat="1" ht="12.75">
      <c r="D313" s="353"/>
      <c r="E313" s="353"/>
      <c r="F313" s="353"/>
    </row>
    <row r="314" spans="4:6" customFormat="1" ht="12.75">
      <c r="D314" s="353"/>
      <c r="E314" s="353"/>
      <c r="F314" s="353"/>
    </row>
    <row r="315" spans="4:6" customFormat="1" ht="12.75">
      <c r="D315" s="353"/>
      <c r="E315" s="353"/>
      <c r="F315" s="353"/>
    </row>
    <row r="316" spans="4:6" customFormat="1" ht="12.75">
      <c r="D316" s="353"/>
      <c r="E316" s="353"/>
      <c r="F316" s="353"/>
    </row>
    <row r="317" spans="4:6" customFormat="1" ht="12.75">
      <c r="D317" s="353"/>
      <c r="E317" s="353"/>
      <c r="F317" s="353"/>
    </row>
    <row r="318" spans="4:6" customFormat="1" ht="12.75">
      <c r="D318" s="353"/>
      <c r="E318" s="353"/>
      <c r="F318" s="353"/>
    </row>
    <row r="319" spans="4:6" customFormat="1" ht="12.75">
      <c r="D319" s="353"/>
      <c r="E319" s="353"/>
      <c r="F319" s="353"/>
    </row>
    <row r="320" spans="4:6" customFormat="1" ht="12.75">
      <c r="D320" s="353"/>
      <c r="E320" s="353"/>
      <c r="F320" s="353"/>
    </row>
    <row r="321" spans="4:6" customFormat="1" ht="12.75">
      <c r="D321" s="353"/>
      <c r="E321" s="353"/>
      <c r="F321" s="353"/>
    </row>
    <row r="322" spans="4:6" customFormat="1" ht="12.75">
      <c r="D322" s="353"/>
      <c r="E322" s="353"/>
      <c r="F322" s="353"/>
    </row>
    <row r="323" spans="4:6" customFormat="1" ht="12.75">
      <c r="D323" s="353"/>
      <c r="E323" s="353"/>
      <c r="F323" s="353"/>
    </row>
    <row r="324" spans="4:6" customFormat="1" ht="12.75">
      <c r="D324" s="353"/>
      <c r="E324" s="353"/>
      <c r="F324" s="353"/>
    </row>
    <row r="325" spans="4:6" customFormat="1" ht="12.75">
      <c r="D325" s="353"/>
      <c r="E325" s="353"/>
      <c r="F325" s="353"/>
    </row>
    <row r="326" spans="4:6" customFormat="1" ht="12.75">
      <c r="D326" s="353"/>
      <c r="E326" s="353"/>
      <c r="F326" s="353"/>
    </row>
    <row r="327" spans="4:6" customFormat="1" ht="12.75">
      <c r="D327" s="353"/>
      <c r="E327" s="353"/>
      <c r="F327" s="353"/>
    </row>
    <row r="328" spans="4:6" customFormat="1" ht="12.75">
      <c r="D328" s="353"/>
      <c r="E328" s="353"/>
      <c r="F328" s="353"/>
    </row>
    <row r="329" spans="4:6" customFormat="1" ht="12.75">
      <c r="D329" s="353"/>
      <c r="E329" s="353"/>
      <c r="F329" s="353"/>
    </row>
    <row r="330" spans="4:6" customFormat="1" ht="12.75">
      <c r="D330" s="353"/>
      <c r="E330" s="353"/>
      <c r="F330" s="353"/>
    </row>
    <row r="331" spans="4:6" customFormat="1" ht="12.75">
      <c r="D331" s="353"/>
      <c r="E331" s="353"/>
      <c r="F331" s="353"/>
    </row>
    <row r="332" spans="4:6" customFormat="1" ht="12.75">
      <c r="D332" s="353"/>
      <c r="E332" s="353"/>
      <c r="F332" s="353"/>
    </row>
    <row r="333" spans="4:6" customFormat="1" ht="12.75">
      <c r="D333" s="353"/>
      <c r="E333" s="353"/>
      <c r="F333" s="353"/>
    </row>
    <row r="334" spans="4:6" customFormat="1" ht="12.75">
      <c r="D334" s="353"/>
      <c r="E334" s="353"/>
      <c r="F334" s="353"/>
    </row>
    <row r="335" spans="4:6" customFormat="1" ht="12.75">
      <c r="D335" s="353"/>
      <c r="E335" s="353"/>
      <c r="F335" s="353"/>
    </row>
    <row r="336" spans="4:6" customFormat="1" ht="12.75">
      <c r="D336" s="353"/>
      <c r="E336" s="353"/>
      <c r="F336" s="353"/>
    </row>
    <row r="337" spans="4:6" customFormat="1" ht="12.75">
      <c r="D337" s="353"/>
      <c r="E337" s="353"/>
      <c r="F337" s="353"/>
    </row>
    <row r="338" spans="4:6" customFormat="1" ht="12.75">
      <c r="D338" s="353"/>
      <c r="E338" s="353"/>
      <c r="F338" s="353"/>
    </row>
    <row r="339" spans="4:6" customFormat="1" ht="12.75">
      <c r="D339" s="353"/>
      <c r="E339" s="353"/>
      <c r="F339" s="353"/>
    </row>
    <row r="340" spans="4:6" customFormat="1" ht="12.75">
      <c r="D340" s="353"/>
      <c r="E340" s="353"/>
      <c r="F340" s="353"/>
    </row>
    <row r="341" spans="4:6" customFormat="1" ht="12.75">
      <c r="D341" s="353"/>
      <c r="E341" s="353"/>
      <c r="F341" s="353"/>
    </row>
    <row r="342" spans="4:6" customFormat="1" ht="12.75">
      <c r="D342" s="353"/>
      <c r="E342" s="353"/>
      <c r="F342" s="353"/>
    </row>
    <row r="343" spans="4:6" customFormat="1" ht="12.75">
      <c r="D343" s="353"/>
      <c r="E343" s="353"/>
      <c r="F343" s="353"/>
    </row>
    <row r="344" spans="4:6" customFormat="1" ht="12.75">
      <c r="D344" s="353"/>
      <c r="E344" s="353"/>
      <c r="F344" s="353"/>
    </row>
    <row r="345" spans="4:6" customFormat="1" ht="12.75">
      <c r="D345" s="353"/>
      <c r="E345" s="353"/>
      <c r="F345" s="353"/>
    </row>
    <row r="346" spans="4:6" customFormat="1" ht="12.75">
      <c r="D346" s="353"/>
      <c r="E346" s="353"/>
      <c r="F346" s="353"/>
    </row>
    <row r="347" spans="4:6" customFormat="1" ht="12.75">
      <c r="D347" s="353"/>
      <c r="E347" s="353"/>
      <c r="F347" s="353"/>
    </row>
    <row r="348" spans="4:6" customFormat="1" ht="12.75">
      <c r="D348" s="353"/>
      <c r="E348" s="353"/>
      <c r="F348" s="353"/>
    </row>
    <row r="349" spans="4:6" customFormat="1" ht="12.75">
      <c r="D349" s="353"/>
      <c r="E349" s="353"/>
      <c r="F349" s="353"/>
    </row>
    <row r="350" spans="4:6" customFormat="1" ht="12.75">
      <c r="D350" s="353"/>
      <c r="E350" s="353"/>
      <c r="F350" s="353"/>
    </row>
    <row r="351" spans="4:6" customFormat="1" ht="12.75">
      <c r="D351" s="353"/>
      <c r="E351" s="353"/>
      <c r="F351" s="353"/>
    </row>
    <row r="352" spans="4:6" customFormat="1" ht="12.75">
      <c r="D352" s="353"/>
      <c r="E352" s="353"/>
      <c r="F352" s="353"/>
    </row>
    <row r="353" spans="4:6" customFormat="1" ht="12.75">
      <c r="D353" s="353"/>
      <c r="E353" s="353"/>
      <c r="F353" s="353"/>
    </row>
    <row r="354" spans="4:6" customFormat="1" ht="12.75">
      <c r="D354" s="353"/>
      <c r="E354" s="353"/>
      <c r="F354" s="353"/>
    </row>
    <row r="355" spans="4:6" customFormat="1" ht="12.75">
      <c r="D355" s="353"/>
      <c r="E355" s="353"/>
      <c r="F355" s="353"/>
    </row>
    <row r="356" spans="4:6" customFormat="1" ht="12.75">
      <c r="D356" s="353"/>
      <c r="E356" s="353"/>
      <c r="F356" s="353"/>
    </row>
    <row r="357" spans="4:6" customFormat="1" ht="12.75">
      <c r="D357" s="353"/>
      <c r="E357" s="353"/>
      <c r="F357" s="353"/>
    </row>
    <row r="358" spans="4:6" customFormat="1" ht="12.75">
      <c r="D358" s="353"/>
      <c r="E358" s="353"/>
      <c r="F358" s="353"/>
    </row>
    <row r="359" spans="4:6" customFormat="1" ht="12.75">
      <c r="D359" s="353"/>
      <c r="E359" s="353"/>
      <c r="F359" s="353"/>
    </row>
    <row r="360" spans="4:6" customFormat="1" ht="12.75">
      <c r="D360" s="353"/>
      <c r="E360" s="353"/>
      <c r="F360" s="353"/>
    </row>
    <row r="361" spans="4:6" customFormat="1" ht="12.75">
      <c r="D361" s="353"/>
      <c r="E361" s="353"/>
      <c r="F361" s="353"/>
    </row>
    <row r="362" spans="4:6" customFormat="1" ht="12.75">
      <c r="D362" s="353"/>
      <c r="E362" s="353"/>
      <c r="F362" s="353"/>
    </row>
    <row r="363" spans="4:6" customFormat="1" ht="12.75">
      <c r="D363" s="353"/>
      <c r="E363" s="353"/>
      <c r="F363" s="353"/>
    </row>
    <row r="364" spans="4:6" customFormat="1" ht="12.75">
      <c r="D364" s="353"/>
      <c r="E364" s="353"/>
      <c r="F364" s="353"/>
    </row>
    <row r="365" spans="4:6" customFormat="1" ht="12.75">
      <c r="D365" s="353"/>
      <c r="E365" s="353"/>
      <c r="F365" s="353"/>
    </row>
    <row r="366" spans="4:6" customFormat="1" ht="12.75">
      <c r="D366" s="353"/>
      <c r="E366" s="353"/>
      <c r="F366" s="353"/>
    </row>
    <row r="367" spans="4:6" customFormat="1" ht="12.75">
      <c r="D367" s="353"/>
      <c r="E367" s="353"/>
      <c r="F367" s="353"/>
    </row>
    <row r="368" spans="4:6" customFormat="1" ht="12.75">
      <c r="D368" s="353"/>
      <c r="E368" s="353"/>
      <c r="F368" s="353"/>
    </row>
    <row r="369" spans="4:6" customFormat="1" ht="12.75">
      <c r="D369" s="353"/>
      <c r="E369" s="353"/>
      <c r="F369" s="353"/>
    </row>
    <row r="370" spans="4:6" customFormat="1" ht="12.75">
      <c r="D370" s="353"/>
      <c r="E370" s="353"/>
      <c r="F370" s="353"/>
    </row>
    <row r="371" spans="4:6" customFormat="1" ht="12.75">
      <c r="D371" s="353"/>
      <c r="E371" s="353"/>
      <c r="F371" s="353"/>
    </row>
    <row r="372" spans="4:6" customFormat="1" ht="12.75">
      <c r="D372" s="353"/>
      <c r="E372" s="353"/>
      <c r="F372" s="353"/>
    </row>
    <row r="373" spans="4:6" customFormat="1" ht="12.75">
      <c r="D373" s="353"/>
      <c r="E373" s="353"/>
      <c r="F373" s="353"/>
    </row>
    <row r="374" spans="4:6" customFormat="1" ht="12.75">
      <c r="D374" s="353"/>
      <c r="E374" s="353"/>
      <c r="F374" s="353"/>
    </row>
    <row r="375" spans="4:6" customFormat="1" ht="12.75">
      <c r="D375" s="353"/>
      <c r="E375" s="353"/>
      <c r="F375" s="353"/>
    </row>
    <row r="376" spans="4:6" customFormat="1" ht="12.75">
      <c r="D376" s="353"/>
      <c r="E376" s="353"/>
      <c r="F376" s="353"/>
    </row>
    <row r="377" spans="4:6" customFormat="1" ht="12.75">
      <c r="D377" s="353"/>
      <c r="E377" s="353"/>
      <c r="F377" s="353"/>
    </row>
    <row r="378" spans="4:6" customFormat="1" ht="12.75">
      <c r="D378" s="353"/>
      <c r="E378" s="353"/>
      <c r="F378" s="353"/>
    </row>
    <row r="379" spans="4:6" customFormat="1" ht="12.75">
      <c r="D379" s="353"/>
      <c r="E379" s="353"/>
      <c r="F379" s="353"/>
    </row>
    <row r="380" spans="4:6" customFormat="1" ht="12.75">
      <c r="D380" s="353"/>
      <c r="E380" s="353"/>
      <c r="F380" s="353"/>
    </row>
    <row r="381" spans="4:6" customFormat="1" ht="12.75">
      <c r="D381" s="353"/>
      <c r="E381" s="353"/>
      <c r="F381" s="353"/>
    </row>
    <row r="382" spans="4:6" customFormat="1" ht="12.75">
      <c r="D382" s="353"/>
      <c r="E382" s="353"/>
      <c r="F382" s="353"/>
    </row>
    <row r="383" spans="4:6" customFormat="1" ht="12.75">
      <c r="D383" s="353"/>
      <c r="E383" s="353"/>
      <c r="F383" s="353"/>
    </row>
    <row r="384" spans="4:6" customFormat="1" ht="12.75">
      <c r="D384" s="353"/>
      <c r="E384" s="353"/>
      <c r="F384" s="353"/>
    </row>
    <row r="385" spans="4:6" customFormat="1" ht="12.75">
      <c r="D385" s="353"/>
      <c r="E385" s="353"/>
      <c r="F385" s="353"/>
    </row>
    <row r="386" spans="4:6" customFormat="1" ht="12.75">
      <c r="D386" s="353"/>
      <c r="E386" s="353"/>
      <c r="F386" s="353"/>
    </row>
    <row r="387" spans="4:6" customFormat="1" ht="12.75">
      <c r="D387" s="353"/>
      <c r="E387" s="353"/>
      <c r="F387" s="353"/>
    </row>
    <row r="388" spans="4:6" customFormat="1" ht="12.75">
      <c r="D388" s="353"/>
      <c r="E388" s="353"/>
      <c r="F388" s="353"/>
    </row>
    <row r="389" spans="4:6" customFormat="1" ht="12.75">
      <c r="D389" s="353"/>
      <c r="E389" s="353"/>
      <c r="F389" s="353"/>
    </row>
    <row r="390" spans="4:6" customFormat="1" ht="12.75">
      <c r="D390" s="353"/>
      <c r="E390" s="353"/>
      <c r="F390" s="353"/>
    </row>
    <row r="391" spans="4:6" customFormat="1" ht="12.75">
      <c r="D391" s="353"/>
      <c r="E391" s="353"/>
      <c r="F391" s="353"/>
    </row>
    <row r="392" spans="4:6" customFormat="1" ht="12.75">
      <c r="D392" s="353"/>
      <c r="E392" s="353"/>
      <c r="F392" s="353"/>
    </row>
    <row r="393" spans="4:6" customFormat="1" ht="12.75">
      <c r="D393" s="353"/>
      <c r="E393" s="353"/>
      <c r="F393" s="353"/>
    </row>
    <row r="394" spans="4:6" customFormat="1" ht="12.75">
      <c r="D394" s="353"/>
      <c r="E394" s="353"/>
      <c r="F394" s="353"/>
    </row>
    <row r="395" spans="4:6" customFormat="1" ht="12.75">
      <c r="D395" s="353"/>
      <c r="E395" s="353"/>
      <c r="F395" s="353"/>
    </row>
    <row r="396" spans="4:6" customFormat="1" ht="12.75">
      <c r="D396" s="353"/>
      <c r="E396" s="353"/>
      <c r="F396" s="353"/>
    </row>
    <row r="397" spans="4:6" customFormat="1" ht="12.75">
      <c r="D397" s="353"/>
      <c r="E397" s="353"/>
      <c r="F397" s="353"/>
    </row>
    <row r="398" spans="4:6" customFormat="1" ht="12.75">
      <c r="D398" s="353"/>
      <c r="E398" s="353"/>
      <c r="F398" s="353"/>
    </row>
    <row r="399" spans="4:6" customFormat="1" ht="12.75">
      <c r="D399" s="353"/>
      <c r="E399" s="353"/>
      <c r="F399" s="353"/>
    </row>
    <row r="400" spans="4:6" customFormat="1" ht="12.75">
      <c r="D400" s="353"/>
      <c r="E400" s="353"/>
      <c r="F400" s="353"/>
    </row>
    <row r="401" spans="4:6" customFormat="1" ht="12.75">
      <c r="D401" s="353"/>
      <c r="E401" s="353"/>
      <c r="F401" s="353"/>
    </row>
    <row r="402" spans="4:6" customFormat="1" ht="12.75">
      <c r="D402" s="353"/>
      <c r="E402" s="353"/>
      <c r="F402" s="353"/>
    </row>
    <row r="403" spans="4:6" customFormat="1" ht="12.75">
      <c r="D403" s="353"/>
      <c r="E403" s="353"/>
      <c r="F403" s="353"/>
    </row>
    <row r="404" spans="4:6" customFormat="1" ht="12.75">
      <c r="D404" s="353"/>
      <c r="E404" s="353"/>
      <c r="F404" s="353"/>
    </row>
    <row r="405" spans="4:6" customFormat="1" ht="12.75">
      <c r="D405" s="353"/>
      <c r="E405" s="353"/>
      <c r="F405" s="353"/>
    </row>
    <row r="406" spans="4:6" customFormat="1" ht="12.75">
      <c r="D406" s="353"/>
      <c r="E406" s="353"/>
      <c r="F406" s="353"/>
    </row>
    <row r="407" spans="4:6" customFormat="1" ht="12.75">
      <c r="D407" s="353"/>
      <c r="E407" s="353"/>
      <c r="F407" s="353"/>
    </row>
    <row r="408" spans="4:6" customFormat="1" ht="12.75">
      <c r="D408" s="353"/>
      <c r="E408" s="353"/>
      <c r="F408" s="353"/>
    </row>
    <row r="409" spans="4:6" customFormat="1" ht="12.75">
      <c r="D409" s="353"/>
      <c r="E409" s="353"/>
      <c r="F409" s="353"/>
    </row>
    <row r="410" spans="4:6" customFormat="1" ht="12.75">
      <c r="D410" s="353"/>
      <c r="E410" s="353"/>
      <c r="F410" s="353"/>
    </row>
    <row r="411" spans="4:6" customFormat="1" ht="12.75">
      <c r="D411" s="353"/>
      <c r="E411" s="353"/>
      <c r="F411" s="353"/>
    </row>
    <row r="412" spans="4:6" customFormat="1" ht="12.75">
      <c r="D412" s="353"/>
      <c r="E412" s="353"/>
      <c r="F412" s="353"/>
    </row>
    <row r="413" spans="4:6" customFormat="1" ht="12.75">
      <c r="D413" s="353"/>
      <c r="E413" s="353"/>
      <c r="F413" s="353"/>
    </row>
    <row r="414" spans="4:6" customFormat="1" ht="12.75">
      <c r="D414" s="353"/>
      <c r="E414" s="353"/>
      <c r="F414" s="353"/>
    </row>
    <row r="415" spans="4:6" customFormat="1" ht="12.75">
      <c r="D415" s="353"/>
      <c r="E415" s="353"/>
      <c r="F415" s="353"/>
    </row>
    <row r="416" spans="4:6" customFormat="1" ht="12.75">
      <c r="D416" s="353"/>
      <c r="E416" s="353"/>
      <c r="F416" s="353"/>
    </row>
    <row r="417" spans="4:6" customFormat="1" ht="12.75">
      <c r="D417" s="353"/>
      <c r="E417" s="353"/>
      <c r="F417" s="353"/>
    </row>
    <row r="418" spans="4:6" customFormat="1" ht="12.75">
      <c r="D418" s="353"/>
      <c r="E418" s="353"/>
      <c r="F418" s="353"/>
    </row>
    <row r="419" spans="4:6" customFormat="1" ht="12.75">
      <c r="D419" s="353"/>
      <c r="E419" s="353"/>
      <c r="F419" s="353"/>
    </row>
    <row r="420" spans="4:6" customFormat="1" ht="12.75">
      <c r="D420" s="353"/>
      <c r="E420" s="353"/>
      <c r="F420" s="353"/>
    </row>
    <row r="421" spans="4:6" customFormat="1" ht="12.75">
      <c r="D421" s="353"/>
      <c r="E421" s="353"/>
      <c r="F421" s="353"/>
    </row>
    <row r="422" spans="4:6" customFormat="1" ht="12.75">
      <c r="D422" s="353"/>
      <c r="E422" s="353"/>
      <c r="F422" s="353"/>
    </row>
    <row r="423" spans="4:6" customFormat="1" ht="12.75">
      <c r="D423" s="353"/>
      <c r="E423" s="353"/>
      <c r="F423" s="353"/>
    </row>
    <row r="424" spans="4:6" customFormat="1" ht="12.75">
      <c r="D424" s="353"/>
      <c r="E424" s="353"/>
      <c r="F424" s="353"/>
    </row>
    <row r="425" spans="4:6" customFormat="1" ht="12.75">
      <c r="D425" s="353"/>
      <c r="E425" s="353"/>
      <c r="F425" s="353"/>
    </row>
    <row r="426" spans="4:6" customFormat="1" ht="12.75">
      <c r="D426" s="353"/>
      <c r="E426" s="353"/>
      <c r="F426" s="353"/>
    </row>
    <row r="427" spans="4:6" customFormat="1" ht="12.75">
      <c r="D427" s="353"/>
      <c r="E427" s="353"/>
      <c r="F427" s="353"/>
    </row>
    <row r="428" spans="4:6" customFormat="1" ht="12.75">
      <c r="D428" s="353"/>
      <c r="E428" s="353"/>
      <c r="F428" s="353"/>
    </row>
    <row r="429" spans="4:6" customFormat="1" ht="12.75">
      <c r="D429" s="353"/>
      <c r="E429" s="353"/>
      <c r="F429" s="353"/>
    </row>
    <row r="430" spans="4:6" customFormat="1" ht="12.75">
      <c r="D430" s="353"/>
      <c r="E430" s="353"/>
      <c r="F430" s="353"/>
    </row>
    <row r="431" spans="4:6" customFormat="1" ht="12.75">
      <c r="D431" s="353"/>
      <c r="E431" s="353"/>
      <c r="F431" s="353"/>
    </row>
    <row r="432" spans="4:6" customFormat="1" ht="12.75">
      <c r="D432" s="353"/>
      <c r="E432" s="353"/>
      <c r="F432" s="353"/>
    </row>
    <row r="433" spans="4:6" customFormat="1" ht="12.75">
      <c r="D433" s="353"/>
      <c r="E433" s="353"/>
      <c r="F433" s="353"/>
    </row>
    <row r="434" spans="4:6" customFormat="1" ht="12.75">
      <c r="D434" s="353"/>
      <c r="E434" s="353"/>
      <c r="F434" s="353"/>
    </row>
    <row r="435" spans="4:6" customFormat="1" ht="12.75">
      <c r="D435" s="353"/>
      <c r="E435" s="353"/>
      <c r="F435" s="353"/>
    </row>
    <row r="436" spans="4:6" customFormat="1" ht="12.75">
      <c r="D436" s="353"/>
      <c r="E436" s="353"/>
      <c r="F436" s="353"/>
    </row>
    <row r="437" spans="4:6" customFormat="1" ht="12.75">
      <c r="D437" s="353"/>
      <c r="E437" s="353"/>
      <c r="F437" s="353"/>
    </row>
    <row r="438" spans="4:6" customFormat="1" ht="12.75">
      <c r="D438" s="353"/>
      <c r="E438" s="353"/>
      <c r="F438" s="353"/>
    </row>
    <row r="439" spans="4:6" customFormat="1" ht="12.75">
      <c r="D439" s="353"/>
      <c r="E439" s="353"/>
      <c r="F439" s="353"/>
    </row>
    <row r="440" spans="4:6" customFormat="1" ht="12.75">
      <c r="D440" s="353"/>
      <c r="E440" s="353"/>
      <c r="F440" s="353"/>
    </row>
    <row r="441" spans="4:6" customFormat="1" ht="12.75">
      <c r="D441" s="353"/>
      <c r="E441" s="353"/>
      <c r="F441" s="353"/>
    </row>
    <row r="442" spans="4:6" customFormat="1" ht="12.75">
      <c r="D442" s="353"/>
      <c r="E442" s="353"/>
      <c r="F442" s="353"/>
    </row>
    <row r="443" spans="4:6" customFormat="1" ht="12.75">
      <c r="D443" s="353"/>
      <c r="E443" s="353"/>
      <c r="F443" s="353"/>
    </row>
    <row r="444" spans="4:6" customFormat="1" ht="12.75">
      <c r="D444" s="353"/>
      <c r="E444" s="353"/>
      <c r="F444" s="353"/>
    </row>
    <row r="445" spans="4:6" customFormat="1" ht="12.75">
      <c r="D445" s="353"/>
      <c r="E445" s="353"/>
      <c r="F445" s="353"/>
    </row>
    <row r="446" spans="4:6" customFormat="1" ht="12.75">
      <c r="D446" s="353"/>
      <c r="E446" s="353"/>
      <c r="F446" s="353"/>
    </row>
    <row r="447" spans="4:6" customFormat="1" ht="12.75">
      <c r="D447" s="353"/>
      <c r="E447" s="353"/>
      <c r="F447" s="353"/>
    </row>
    <row r="448" spans="4:6" customFormat="1" ht="12.75">
      <c r="D448" s="353"/>
      <c r="E448" s="353"/>
      <c r="F448" s="353"/>
    </row>
    <row r="449" spans="4:6" customFormat="1" ht="12.75">
      <c r="D449" s="353"/>
      <c r="E449" s="353"/>
      <c r="F449" s="353"/>
    </row>
    <row r="450" spans="4:6" customFormat="1" ht="12.75">
      <c r="D450" s="353"/>
      <c r="E450" s="353"/>
      <c r="F450" s="353"/>
    </row>
    <row r="451" spans="4:6" customFormat="1" ht="12.75">
      <c r="D451" s="353"/>
      <c r="E451" s="353"/>
      <c r="F451" s="353"/>
    </row>
    <row r="452" spans="4:6" customFormat="1" ht="12.75">
      <c r="D452" s="353"/>
      <c r="E452" s="353"/>
      <c r="F452" s="353"/>
    </row>
    <row r="453" spans="4:6" customFormat="1" ht="12.75">
      <c r="D453" s="353"/>
      <c r="E453" s="353"/>
      <c r="F453" s="353"/>
    </row>
    <row r="454" spans="4:6" customFormat="1" ht="12.75">
      <c r="D454" s="353"/>
      <c r="E454" s="353"/>
      <c r="F454" s="353"/>
    </row>
    <row r="455" spans="4:6" customFormat="1" ht="12.75">
      <c r="D455" s="353"/>
      <c r="E455" s="353"/>
      <c r="F455" s="353"/>
    </row>
    <row r="456" spans="4:6" customFormat="1" ht="12.75">
      <c r="D456" s="353"/>
      <c r="E456" s="353"/>
      <c r="F456" s="353"/>
    </row>
    <row r="457" spans="4:6" customFormat="1" ht="12.75">
      <c r="D457" s="353"/>
      <c r="E457" s="353"/>
      <c r="F457" s="353"/>
    </row>
    <row r="458" spans="4:6" customFormat="1" ht="12.75">
      <c r="D458" s="353"/>
      <c r="E458" s="353"/>
      <c r="F458" s="353"/>
    </row>
    <row r="459" spans="4:6" customFormat="1" ht="12.75">
      <c r="D459" s="353"/>
      <c r="E459" s="353"/>
      <c r="F459" s="353"/>
    </row>
    <row r="460" spans="4:6" customFormat="1" ht="12.75">
      <c r="D460" s="353"/>
      <c r="E460" s="353"/>
      <c r="F460" s="353"/>
    </row>
    <row r="461" spans="4:6" customFormat="1" ht="12.75">
      <c r="D461" s="353"/>
      <c r="E461" s="353"/>
      <c r="F461" s="353"/>
    </row>
    <row r="462" spans="4:6" customFormat="1" ht="12.75">
      <c r="D462" s="353"/>
      <c r="E462" s="353"/>
      <c r="F462" s="353"/>
    </row>
    <row r="463" spans="4:6" customFormat="1" ht="12.75">
      <c r="D463" s="353"/>
      <c r="E463" s="353"/>
      <c r="F463" s="353"/>
    </row>
    <row r="464" spans="4:6" customFormat="1" ht="12.75">
      <c r="D464" s="353"/>
      <c r="E464" s="353"/>
      <c r="F464" s="353"/>
    </row>
    <row r="465" spans="4:6" customFormat="1" ht="12.75">
      <c r="D465" s="353"/>
      <c r="E465" s="353"/>
      <c r="F465" s="353"/>
    </row>
    <row r="466" spans="4:6" customFormat="1" ht="12.75">
      <c r="D466" s="353"/>
      <c r="E466" s="353"/>
      <c r="F466" s="353"/>
    </row>
    <row r="467" spans="4:6" customFormat="1" ht="12.75">
      <c r="D467" s="353"/>
      <c r="E467" s="353"/>
      <c r="F467" s="353"/>
    </row>
    <row r="468" spans="4:6" customFormat="1" ht="12.75">
      <c r="D468" s="353"/>
      <c r="E468" s="353"/>
      <c r="F468" s="353"/>
    </row>
    <row r="469" spans="4:6" customFormat="1" ht="12.75">
      <c r="D469" s="353"/>
      <c r="E469" s="353"/>
      <c r="F469" s="353"/>
    </row>
    <row r="470" spans="4:6" customFormat="1" ht="12.75">
      <c r="D470" s="353"/>
      <c r="E470" s="353"/>
      <c r="F470" s="353"/>
    </row>
    <row r="471" spans="4:6" customFormat="1" ht="12.75">
      <c r="D471" s="353"/>
      <c r="E471" s="353"/>
      <c r="F471" s="353"/>
    </row>
    <row r="472" spans="4:6" customFormat="1" ht="12.75">
      <c r="D472" s="353"/>
      <c r="E472" s="353"/>
      <c r="F472" s="353"/>
    </row>
    <row r="473" spans="4:6" customFormat="1" ht="12.75">
      <c r="D473" s="353"/>
      <c r="E473" s="353"/>
      <c r="F473" s="353"/>
    </row>
    <row r="474" spans="4:6" customFormat="1" ht="12.75">
      <c r="D474" s="353"/>
      <c r="E474" s="353"/>
      <c r="F474" s="353"/>
    </row>
    <row r="475" spans="4:6" customFormat="1" ht="12.75">
      <c r="D475" s="353"/>
      <c r="E475" s="353"/>
      <c r="F475" s="353"/>
    </row>
    <row r="476" spans="4:6" customFormat="1" ht="12.75">
      <c r="D476" s="353"/>
      <c r="E476" s="353"/>
      <c r="F476" s="353"/>
    </row>
    <row r="477" spans="4:6" customFormat="1" ht="12.75">
      <c r="D477" s="353"/>
      <c r="E477" s="353"/>
      <c r="F477" s="353"/>
    </row>
    <row r="478" spans="4:6" customFormat="1" ht="12.75">
      <c r="D478" s="353"/>
      <c r="E478" s="353"/>
      <c r="F478" s="353"/>
    </row>
    <row r="479" spans="4:6" customFormat="1" ht="12.75">
      <c r="D479" s="353"/>
      <c r="E479" s="353"/>
      <c r="F479" s="353"/>
    </row>
    <row r="480" spans="4:6" customFormat="1" ht="12.75">
      <c r="D480" s="353"/>
      <c r="E480" s="353"/>
      <c r="F480" s="353"/>
    </row>
    <row r="481" spans="4:6" customFormat="1" ht="12.75">
      <c r="D481" s="353"/>
      <c r="E481" s="353"/>
      <c r="F481" s="353"/>
    </row>
    <row r="482" spans="4:6" customFormat="1" ht="12.75">
      <c r="D482" s="353"/>
      <c r="E482" s="353"/>
      <c r="F482" s="353"/>
    </row>
    <row r="483" spans="4:6" customFormat="1" ht="12.75">
      <c r="D483" s="353"/>
      <c r="E483" s="353"/>
      <c r="F483" s="353"/>
    </row>
    <row r="484" spans="4:6" customFormat="1" ht="12.75">
      <c r="D484" s="353"/>
      <c r="E484" s="353"/>
      <c r="F484" s="353"/>
    </row>
    <row r="485" spans="4:6" customFormat="1" ht="12.75">
      <c r="D485" s="353"/>
      <c r="E485" s="353"/>
      <c r="F485" s="353"/>
    </row>
    <row r="486" spans="4:6" customFormat="1" ht="12.75">
      <c r="D486" s="353"/>
      <c r="E486" s="353"/>
      <c r="F486" s="353"/>
    </row>
    <row r="487" spans="4:6" customFormat="1" ht="12.75">
      <c r="D487" s="353"/>
      <c r="E487" s="353"/>
      <c r="F487" s="353"/>
    </row>
    <row r="488" spans="4:6" customFormat="1" ht="12.75">
      <c r="D488" s="353"/>
      <c r="E488" s="353"/>
      <c r="F488" s="353"/>
    </row>
    <row r="489" spans="4:6" customFormat="1" ht="12.75">
      <c r="D489" s="353"/>
      <c r="E489" s="353"/>
      <c r="F489" s="353"/>
    </row>
    <row r="490" spans="4:6" customFormat="1" ht="12.75">
      <c r="D490" s="353"/>
      <c r="E490" s="353"/>
      <c r="F490" s="353"/>
    </row>
    <row r="491" spans="4:6" customFormat="1" ht="12.75">
      <c r="D491" s="353"/>
      <c r="E491" s="353"/>
      <c r="F491" s="353"/>
    </row>
    <row r="492" spans="4:6" customFormat="1" ht="12.75">
      <c r="D492" s="353"/>
      <c r="E492" s="353"/>
      <c r="F492" s="353"/>
    </row>
    <row r="493" spans="4:6" customFormat="1" ht="12.75">
      <c r="D493" s="353"/>
      <c r="E493" s="353"/>
      <c r="F493" s="353"/>
    </row>
    <row r="494" spans="4:6" customFormat="1" ht="12.75">
      <c r="D494" s="353"/>
      <c r="E494" s="353"/>
      <c r="F494" s="353"/>
    </row>
    <row r="495" spans="4:6" customFormat="1" ht="12.75">
      <c r="D495" s="353"/>
      <c r="E495" s="353"/>
      <c r="F495" s="353"/>
    </row>
    <row r="496" spans="4:6" customFormat="1" ht="12.75">
      <c r="D496" s="353"/>
      <c r="E496" s="353"/>
      <c r="F496" s="353"/>
    </row>
    <row r="497" spans="4:6" customFormat="1" ht="12.75">
      <c r="D497" s="353"/>
      <c r="E497" s="353"/>
      <c r="F497" s="353"/>
    </row>
    <row r="498" spans="4:6" customFormat="1" ht="12.75">
      <c r="D498" s="353"/>
      <c r="E498" s="353"/>
      <c r="F498" s="353"/>
    </row>
    <row r="499" spans="4:6" customFormat="1" ht="12.75">
      <c r="D499" s="353"/>
      <c r="E499" s="353"/>
      <c r="F499" s="353"/>
    </row>
    <row r="500" spans="4:6" customFormat="1" ht="12.75">
      <c r="D500" s="353"/>
      <c r="E500" s="353"/>
      <c r="F500" s="353"/>
    </row>
    <row r="501" spans="4:6" customFormat="1" ht="12.75">
      <c r="D501" s="353"/>
      <c r="E501" s="353"/>
      <c r="F501" s="353"/>
    </row>
    <row r="502" spans="4:6" customFormat="1" ht="12.75">
      <c r="D502" s="353"/>
      <c r="E502" s="353"/>
      <c r="F502" s="353"/>
    </row>
    <row r="503" spans="4:6" customFormat="1" ht="12.75">
      <c r="D503" s="353"/>
      <c r="E503" s="353"/>
      <c r="F503" s="353"/>
    </row>
    <row r="504" spans="4:6" customFormat="1" ht="12.75">
      <c r="D504" s="353"/>
      <c r="E504" s="353"/>
      <c r="F504" s="353"/>
    </row>
    <row r="505" spans="4:6" customFormat="1" ht="12.75">
      <c r="D505" s="353"/>
      <c r="E505" s="353"/>
      <c r="F505" s="353"/>
    </row>
    <row r="506" spans="4:6" customFormat="1" ht="12.75">
      <c r="D506" s="353"/>
      <c r="E506" s="353"/>
      <c r="F506" s="353"/>
    </row>
    <row r="507" spans="4:6" customFormat="1" ht="12.75">
      <c r="D507" s="353"/>
      <c r="E507" s="353"/>
      <c r="F507" s="353"/>
    </row>
    <row r="508" spans="4:6" customFormat="1" ht="12.75">
      <c r="D508" s="353"/>
      <c r="E508" s="353"/>
      <c r="F508" s="353"/>
    </row>
    <row r="509" spans="4:6" customFormat="1" ht="12.75">
      <c r="D509" s="353"/>
      <c r="E509" s="353"/>
      <c r="F509" s="353"/>
    </row>
    <row r="510" spans="4:6" customFormat="1" ht="12.75">
      <c r="D510" s="353"/>
      <c r="E510" s="353"/>
      <c r="F510" s="353"/>
    </row>
    <row r="511" spans="4:6" customFormat="1" ht="12.75">
      <c r="D511" s="353"/>
      <c r="E511" s="353"/>
      <c r="F511" s="353"/>
    </row>
    <row r="512" spans="4:6" customFormat="1" ht="12.75">
      <c r="D512" s="353"/>
      <c r="E512" s="353"/>
      <c r="F512" s="353"/>
    </row>
    <row r="513" spans="4:6" customFormat="1" ht="12.75">
      <c r="D513" s="353"/>
      <c r="E513" s="353"/>
      <c r="F513" s="353"/>
    </row>
    <row r="514" spans="4:6" customFormat="1" ht="12.75">
      <c r="D514" s="353"/>
      <c r="E514" s="353"/>
      <c r="F514" s="353"/>
    </row>
    <row r="515" spans="4:6" customFormat="1" ht="12.75">
      <c r="D515" s="353"/>
      <c r="E515" s="353"/>
      <c r="F515" s="353"/>
    </row>
    <row r="516" spans="4:6" customFormat="1" ht="12.75">
      <c r="D516" s="353"/>
      <c r="E516" s="353"/>
      <c r="F516" s="353"/>
    </row>
    <row r="517" spans="4:6" customFormat="1" ht="12.75">
      <c r="D517" s="353"/>
      <c r="E517" s="353"/>
      <c r="F517" s="353"/>
    </row>
    <row r="518" spans="4:6" customFormat="1" ht="12.75">
      <c r="D518" s="353"/>
      <c r="E518" s="353"/>
      <c r="F518" s="353"/>
    </row>
    <row r="519" spans="4:6" customFormat="1" ht="12.75">
      <c r="D519" s="353"/>
      <c r="E519" s="353"/>
      <c r="F519" s="353"/>
    </row>
    <row r="520" spans="4:6" customFormat="1" ht="12.75">
      <c r="D520" s="353"/>
      <c r="E520" s="353"/>
      <c r="F520" s="353"/>
    </row>
    <row r="521" spans="4:6" customFormat="1" ht="12.75">
      <c r="D521" s="353"/>
      <c r="E521" s="353"/>
      <c r="F521" s="353"/>
    </row>
    <row r="522" spans="4:6" customFormat="1" ht="12.75">
      <c r="D522" s="353"/>
      <c r="E522" s="353"/>
      <c r="F522" s="353"/>
    </row>
    <row r="523" spans="4:6" customFormat="1" ht="12.75">
      <c r="D523" s="353"/>
      <c r="E523" s="353"/>
      <c r="F523" s="353"/>
    </row>
    <row r="524" spans="4:6" customFormat="1" ht="12.75">
      <c r="D524" s="353"/>
      <c r="E524" s="353"/>
      <c r="F524" s="353"/>
    </row>
    <row r="525" spans="4:6" customFormat="1" ht="12.75">
      <c r="D525" s="353"/>
      <c r="E525" s="353"/>
      <c r="F525" s="353"/>
    </row>
    <row r="526" spans="4:6" customFormat="1" ht="12.75">
      <c r="D526" s="353"/>
      <c r="E526" s="353"/>
      <c r="F526" s="353"/>
    </row>
    <row r="527" spans="4:6" customFormat="1" ht="12.75">
      <c r="D527" s="353"/>
      <c r="E527" s="353"/>
      <c r="F527" s="353"/>
    </row>
    <row r="528" spans="4:6" customFormat="1" ht="12.75">
      <c r="D528" s="353"/>
      <c r="E528" s="353"/>
      <c r="F528" s="353"/>
    </row>
    <row r="529" spans="4:6" customFormat="1" ht="12.75">
      <c r="D529" s="353"/>
      <c r="E529" s="353"/>
      <c r="F529" s="353"/>
    </row>
    <row r="530" spans="4:6" customFormat="1" ht="12.75">
      <c r="D530" s="353"/>
      <c r="E530" s="353"/>
      <c r="F530" s="353"/>
    </row>
    <row r="531" spans="4:6" customFormat="1" ht="12.75">
      <c r="D531" s="353"/>
      <c r="E531" s="353"/>
      <c r="F531" s="353"/>
    </row>
    <row r="532" spans="4:6" customFormat="1" ht="12.75">
      <c r="D532" s="353"/>
      <c r="E532" s="353"/>
      <c r="F532" s="353"/>
    </row>
    <row r="533" spans="4:6" customFormat="1" ht="12.75">
      <c r="D533" s="353"/>
      <c r="E533" s="353"/>
      <c r="F533" s="353"/>
    </row>
    <row r="534" spans="4:6" customFormat="1" ht="12.75">
      <c r="D534" s="353"/>
      <c r="E534" s="353"/>
      <c r="F534" s="353"/>
    </row>
    <row r="535" spans="4:6" customFormat="1" ht="12.75">
      <c r="D535" s="353"/>
      <c r="E535" s="353"/>
      <c r="F535" s="353"/>
    </row>
    <row r="536" spans="4:6" customFormat="1" ht="12.75">
      <c r="D536" s="353"/>
      <c r="E536" s="353"/>
      <c r="F536" s="353"/>
    </row>
    <row r="537" spans="4:6" customFormat="1" ht="12.75">
      <c r="D537" s="353"/>
      <c r="E537" s="353"/>
      <c r="F537" s="353"/>
    </row>
    <row r="538" spans="4:6" customFormat="1" ht="12.75">
      <c r="D538" s="353"/>
      <c r="E538" s="353"/>
      <c r="F538" s="353"/>
    </row>
    <row r="539" spans="4:6" customFormat="1" ht="12.75">
      <c r="D539" s="353"/>
      <c r="E539" s="353"/>
      <c r="F539" s="353"/>
    </row>
    <row r="540" spans="4:6" customFormat="1" ht="12.75">
      <c r="D540" s="353"/>
      <c r="E540" s="353"/>
      <c r="F540" s="353"/>
    </row>
    <row r="541" spans="4:6" customFormat="1" ht="12.75">
      <c r="D541" s="353"/>
      <c r="E541" s="353"/>
      <c r="F541" s="353"/>
    </row>
    <row r="542" spans="4:6" customFormat="1" ht="12.75">
      <c r="D542" s="353"/>
      <c r="E542" s="353"/>
      <c r="F542" s="353"/>
    </row>
    <row r="543" spans="4:6" customFormat="1" ht="12.75">
      <c r="D543" s="353"/>
      <c r="E543" s="353"/>
      <c r="F543" s="353"/>
    </row>
    <row r="544" spans="4:6" customFormat="1" ht="12.75">
      <c r="D544" s="353"/>
      <c r="E544" s="353"/>
      <c r="F544" s="353"/>
    </row>
    <row r="545" spans="4:6" customFormat="1" ht="12.75">
      <c r="D545" s="353"/>
      <c r="E545" s="353"/>
      <c r="F545" s="353"/>
    </row>
    <row r="546" spans="4:6" customFormat="1" ht="12.75">
      <c r="D546" s="353"/>
      <c r="E546" s="353"/>
      <c r="F546" s="353"/>
    </row>
    <row r="547" spans="4:6" customFormat="1" ht="12.75">
      <c r="D547" s="353"/>
      <c r="E547" s="353"/>
      <c r="F547" s="353"/>
    </row>
    <row r="548" spans="4:6" customFormat="1" ht="12.75">
      <c r="D548" s="353"/>
      <c r="E548" s="353"/>
      <c r="F548" s="353"/>
    </row>
    <row r="549" spans="4:6" customFormat="1" ht="12.75">
      <c r="D549" s="353"/>
      <c r="E549" s="353"/>
      <c r="F549" s="353"/>
    </row>
    <row r="550" spans="4:6" customFormat="1" ht="12.75">
      <c r="D550" s="353"/>
      <c r="E550" s="353"/>
      <c r="F550" s="353"/>
    </row>
    <row r="551" spans="4:6" customFormat="1" ht="12.75">
      <c r="D551" s="353"/>
      <c r="E551" s="353"/>
      <c r="F551" s="353"/>
    </row>
    <row r="552" spans="4:6" customFormat="1" ht="12.75">
      <c r="D552" s="353"/>
      <c r="E552" s="353"/>
      <c r="F552" s="353"/>
    </row>
    <row r="553" spans="4:6" customFormat="1" ht="12.75">
      <c r="D553" s="353"/>
      <c r="E553" s="353"/>
      <c r="F553" s="353"/>
    </row>
    <row r="554" spans="4:6" customFormat="1" ht="12.75">
      <c r="D554" s="353"/>
      <c r="E554" s="353"/>
      <c r="F554" s="353"/>
    </row>
    <row r="555" spans="4:6" customFormat="1" ht="12.75">
      <c r="D555" s="353"/>
      <c r="E555" s="353"/>
      <c r="F555" s="353"/>
    </row>
    <row r="556" spans="4:6" customFormat="1" ht="12.75">
      <c r="D556" s="353"/>
      <c r="E556" s="353"/>
      <c r="F556" s="353"/>
    </row>
    <row r="557" spans="4:6" customFormat="1" ht="12.75">
      <c r="D557" s="353"/>
      <c r="E557" s="353"/>
      <c r="F557" s="353"/>
    </row>
    <row r="558" spans="4:6" customFormat="1" ht="12.75">
      <c r="D558" s="353"/>
      <c r="E558" s="353"/>
      <c r="F558" s="353"/>
    </row>
    <row r="559" spans="4:6" customFormat="1" ht="12.75">
      <c r="D559" s="353"/>
      <c r="E559" s="353"/>
      <c r="F559" s="353"/>
    </row>
    <row r="560" spans="4:6" customFormat="1" ht="12.75">
      <c r="D560" s="353"/>
      <c r="E560" s="353"/>
      <c r="F560" s="353"/>
    </row>
    <row r="561" spans="4:6" customFormat="1" ht="12.75">
      <c r="D561" s="353"/>
      <c r="E561" s="353"/>
      <c r="F561" s="353"/>
    </row>
    <row r="562" spans="4:6" customFormat="1" ht="12.75">
      <c r="D562" s="353"/>
      <c r="E562" s="353"/>
      <c r="F562" s="353"/>
    </row>
    <row r="563" spans="4:6" customFormat="1" ht="12.75">
      <c r="D563" s="353"/>
      <c r="E563" s="353"/>
      <c r="F563" s="353"/>
    </row>
    <row r="564" spans="4:6" customFormat="1" ht="12.75">
      <c r="D564" s="353"/>
      <c r="E564" s="353"/>
      <c r="F564" s="353"/>
    </row>
    <row r="565" spans="4:6" customFormat="1" ht="12.75">
      <c r="D565" s="353"/>
      <c r="E565" s="353"/>
      <c r="F565" s="353"/>
    </row>
    <row r="566" spans="4:6" customFormat="1" ht="12.75">
      <c r="D566" s="353"/>
      <c r="E566" s="353"/>
      <c r="F566" s="353"/>
    </row>
    <row r="567" spans="4:6" customFormat="1" ht="12.75">
      <c r="D567" s="353"/>
      <c r="E567" s="353"/>
      <c r="F567" s="353"/>
    </row>
    <row r="568" spans="4:6" customFormat="1" ht="12.75">
      <c r="D568" s="353"/>
      <c r="E568" s="353"/>
      <c r="F568" s="353"/>
    </row>
    <row r="569" spans="4:6" customFormat="1" ht="12.75">
      <c r="D569" s="353"/>
      <c r="E569" s="353"/>
      <c r="F569" s="353"/>
    </row>
    <row r="570" spans="4:6" customFormat="1" ht="12.75">
      <c r="D570" s="353"/>
      <c r="E570" s="353"/>
      <c r="F570" s="353"/>
    </row>
    <row r="571" spans="4:6" customFormat="1" ht="12.75">
      <c r="D571" s="353"/>
      <c r="E571" s="353"/>
      <c r="F571" s="353"/>
    </row>
    <row r="572" spans="4:6" customFormat="1" ht="12.75">
      <c r="D572" s="353"/>
      <c r="E572" s="353"/>
      <c r="F572" s="353"/>
    </row>
    <row r="573" spans="4:6" customFormat="1" ht="12.75">
      <c r="D573" s="353"/>
      <c r="E573" s="353"/>
      <c r="F573" s="353"/>
    </row>
    <row r="574" spans="4:6" customFormat="1" ht="12.75">
      <c r="D574" s="353"/>
      <c r="E574" s="353"/>
      <c r="F574" s="353"/>
    </row>
    <row r="575" spans="4:6" customFormat="1" ht="12.75">
      <c r="D575" s="353"/>
      <c r="E575" s="353"/>
      <c r="F575" s="353"/>
    </row>
    <row r="576" spans="4:6" customFormat="1" ht="12.75">
      <c r="D576" s="353"/>
      <c r="E576" s="353"/>
      <c r="F576" s="353"/>
    </row>
    <row r="577" spans="4:6" customFormat="1" ht="12.75">
      <c r="D577" s="353"/>
      <c r="E577" s="353"/>
      <c r="F577" s="353"/>
    </row>
    <row r="578" spans="4:6" customFormat="1" ht="12.75">
      <c r="D578" s="353"/>
      <c r="E578" s="353"/>
      <c r="F578" s="353"/>
    </row>
    <row r="579" spans="4:6" customFormat="1" ht="12.75">
      <c r="D579" s="353"/>
      <c r="E579" s="353"/>
      <c r="F579" s="353"/>
    </row>
    <row r="580" spans="4:6" customFormat="1" ht="12.75">
      <c r="D580" s="353"/>
      <c r="E580" s="353"/>
      <c r="F580" s="353"/>
    </row>
    <row r="581" spans="4:6" customFormat="1" ht="12.75">
      <c r="D581" s="353"/>
      <c r="E581" s="353"/>
      <c r="F581" s="353"/>
    </row>
    <row r="582" spans="4:6" customFormat="1" ht="12.75">
      <c r="D582" s="353"/>
      <c r="E582" s="353"/>
      <c r="F582" s="353"/>
    </row>
    <row r="583" spans="4:6" customFormat="1" ht="12.75">
      <c r="D583" s="353"/>
      <c r="E583" s="353"/>
      <c r="F583" s="353"/>
    </row>
    <row r="584" spans="4:6" customFormat="1" ht="12.75">
      <c r="D584" s="353"/>
      <c r="E584" s="353"/>
      <c r="F584" s="353"/>
    </row>
    <row r="585" spans="4:6" customFormat="1" ht="12.75">
      <c r="D585" s="353"/>
      <c r="E585" s="353"/>
      <c r="F585" s="353"/>
    </row>
    <row r="586" spans="4:6" customFormat="1" ht="12.75">
      <c r="D586" s="353"/>
      <c r="E586" s="353"/>
      <c r="F586" s="353"/>
    </row>
    <row r="587" spans="4:6" customFormat="1" ht="12.75">
      <c r="D587" s="353"/>
      <c r="E587" s="353"/>
      <c r="F587" s="353"/>
    </row>
    <row r="588" spans="4:6" customFormat="1" ht="12.75">
      <c r="D588" s="353"/>
      <c r="E588" s="353"/>
      <c r="F588" s="353"/>
    </row>
    <row r="589" spans="4:6" customFormat="1" ht="12.75">
      <c r="D589" s="353"/>
      <c r="E589" s="353"/>
      <c r="F589" s="353"/>
    </row>
    <row r="590" spans="4:6" customFormat="1" ht="12.75">
      <c r="D590" s="353"/>
      <c r="E590" s="353"/>
      <c r="F590" s="353"/>
    </row>
    <row r="591" spans="4:6" customFormat="1" ht="12.75">
      <c r="D591" s="353"/>
      <c r="E591" s="353"/>
      <c r="F591" s="353"/>
    </row>
    <row r="592" spans="4:6" customFormat="1" ht="12.75">
      <c r="D592" s="353"/>
      <c r="E592" s="353"/>
      <c r="F592" s="353"/>
    </row>
    <row r="593" spans="4:6" customFormat="1" ht="12.75">
      <c r="D593" s="353"/>
      <c r="E593" s="353"/>
      <c r="F593" s="353"/>
    </row>
    <row r="594" spans="4:6" customFormat="1" ht="12.75">
      <c r="D594" s="353"/>
      <c r="E594" s="353"/>
      <c r="F594" s="353"/>
    </row>
    <row r="595" spans="4:6" customFormat="1" ht="12.75">
      <c r="D595" s="353"/>
      <c r="E595" s="353"/>
      <c r="F595" s="353"/>
    </row>
    <row r="596" spans="4:6" customFormat="1" ht="12.75">
      <c r="D596" s="353"/>
      <c r="E596" s="353"/>
      <c r="F596" s="353"/>
    </row>
    <row r="597" spans="4:6" customFormat="1" ht="12.75">
      <c r="D597" s="353"/>
      <c r="E597" s="353"/>
      <c r="F597" s="353"/>
    </row>
    <row r="598" spans="4:6" customFormat="1" ht="12.75">
      <c r="D598" s="353"/>
      <c r="E598" s="353"/>
      <c r="F598" s="353"/>
    </row>
    <row r="599" spans="4:6" customFormat="1" ht="12.75">
      <c r="D599" s="353"/>
      <c r="E599" s="353"/>
      <c r="F599" s="353"/>
    </row>
    <row r="600" spans="4:6" customFormat="1" ht="12.75">
      <c r="D600" s="353"/>
      <c r="E600" s="353"/>
      <c r="F600" s="353"/>
    </row>
    <row r="601" spans="4:6" customFormat="1" ht="12.75">
      <c r="D601" s="353"/>
      <c r="E601" s="353"/>
      <c r="F601" s="353"/>
    </row>
    <row r="602" spans="4:6" customFormat="1" ht="12.75">
      <c r="D602" s="353"/>
      <c r="E602" s="353"/>
      <c r="F602" s="353"/>
    </row>
    <row r="603" spans="4:6" customFormat="1" ht="12.75">
      <c r="D603" s="353"/>
      <c r="E603" s="353"/>
      <c r="F603" s="353"/>
    </row>
    <row r="604" spans="4:6" customFormat="1" ht="12.75">
      <c r="D604" s="353"/>
      <c r="E604" s="353"/>
      <c r="F604" s="353"/>
    </row>
    <row r="605" spans="4:6" customFormat="1" ht="12.75">
      <c r="D605" s="353"/>
      <c r="E605" s="353"/>
      <c r="F605" s="353"/>
    </row>
    <row r="606" spans="4:6" customFormat="1" ht="12.75">
      <c r="D606" s="353"/>
      <c r="E606" s="353"/>
      <c r="F606" s="353"/>
    </row>
    <row r="607" spans="4:6" customFormat="1" ht="12.75">
      <c r="D607" s="353"/>
      <c r="E607" s="353"/>
      <c r="F607" s="353"/>
    </row>
    <row r="608" spans="4:6" customFormat="1" ht="12.75">
      <c r="D608" s="353"/>
      <c r="E608" s="353"/>
      <c r="F608" s="353"/>
    </row>
    <row r="609" spans="4:6" customFormat="1" ht="12.75">
      <c r="D609" s="353"/>
      <c r="E609" s="353"/>
      <c r="F609" s="353"/>
    </row>
    <row r="610" spans="4:6" customFormat="1" ht="12.75">
      <c r="D610" s="353"/>
      <c r="E610" s="353"/>
      <c r="F610" s="353"/>
    </row>
    <row r="611" spans="4:6" customFormat="1" ht="12.75">
      <c r="D611" s="353"/>
      <c r="E611" s="353"/>
      <c r="F611" s="353"/>
    </row>
    <row r="612" spans="4:6" customFormat="1" ht="12.75">
      <c r="D612" s="353"/>
      <c r="E612" s="353"/>
      <c r="F612" s="353"/>
    </row>
    <row r="613" spans="4:6" customFormat="1" ht="12.75">
      <c r="D613" s="353"/>
      <c r="E613" s="353"/>
      <c r="F613" s="353"/>
    </row>
    <row r="614" spans="4:6" customFormat="1" ht="12.75">
      <c r="D614" s="353"/>
      <c r="E614" s="353"/>
      <c r="F614" s="353"/>
    </row>
    <row r="615" spans="4:6" customFormat="1" ht="12.75">
      <c r="D615" s="353"/>
      <c r="E615" s="353"/>
      <c r="F615" s="353"/>
    </row>
    <row r="616" spans="4:6" customFormat="1" ht="12.75">
      <c r="D616" s="353"/>
      <c r="E616" s="353"/>
      <c r="F616" s="353"/>
    </row>
    <row r="617" spans="4:6" customFormat="1" ht="12.75">
      <c r="D617" s="353"/>
      <c r="E617" s="353"/>
      <c r="F617" s="353"/>
    </row>
    <row r="618" spans="4:6" customFormat="1" ht="12.75">
      <c r="D618" s="353"/>
      <c r="E618" s="353"/>
      <c r="F618" s="353"/>
    </row>
    <row r="619" spans="4:6" customFormat="1" ht="12.75">
      <c r="D619" s="353"/>
      <c r="E619" s="353"/>
      <c r="F619" s="353"/>
    </row>
    <row r="620" spans="4:6" customFormat="1" ht="12.75">
      <c r="D620" s="353"/>
      <c r="E620" s="353"/>
      <c r="F620" s="353"/>
    </row>
    <row r="621" spans="4:6" customFormat="1" ht="12.75">
      <c r="D621" s="353"/>
      <c r="E621" s="353"/>
      <c r="F621" s="353"/>
    </row>
    <row r="622" spans="4:6" customFormat="1" ht="12.75">
      <c r="D622" s="353"/>
      <c r="E622" s="353"/>
      <c r="F622" s="353"/>
    </row>
    <row r="623" spans="4:6" customFormat="1" ht="12.75">
      <c r="D623" s="353"/>
      <c r="E623" s="353"/>
      <c r="F623" s="353"/>
    </row>
    <row r="624" spans="4:6" customFormat="1" ht="12.75">
      <c r="D624" s="353"/>
      <c r="E624" s="353"/>
      <c r="F624" s="353"/>
    </row>
    <row r="625" spans="4:6" customFormat="1" ht="12.75">
      <c r="D625" s="353"/>
      <c r="E625" s="353"/>
      <c r="F625" s="353"/>
    </row>
    <row r="626" spans="4:6" customFormat="1" ht="12.75">
      <c r="D626" s="353"/>
      <c r="E626" s="353"/>
      <c r="F626" s="353"/>
    </row>
    <row r="627" spans="4:6" customFormat="1" ht="12.75">
      <c r="D627" s="353"/>
      <c r="E627" s="353"/>
      <c r="F627" s="353"/>
    </row>
    <row r="628" spans="4:6" customFormat="1" ht="12.75">
      <c r="D628" s="353"/>
      <c r="E628" s="353"/>
      <c r="F628" s="353"/>
    </row>
    <row r="629" spans="4:6" customFormat="1" ht="12.75">
      <c r="D629" s="353"/>
      <c r="E629" s="353"/>
      <c r="F629" s="353"/>
    </row>
    <row r="630" spans="4:6" customFormat="1" ht="12.75">
      <c r="D630" s="353"/>
      <c r="E630" s="353"/>
      <c r="F630" s="353"/>
    </row>
    <row r="631" spans="4:6" customFormat="1" ht="12.75">
      <c r="D631" s="353"/>
      <c r="E631" s="353"/>
      <c r="F631" s="353"/>
    </row>
    <row r="632" spans="4:6" customFormat="1" ht="12.75">
      <c r="D632" s="353"/>
      <c r="E632" s="353"/>
      <c r="F632" s="353"/>
    </row>
    <row r="633" spans="4:6" customFormat="1" ht="12.75">
      <c r="D633" s="353"/>
      <c r="E633" s="353"/>
      <c r="F633" s="353"/>
    </row>
    <row r="634" spans="4:6" customFormat="1" ht="12.75">
      <c r="D634" s="353"/>
      <c r="E634" s="353"/>
      <c r="F634" s="353"/>
    </row>
    <row r="635" spans="4:6" customFormat="1" ht="12.75">
      <c r="D635" s="353"/>
      <c r="E635" s="353"/>
      <c r="F635" s="353"/>
    </row>
    <row r="636" spans="4:6" customFormat="1" ht="12.75">
      <c r="D636" s="353"/>
      <c r="E636" s="353"/>
      <c r="F636" s="353"/>
    </row>
    <row r="637" spans="4:6" customFormat="1" ht="12.75">
      <c r="D637" s="353"/>
      <c r="E637" s="353"/>
      <c r="F637" s="353"/>
    </row>
    <row r="638" spans="4:6" customFormat="1" ht="12.75">
      <c r="D638" s="353"/>
      <c r="E638" s="353"/>
      <c r="F638" s="353"/>
    </row>
    <row r="639" spans="4:6" customFormat="1" ht="12.75">
      <c r="D639" s="353"/>
      <c r="E639" s="353"/>
      <c r="F639" s="353"/>
    </row>
    <row r="640" spans="4:6" customFormat="1" ht="12.75">
      <c r="D640" s="353"/>
      <c r="E640" s="353"/>
      <c r="F640" s="353"/>
    </row>
    <row r="641" spans="4:6" customFormat="1" ht="12.75">
      <c r="D641" s="353"/>
      <c r="E641" s="353"/>
      <c r="F641" s="353"/>
    </row>
    <row r="642" spans="4:6" customFormat="1" ht="12.75">
      <c r="D642" s="353"/>
      <c r="E642" s="353"/>
      <c r="F642" s="353"/>
    </row>
    <row r="643" spans="4:6" customFormat="1" ht="12.75">
      <c r="D643" s="353"/>
      <c r="E643" s="353"/>
      <c r="F643" s="353"/>
    </row>
    <row r="644" spans="4:6" customFormat="1" ht="12.75">
      <c r="D644" s="353"/>
      <c r="E644" s="353"/>
      <c r="F644" s="353"/>
    </row>
    <row r="645" spans="4:6" customFormat="1" ht="12.75">
      <c r="D645" s="353"/>
      <c r="E645" s="353"/>
      <c r="F645" s="353"/>
    </row>
    <row r="646" spans="4:6" customFormat="1" ht="12.75">
      <c r="D646" s="353"/>
      <c r="E646" s="353"/>
      <c r="F646" s="353"/>
    </row>
    <row r="647" spans="4:6" customFormat="1" ht="12.75">
      <c r="D647" s="353"/>
      <c r="E647" s="353"/>
      <c r="F647" s="353"/>
    </row>
    <row r="648" spans="4:6" customFormat="1" ht="12.75">
      <c r="D648" s="353"/>
      <c r="E648" s="353"/>
      <c r="F648" s="353"/>
    </row>
    <row r="649" spans="4:6" customFormat="1" ht="12.75">
      <c r="D649" s="353"/>
      <c r="E649" s="353"/>
      <c r="F649" s="353"/>
    </row>
    <row r="650" spans="4:6" customFormat="1" ht="12.75">
      <c r="D650" s="353"/>
      <c r="E650" s="353"/>
      <c r="F650" s="353"/>
    </row>
    <row r="651" spans="4:6" customFormat="1" ht="12.75">
      <c r="D651" s="353"/>
      <c r="E651" s="353"/>
      <c r="F651" s="353"/>
    </row>
    <row r="652" spans="4:6" customFormat="1" ht="12.75">
      <c r="D652" s="353"/>
      <c r="E652" s="353"/>
      <c r="F652" s="353"/>
    </row>
    <row r="653" spans="4:6" customFormat="1" ht="12.75">
      <c r="D653" s="353"/>
      <c r="E653" s="353"/>
      <c r="F653" s="353"/>
    </row>
    <row r="654" spans="4:6" customFormat="1" ht="12.75">
      <c r="D654" s="353"/>
      <c r="E654" s="353"/>
      <c r="F654" s="353"/>
    </row>
    <row r="655" spans="4:6" customFormat="1" ht="12.75">
      <c r="D655" s="353"/>
      <c r="E655" s="353"/>
      <c r="F655" s="353"/>
    </row>
    <row r="656" spans="4:6" customFormat="1" ht="12.75">
      <c r="D656" s="353"/>
      <c r="E656" s="353"/>
      <c r="F656" s="353"/>
    </row>
    <row r="657" spans="4:6" customFormat="1" ht="12.75">
      <c r="D657" s="353"/>
      <c r="E657" s="353"/>
      <c r="F657" s="353"/>
    </row>
    <row r="658" spans="4:6" customFormat="1" ht="12.75">
      <c r="D658" s="353"/>
      <c r="E658" s="353"/>
      <c r="F658" s="353"/>
    </row>
    <row r="659" spans="4:6" customFormat="1" ht="12.75">
      <c r="D659" s="353"/>
      <c r="E659" s="353"/>
      <c r="F659" s="353"/>
    </row>
    <row r="660" spans="4:6" customFormat="1" ht="12.75">
      <c r="D660" s="353"/>
      <c r="E660" s="353"/>
      <c r="F660" s="353"/>
    </row>
    <row r="661" spans="4:6" customFormat="1" ht="12.75">
      <c r="D661" s="353"/>
      <c r="E661" s="353"/>
      <c r="F661" s="353"/>
    </row>
    <row r="662" spans="4:6" customFormat="1" ht="12.75">
      <c r="D662" s="353"/>
      <c r="E662" s="353"/>
      <c r="F662" s="353"/>
    </row>
    <row r="663" spans="4:6" customFormat="1" ht="12.75">
      <c r="D663" s="353"/>
      <c r="E663" s="353"/>
      <c r="F663" s="353"/>
    </row>
    <row r="664" spans="4:6" customFormat="1" ht="12.75">
      <c r="D664" s="353"/>
      <c r="E664" s="353"/>
      <c r="F664" s="353"/>
    </row>
    <row r="665" spans="4:6" customFormat="1" ht="12.75">
      <c r="D665" s="353"/>
      <c r="E665" s="353"/>
      <c r="F665" s="353"/>
    </row>
    <row r="666" spans="4:6" customFormat="1" ht="12.75">
      <c r="D666" s="353"/>
      <c r="E666" s="353"/>
      <c r="F666" s="353"/>
    </row>
    <row r="667" spans="4:6" customFormat="1" ht="12.75">
      <c r="D667" s="353"/>
      <c r="E667" s="353"/>
      <c r="F667" s="353"/>
    </row>
    <row r="668" spans="4:6" customFormat="1" ht="12.75">
      <c r="D668" s="353"/>
      <c r="E668" s="353"/>
      <c r="F668" s="353"/>
    </row>
    <row r="669" spans="4:6" customFormat="1" ht="12.75">
      <c r="D669" s="353"/>
      <c r="E669" s="353"/>
      <c r="F669" s="353"/>
    </row>
    <row r="670" spans="4:6" customFormat="1" ht="12.75">
      <c r="D670" s="353"/>
      <c r="E670" s="353"/>
      <c r="F670" s="353"/>
    </row>
    <row r="671" spans="4:6" customFormat="1" ht="12.75">
      <c r="D671" s="353"/>
      <c r="E671" s="353"/>
      <c r="F671" s="353"/>
    </row>
    <row r="672" spans="4:6" customFormat="1" ht="12.75">
      <c r="D672" s="353"/>
      <c r="E672" s="353"/>
      <c r="F672" s="353"/>
    </row>
    <row r="673" spans="4:6" customFormat="1" ht="12.75">
      <c r="D673" s="353"/>
      <c r="E673" s="353"/>
      <c r="F673" s="353"/>
    </row>
    <row r="674" spans="4:6" customFormat="1" ht="12.75">
      <c r="D674" s="353"/>
      <c r="E674" s="353"/>
      <c r="F674" s="353"/>
    </row>
    <row r="675" spans="4:6" customFormat="1" ht="12.75">
      <c r="D675" s="353"/>
      <c r="E675" s="353"/>
      <c r="F675" s="353"/>
    </row>
    <row r="676" spans="4:6" customFormat="1" ht="12.75">
      <c r="D676" s="353"/>
      <c r="E676" s="353"/>
      <c r="F676" s="353"/>
    </row>
    <row r="677" spans="4:6" customFormat="1" ht="12.75">
      <c r="D677" s="353"/>
      <c r="E677" s="353"/>
      <c r="F677" s="353"/>
    </row>
    <row r="678" spans="4:6" customFormat="1" ht="12.75">
      <c r="D678" s="353"/>
      <c r="E678" s="353"/>
      <c r="F678" s="353"/>
    </row>
    <row r="679" spans="4:6" customFormat="1" ht="12.75">
      <c r="D679" s="353"/>
      <c r="E679" s="353"/>
      <c r="F679" s="353"/>
    </row>
    <row r="680" spans="4:6" customFormat="1" ht="12.75">
      <c r="D680" s="353"/>
      <c r="E680" s="353"/>
      <c r="F680" s="353"/>
    </row>
    <row r="681" spans="4:6" customFormat="1" ht="12.75">
      <c r="D681" s="353"/>
      <c r="E681" s="353"/>
      <c r="F681" s="353"/>
    </row>
    <row r="682" spans="4:6" customFormat="1" ht="12.75">
      <c r="D682" s="353"/>
      <c r="E682" s="353"/>
      <c r="F682" s="353"/>
    </row>
    <row r="683" spans="4:6" customFormat="1" ht="12.75">
      <c r="D683" s="353"/>
      <c r="E683" s="353"/>
      <c r="F683" s="353"/>
    </row>
    <row r="684" spans="4:6" customFormat="1" ht="12.75">
      <c r="D684" s="353"/>
      <c r="E684" s="353"/>
      <c r="F684" s="353"/>
    </row>
    <row r="685" spans="4:6" customFormat="1" ht="12.75">
      <c r="D685" s="353"/>
      <c r="E685" s="353"/>
      <c r="F685" s="353"/>
    </row>
    <row r="686" spans="4:6" customFormat="1" ht="12.75">
      <c r="D686" s="353"/>
      <c r="E686" s="353"/>
      <c r="F686" s="353"/>
    </row>
    <row r="687" spans="4:6" customFormat="1" ht="12.75">
      <c r="D687" s="353"/>
      <c r="E687" s="353"/>
      <c r="F687" s="353"/>
    </row>
    <row r="688" spans="4:6" customFormat="1" ht="12.75">
      <c r="D688" s="353"/>
      <c r="E688" s="353"/>
      <c r="F688" s="353"/>
    </row>
    <row r="689" spans="4:6" customFormat="1" ht="12.75">
      <c r="D689" s="353"/>
      <c r="E689" s="353"/>
      <c r="F689" s="353"/>
    </row>
    <row r="690" spans="4:6" customFormat="1" ht="12.75">
      <c r="D690" s="353"/>
      <c r="E690" s="353"/>
      <c r="F690" s="353"/>
    </row>
    <row r="691" spans="4:6" customFormat="1" ht="12.75">
      <c r="D691" s="353"/>
      <c r="E691" s="353"/>
      <c r="F691" s="353"/>
    </row>
    <row r="692" spans="4:6" customFormat="1" ht="12.75">
      <c r="D692" s="353"/>
      <c r="E692" s="353"/>
      <c r="F692" s="353"/>
    </row>
    <row r="693" spans="4:6" customFormat="1" ht="12.75">
      <c r="D693" s="353"/>
      <c r="E693" s="353"/>
      <c r="F693" s="353"/>
    </row>
    <row r="694" spans="4:6" customFormat="1" ht="12.75">
      <c r="D694" s="353"/>
      <c r="E694" s="353"/>
      <c r="F694" s="353"/>
    </row>
    <row r="695" spans="4:6" customFormat="1" ht="12.75">
      <c r="D695" s="353"/>
      <c r="E695" s="353"/>
      <c r="F695" s="353"/>
    </row>
    <row r="696" spans="4:6" customFormat="1" ht="12.75">
      <c r="D696" s="353"/>
      <c r="E696" s="353"/>
      <c r="F696" s="353"/>
    </row>
    <row r="697" spans="4:6" customFormat="1" ht="12.75">
      <c r="D697" s="353"/>
      <c r="E697" s="353"/>
      <c r="F697" s="353"/>
    </row>
    <row r="698" spans="4:6" customFormat="1" ht="12.75">
      <c r="D698" s="353"/>
      <c r="E698" s="353"/>
      <c r="F698" s="353"/>
    </row>
    <row r="699" spans="4:6" customFormat="1" ht="12.75">
      <c r="D699" s="353"/>
      <c r="E699" s="353"/>
      <c r="F699" s="353"/>
    </row>
    <row r="700" spans="4:6" customFormat="1" ht="12.75">
      <c r="D700" s="353"/>
      <c r="E700" s="353"/>
      <c r="F700" s="353"/>
    </row>
    <row r="701" spans="4:6" customFormat="1" ht="12.75">
      <c r="D701" s="353"/>
      <c r="E701" s="353"/>
      <c r="F701" s="353"/>
    </row>
    <row r="702" spans="4:6" customFormat="1" ht="12.75">
      <c r="D702" s="353"/>
      <c r="E702" s="353"/>
      <c r="F702" s="353"/>
    </row>
    <row r="703" spans="4:6" customFormat="1" ht="12.75">
      <c r="D703" s="353"/>
      <c r="E703" s="353"/>
      <c r="F703" s="353"/>
    </row>
    <row r="704" spans="4:6" customFormat="1" ht="12.75">
      <c r="D704" s="353"/>
      <c r="E704" s="353"/>
      <c r="F704" s="353"/>
    </row>
    <row r="705" spans="4:6" customFormat="1" ht="12.75">
      <c r="D705" s="353"/>
      <c r="E705" s="353"/>
      <c r="F705" s="353"/>
    </row>
    <row r="706" spans="4:6" customFormat="1" ht="12.75">
      <c r="D706" s="353"/>
      <c r="E706" s="353"/>
      <c r="F706" s="353"/>
    </row>
    <row r="707" spans="4:6" customFormat="1" ht="12.75">
      <c r="D707" s="353"/>
      <c r="E707" s="353"/>
      <c r="F707" s="353"/>
    </row>
    <row r="708" spans="4:6" customFormat="1" ht="12.75">
      <c r="D708" s="353"/>
      <c r="E708" s="353"/>
      <c r="F708" s="353"/>
    </row>
    <row r="709" spans="4:6" customFormat="1" ht="12.75">
      <c r="D709" s="353"/>
      <c r="E709" s="353"/>
      <c r="F709" s="353"/>
    </row>
    <row r="710" spans="4:6" customFormat="1" ht="12.75">
      <c r="D710" s="353"/>
      <c r="E710" s="353"/>
      <c r="F710" s="353"/>
    </row>
    <row r="711" spans="4:6" customFormat="1" ht="12.75">
      <c r="D711" s="353"/>
      <c r="E711" s="353"/>
      <c r="F711" s="353"/>
    </row>
    <row r="712" spans="4:6" customFormat="1" ht="12.75">
      <c r="D712" s="353"/>
      <c r="E712" s="353"/>
      <c r="F712" s="353"/>
    </row>
    <row r="713" spans="4:6" customFormat="1" ht="12.75">
      <c r="D713" s="353"/>
      <c r="E713" s="353"/>
      <c r="F713" s="353"/>
    </row>
    <row r="714" spans="4:6" customFormat="1" ht="12.75">
      <c r="D714" s="353"/>
      <c r="E714" s="353"/>
      <c r="F714" s="353"/>
    </row>
    <row r="715" spans="4:6" customFormat="1" ht="12.75">
      <c r="D715" s="353"/>
      <c r="E715" s="353"/>
      <c r="F715" s="353"/>
    </row>
    <row r="716" spans="4:6" customFormat="1" ht="12.75">
      <c r="D716" s="353"/>
      <c r="E716" s="353"/>
      <c r="F716" s="353"/>
    </row>
    <row r="717" spans="4:6" customFormat="1" ht="12.75">
      <c r="D717" s="353"/>
      <c r="E717" s="353"/>
      <c r="F717" s="353"/>
    </row>
    <row r="718" spans="4:6" customFormat="1" ht="12.75">
      <c r="D718" s="353"/>
      <c r="E718" s="353"/>
      <c r="F718" s="353"/>
    </row>
    <row r="719" spans="4:6" customFormat="1" ht="12.75">
      <c r="D719" s="353"/>
      <c r="E719" s="353"/>
      <c r="F719" s="353"/>
    </row>
    <row r="720" spans="4:6" customFormat="1" ht="12.75">
      <c r="D720" s="353"/>
      <c r="E720" s="353"/>
      <c r="F720" s="353"/>
    </row>
    <row r="721" spans="4:6" customFormat="1" ht="12.75">
      <c r="D721" s="353"/>
      <c r="E721" s="353"/>
      <c r="F721" s="353"/>
    </row>
    <row r="722" spans="4:6" customFormat="1" ht="12.75">
      <c r="D722" s="353"/>
      <c r="E722" s="353"/>
      <c r="F722" s="353"/>
    </row>
    <row r="723" spans="4:6" customFormat="1" ht="12.75">
      <c r="D723" s="353"/>
      <c r="E723" s="353"/>
      <c r="F723" s="353"/>
    </row>
    <row r="724" spans="4:6" customFormat="1" ht="12.75">
      <c r="D724" s="353"/>
      <c r="E724" s="353"/>
      <c r="F724" s="353"/>
    </row>
    <row r="725" spans="4:6" customFormat="1" ht="12.75">
      <c r="D725" s="353"/>
      <c r="E725" s="353"/>
      <c r="F725" s="353"/>
    </row>
    <row r="726" spans="4:6" customFormat="1" ht="12.75">
      <c r="D726" s="353"/>
      <c r="E726" s="353"/>
      <c r="F726" s="353"/>
    </row>
    <row r="727" spans="4:6" customFormat="1" ht="12.75">
      <c r="D727" s="353"/>
      <c r="E727" s="353"/>
      <c r="F727" s="353"/>
    </row>
    <row r="728" spans="4:6" customFormat="1" ht="12.75">
      <c r="D728" s="353"/>
      <c r="E728" s="353"/>
      <c r="F728" s="353"/>
    </row>
    <row r="729" spans="4:6" customFormat="1" ht="12.75">
      <c r="D729" s="353"/>
      <c r="E729" s="353"/>
      <c r="F729" s="353"/>
    </row>
    <row r="730" spans="4:6" customFormat="1" ht="12.75">
      <c r="D730" s="353"/>
      <c r="E730" s="353"/>
      <c r="F730" s="353"/>
    </row>
    <row r="731" spans="4:6" customFormat="1" ht="12.75">
      <c r="D731" s="353"/>
      <c r="E731" s="353"/>
      <c r="F731" s="353"/>
    </row>
    <row r="732" spans="4:6" customFormat="1" ht="12.75">
      <c r="D732" s="353"/>
      <c r="E732" s="353"/>
      <c r="F732" s="353"/>
    </row>
    <row r="733" spans="4:6" customFormat="1" ht="12.75">
      <c r="D733" s="353"/>
      <c r="E733" s="353"/>
      <c r="F733" s="353"/>
    </row>
    <row r="734" spans="4:6" customFormat="1" ht="12.75">
      <c r="D734" s="353"/>
      <c r="E734" s="353"/>
      <c r="F734" s="353"/>
    </row>
    <row r="735" spans="4:6" customFormat="1" ht="12.75">
      <c r="D735" s="353"/>
      <c r="E735" s="353"/>
      <c r="F735" s="353"/>
    </row>
    <row r="736" spans="4:6" customFormat="1" ht="12.75">
      <c r="D736" s="353"/>
      <c r="E736" s="353"/>
      <c r="F736" s="353"/>
    </row>
    <row r="737" spans="4:6" customFormat="1" ht="12.75">
      <c r="D737" s="353"/>
      <c r="E737" s="353"/>
      <c r="F737" s="353"/>
    </row>
    <row r="738" spans="4:6" customFormat="1" ht="12.75">
      <c r="D738" s="353"/>
      <c r="E738" s="353"/>
      <c r="F738" s="353"/>
    </row>
    <row r="739" spans="4:6" customFormat="1" ht="12.75">
      <c r="D739" s="353"/>
      <c r="E739" s="353"/>
      <c r="F739" s="353"/>
    </row>
    <row r="740" spans="4:6" customFormat="1" ht="12.75">
      <c r="D740" s="353"/>
      <c r="E740" s="353"/>
      <c r="F740" s="353"/>
    </row>
    <row r="741" spans="4:6" customFormat="1" ht="12.75">
      <c r="D741" s="353"/>
      <c r="E741" s="353"/>
      <c r="F741" s="353"/>
    </row>
    <row r="742" spans="4:6" customFormat="1" ht="12.75">
      <c r="D742" s="353"/>
      <c r="E742" s="353"/>
      <c r="F742" s="353"/>
    </row>
    <row r="743" spans="4:6" customFormat="1" ht="12.75">
      <c r="D743" s="353"/>
      <c r="E743" s="353"/>
      <c r="F743" s="353"/>
    </row>
    <row r="744" spans="4:6" customFormat="1" ht="12.75">
      <c r="D744" s="353"/>
      <c r="E744" s="353"/>
      <c r="F744" s="353"/>
    </row>
    <row r="745" spans="4:6" customFormat="1" ht="12.75">
      <c r="D745" s="353"/>
      <c r="E745" s="353"/>
      <c r="F745" s="353"/>
    </row>
    <row r="746" spans="4:6" customFormat="1" ht="12.75">
      <c r="D746" s="353"/>
      <c r="E746" s="353"/>
      <c r="F746" s="353"/>
    </row>
    <row r="747" spans="4:6" customFormat="1" ht="12.75">
      <c r="D747" s="353"/>
      <c r="E747" s="353"/>
      <c r="F747" s="353"/>
    </row>
    <row r="748" spans="4:6" customFormat="1" ht="12.75">
      <c r="D748" s="353"/>
      <c r="E748" s="353"/>
      <c r="F748" s="353"/>
    </row>
    <row r="749" spans="4:6" customFormat="1" ht="12.75">
      <c r="D749" s="353"/>
      <c r="E749" s="353"/>
      <c r="F749" s="353"/>
    </row>
    <row r="750" spans="4:6" customFormat="1" ht="12.75">
      <c r="D750" s="353"/>
      <c r="E750" s="353"/>
      <c r="F750" s="353"/>
    </row>
    <row r="751" spans="4:6" customFormat="1" ht="12.75">
      <c r="D751" s="353"/>
      <c r="E751" s="353"/>
      <c r="F751" s="353"/>
    </row>
    <row r="752" spans="4:6" customFormat="1" ht="12.75">
      <c r="D752" s="353"/>
      <c r="E752" s="353"/>
      <c r="F752" s="353"/>
    </row>
    <row r="753" spans="4:6" customFormat="1" ht="12.75">
      <c r="D753" s="353"/>
      <c r="E753" s="353"/>
      <c r="F753" s="353"/>
    </row>
    <row r="754" spans="4:6" customFormat="1" ht="12.75">
      <c r="D754" s="353"/>
      <c r="E754" s="353"/>
      <c r="F754" s="353"/>
    </row>
    <row r="755" spans="4:6" customFormat="1" ht="12.75">
      <c r="D755" s="353"/>
      <c r="E755" s="353"/>
      <c r="F755" s="353"/>
    </row>
    <row r="756" spans="4:6" customFormat="1" ht="12.75">
      <c r="D756" s="353"/>
      <c r="E756" s="353"/>
      <c r="F756" s="353"/>
    </row>
    <row r="757" spans="4:6" customFormat="1" ht="12.75">
      <c r="D757" s="353"/>
      <c r="E757" s="353"/>
      <c r="F757" s="353"/>
    </row>
    <row r="758" spans="4:6" customFormat="1" ht="12.75">
      <c r="D758" s="353"/>
      <c r="E758" s="353"/>
      <c r="F758" s="353"/>
    </row>
    <row r="759" spans="4:6" customFormat="1" ht="12.75">
      <c r="D759" s="353"/>
      <c r="E759" s="353"/>
      <c r="F759" s="353"/>
    </row>
    <row r="760" spans="4:6" customFormat="1" ht="12.75">
      <c r="D760" s="353"/>
      <c r="E760" s="353"/>
      <c r="F760" s="353"/>
    </row>
    <row r="761" spans="4:6" customFormat="1" ht="12.75">
      <c r="D761" s="353"/>
      <c r="E761" s="353"/>
      <c r="F761" s="353"/>
    </row>
    <row r="762" spans="4:6" customFormat="1" ht="12.75">
      <c r="D762" s="353"/>
      <c r="E762" s="353"/>
      <c r="F762" s="353"/>
    </row>
    <row r="763" spans="4:6" customFormat="1" ht="12.75">
      <c r="D763" s="353"/>
      <c r="E763" s="353"/>
      <c r="F763" s="353"/>
    </row>
    <row r="764" spans="4:6" customFormat="1" ht="12.75">
      <c r="D764" s="353"/>
      <c r="E764" s="353"/>
      <c r="F764" s="353"/>
    </row>
    <row r="765" spans="4:6" customFormat="1" ht="12.75">
      <c r="D765" s="353"/>
      <c r="E765" s="353"/>
      <c r="F765" s="353"/>
    </row>
    <row r="766" spans="4:6" customFormat="1" ht="12.75">
      <c r="D766" s="353"/>
      <c r="E766" s="353"/>
      <c r="F766" s="353"/>
    </row>
    <row r="767" spans="4:6" customFormat="1" ht="12.75">
      <c r="D767" s="353"/>
      <c r="E767" s="353"/>
      <c r="F767" s="353"/>
    </row>
    <row r="768" spans="4:6" customFormat="1" ht="12.75">
      <c r="D768" s="353"/>
      <c r="E768" s="353"/>
      <c r="F768" s="353"/>
    </row>
    <row r="769" spans="4:6" customFormat="1" ht="12.75">
      <c r="D769" s="353"/>
      <c r="E769" s="353"/>
      <c r="F769" s="353"/>
    </row>
    <row r="770" spans="4:6" customFormat="1" ht="12.75">
      <c r="D770" s="353"/>
      <c r="E770" s="353"/>
      <c r="F770" s="353"/>
    </row>
    <row r="771" spans="4:6" customFormat="1" ht="12.75">
      <c r="D771" s="353"/>
      <c r="E771" s="353"/>
      <c r="F771" s="353"/>
    </row>
    <row r="772" spans="4:6" customFormat="1" ht="12.75">
      <c r="D772" s="353"/>
      <c r="E772" s="353"/>
      <c r="F772" s="353"/>
    </row>
    <row r="773" spans="4:6" customFormat="1" ht="12.75">
      <c r="D773" s="353"/>
      <c r="E773" s="353"/>
      <c r="F773" s="353"/>
    </row>
    <row r="774" spans="4:6" customFormat="1" ht="12.75">
      <c r="D774" s="353"/>
      <c r="E774" s="353"/>
      <c r="F774" s="353"/>
    </row>
    <row r="775" spans="4:6" customFormat="1" ht="12.75">
      <c r="D775" s="353"/>
      <c r="E775" s="353"/>
      <c r="F775" s="353"/>
    </row>
    <row r="776" spans="4:6" customFormat="1" ht="12.75">
      <c r="D776" s="353"/>
      <c r="E776" s="353"/>
      <c r="F776" s="353"/>
    </row>
    <row r="777" spans="4:6" customFormat="1" ht="12.75">
      <c r="D777" s="353"/>
      <c r="E777" s="353"/>
      <c r="F777" s="353"/>
    </row>
    <row r="778" spans="4:6" customFormat="1" ht="12.75">
      <c r="D778" s="353"/>
      <c r="E778" s="353"/>
      <c r="F778" s="353"/>
    </row>
    <row r="779" spans="4:6" customFormat="1" ht="12.75">
      <c r="D779" s="353"/>
      <c r="E779" s="353"/>
      <c r="F779" s="353"/>
    </row>
    <row r="780" spans="4:6" customFormat="1" ht="12.75">
      <c r="D780" s="353"/>
      <c r="E780" s="353"/>
      <c r="F780" s="353"/>
    </row>
    <row r="781" spans="4:6" customFormat="1" ht="12.75">
      <c r="D781" s="353"/>
      <c r="E781" s="353"/>
      <c r="F781" s="353"/>
    </row>
    <row r="782" spans="4:6" customFormat="1" ht="12.75">
      <c r="D782" s="353"/>
      <c r="E782" s="353"/>
      <c r="F782" s="353"/>
    </row>
    <row r="783" spans="4:6" customFormat="1" ht="12.75">
      <c r="D783" s="353"/>
      <c r="E783" s="353"/>
      <c r="F783" s="353"/>
    </row>
    <row r="784" spans="4:6" customFormat="1" ht="12.75">
      <c r="D784" s="353"/>
      <c r="E784" s="353"/>
      <c r="F784" s="353"/>
    </row>
    <row r="785" spans="4:6" customFormat="1" ht="12.75">
      <c r="D785" s="353"/>
      <c r="E785" s="353"/>
      <c r="F785" s="353"/>
    </row>
    <row r="786" spans="4:6" customFormat="1" ht="12.75">
      <c r="D786" s="353"/>
      <c r="E786" s="353"/>
      <c r="F786" s="353"/>
    </row>
    <row r="787" spans="4:6" customFormat="1" ht="12.75">
      <c r="D787" s="353"/>
      <c r="E787" s="353"/>
      <c r="F787" s="353"/>
    </row>
    <row r="788" spans="4:6" customFormat="1" ht="12.75">
      <c r="D788" s="353"/>
      <c r="E788" s="353"/>
      <c r="F788" s="353"/>
    </row>
    <row r="789" spans="4:6" customFormat="1" ht="12.75">
      <c r="D789" s="353"/>
      <c r="E789" s="353"/>
      <c r="F789" s="353"/>
    </row>
    <row r="790" spans="4:6" customFormat="1" ht="12.75">
      <c r="D790" s="353"/>
      <c r="E790" s="353"/>
      <c r="F790" s="353"/>
    </row>
    <row r="791" spans="4:6" customFormat="1" ht="12.75">
      <c r="D791" s="353"/>
      <c r="E791" s="353"/>
      <c r="F791" s="353"/>
    </row>
    <row r="792" spans="4:6" customFormat="1" ht="12.75">
      <c r="D792" s="353"/>
      <c r="E792" s="353"/>
      <c r="F792" s="353"/>
    </row>
    <row r="793" spans="4:6" customFormat="1" ht="12.75">
      <c r="D793" s="353"/>
      <c r="E793" s="353"/>
      <c r="F793" s="353"/>
    </row>
    <row r="794" spans="4:6" customFormat="1" ht="12.75">
      <c r="D794" s="353"/>
      <c r="E794" s="353"/>
      <c r="F794" s="353"/>
    </row>
    <row r="795" spans="4:6" customFormat="1" ht="12.75">
      <c r="D795" s="353"/>
      <c r="E795" s="353"/>
      <c r="F795" s="353"/>
    </row>
    <row r="796" spans="4:6" customFormat="1" ht="12.75">
      <c r="D796" s="353"/>
      <c r="E796" s="353"/>
      <c r="F796" s="353"/>
    </row>
    <row r="797" spans="4:6" customFormat="1" ht="12.75">
      <c r="D797" s="353"/>
      <c r="E797" s="353"/>
      <c r="F797" s="353"/>
    </row>
    <row r="798" spans="4:6" customFormat="1" ht="12.75">
      <c r="D798" s="353"/>
      <c r="E798" s="353"/>
      <c r="F798" s="353"/>
    </row>
    <row r="799" spans="4:6" customFormat="1" ht="12.75">
      <c r="D799" s="353"/>
      <c r="E799" s="353"/>
      <c r="F799" s="353"/>
    </row>
    <row r="800" spans="4:6" customFormat="1" ht="12.75">
      <c r="D800" s="353"/>
      <c r="E800" s="353"/>
      <c r="F800" s="353"/>
    </row>
    <row r="801" spans="4:6" customFormat="1" ht="12.75">
      <c r="D801" s="353"/>
      <c r="E801" s="353"/>
      <c r="F801" s="353"/>
    </row>
    <row r="802" spans="4:6" customFormat="1" ht="12.75">
      <c r="D802" s="353"/>
      <c r="E802" s="353"/>
      <c r="F802" s="353"/>
    </row>
    <row r="803" spans="4:6" customFormat="1" ht="12.75">
      <c r="D803" s="353"/>
      <c r="E803" s="353"/>
      <c r="F803" s="353"/>
    </row>
    <row r="804" spans="4:6" customFormat="1" ht="12.75">
      <c r="D804" s="353"/>
      <c r="E804" s="353"/>
      <c r="F804" s="353"/>
    </row>
    <row r="805" spans="4:6" customFormat="1" ht="12.75">
      <c r="D805" s="353"/>
      <c r="E805" s="353"/>
      <c r="F805" s="353"/>
    </row>
    <row r="806" spans="4:6" customFormat="1" ht="12.75">
      <c r="D806" s="353"/>
      <c r="E806" s="353"/>
      <c r="F806" s="353"/>
    </row>
    <row r="807" spans="4:6" customFormat="1" ht="12.75">
      <c r="D807" s="353"/>
      <c r="E807" s="353"/>
      <c r="F807" s="353"/>
    </row>
    <row r="808" spans="4:6" customFormat="1" ht="12.75">
      <c r="D808" s="353"/>
      <c r="E808" s="353"/>
      <c r="F808" s="353"/>
    </row>
    <row r="809" spans="4:6" customFormat="1" ht="12.75">
      <c r="D809" s="353"/>
      <c r="E809" s="353"/>
      <c r="F809" s="353"/>
    </row>
    <row r="810" spans="4:6" customFormat="1" ht="12.75">
      <c r="D810" s="353"/>
      <c r="E810" s="353"/>
      <c r="F810" s="353"/>
    </row>
    <row r="811" spans="4:6" customFormat="1" ht="12.75">
      <c r="D811" s="353"/>
      <c r="E811" s="353"/>
      <c r="F811" s="353"/>
    </row>
    <row r="812" spans="4:6" customFormat="1" ht="12.75">
      <c r="D812" s="353"/>
      <c r="E812" s="353"/>
      <c r="F812" s="353"/>
    </row>
    <row r="813" spans="4:6" customFormat="1" ht="12.75">
      <c r="D813" s="353"/>
      <c r="E813" s="353"/>
      <c r="F813" s="353"/>
    </row>
    <row r="814" spans="4:6" customFormat="1" ht="12.75">
      <c r="D814" s="353"/>
      <c r="E814" s="353"/>
      <c r="F814" s="353"/>
    </row>
    <row r="815" spans="4:6" customFormat="1" ht="12.75">
      <c r="D815" s="353"/>
      <c r="E815" s="353"/>
      <c r="F815" s="353"/>
    </row>
    <row r="816" spans="4:6" customFormat="1" ht="12.75">
      <c r="D816" s="353"/>
      <c r="E816" s="353"/>
      <c r="F816" s="353"/>
    </row>
    <row r="817" spans="4:6" customFormat="1" ht="12.75">
      <c r="D817" s="353"/>
      <c r="E817" s="353"/>
      <c r="F817" s="353"/>
    </row>
    <row r="818" spans="4:6" customFormat="1" ht="12.75">
      <c r="D818" s="353"/>
      <c r="E818" s="353"/>
      <c r="F818" s="353"/>
    </row>
    <row r="819" spans="4:6" customFormat="1" ht="12.75">
      <c r="D819" s="353"/>
      <c r="E819" s="353"/>
      <c r="F819" s="353"/>
    </row>
    <row r="820" spans="4:6" customFormat="1" ht="12.75">
      <c r="D820" s="353"/>
      <c r="E820" s="353"/>
      <c r="F820" s="353"/>
    </row>
    <row r="821" spans="4:6" customFormat="1" ht="12.75">
      <c r="D821" s="353"/>
      <c r="E821" s="353"/>
      <c r="F821" s="353"/>
    </row>
    <row r="822" spans="4:6" customFormat="1" ht="12.75">
      <c r="D822" s="353"/>
      <c r="E822" s="353"/>
      <c r="F822" s="353"/>
    </row>
    <row r="823" spans="4:6" customFormat="1" ht="12.75">
      <c r="D823" s="353"/>
      <c r="E823" s="353"/>
      <c r="F823" s="353"/>
    </row>
    <row r="824" spans="4:6" customFormat="1" ht="12.75">
      <c r="D824" s="353"/>
      <c r="E824" s="353"/>
      <c r="F824" s="353"/>
    </row>
    <row r="825" spans="4:6" customFormat="1" ht="12.75">
      <c r="D825" s="353"/>
      <c r="E825" s="353"/>
      <c r="F825" s="353"/>
    </row>
    <row r="826" spans="4:6" customFormat="1" ht="12.75">
      <c r="D826" s="353"/>
      <c r="E826" s="353"/>
      <c r="F826" s="353"/>
    </row>
    <row r="827" spans="4:6" customFormat="1" ht="12.75">
      <c r="D827" s="353"/>
      <c r="E827" s="353"/>
      <c r="F827" s="353"/>
    </row>
    <row r="828" spans="4:6" customFormat="1" ht="12.75">
      <c r="D828" s="353"/>
      <c r="E828" s="353"/>
      <c r="F828" s="353"/>
    </row>
    <row r="829" spans="4:6" customFormat="1" ht="12.75">
      <c r="D829" s="353"/>
      <c r="E829" s="353"/>
      <c r="F829" s="353"/>
    </row>
    <row r="830" spans="4:6" customFormat="1" ht="12.75">
      <c r="D830" s="353"/>
      <c r="E830" s="353"/>
      <c r="F830" s="353"/>
    </row>
    <row r="831" spans="4:6" customFormat="1" ht="12.75">
      <c r="D831" s="353"/>
      <c r="E831" s="353"/>
      <c r="F831" s="353"/>
    </row>
    <row r="832" spans="4:6" customFormat="1" ht="12.75">
      <c r="D832" s="353"/>
      <c r="E832" s="353"/>
      <c r="F832" s="353"/>
    </row>
    <row r="833" spans="4:6" customFormat="1" ht="12.75">
      <c r="D833" s="353"/>
      <c r="E833" s="353"/>
      <c r="F833" s="353"/>
    </row>
    <row r="834" spans="4:6" customFormat="1" ht="12.75">
      <c r="D834" s="353"/>
      <c r="E834" s="353"/>
      <c r="F834" s="353"/>
    </row>
    <row r="835" spans="4:6" customFormat="1" ht="12.75">
      <c r="D835" s="353"/>
      <c r="E835" s="353"/>
      <c r="F835" s="353"/>
    </row>
    <row r="836" spans="4:6" customFormat="1" ht="12.75">
      <c r="D836" s="353"/>
      <c r="E836" s="353"/>
      <c r="F836" s="353"/>
    </row>
    <row r="837" spans="4:6" customFormat="1" ht="12.75">
      <c r="D837" s="353"/>
      <c r="E837" s="353"/>
      <c r="F837" s="353"/>
    </row>
    <row r="838" spans="4:6" customFormat="1" ht="12.75">
      <c r="D838" s="353"/>
      <c r="E838" s="353"/>
      <c r="F838" s="353"/>
    </row>
    <row r="839" spans="4:6" customFormat="1" ht="12.75">
      <c r="D839" s="353"/>
      <c r="E839" s="353"/>
      <c r="F839" s="353"/>
    </row>
    <row r="840" spans="4:6" customFormat="1" ht="12.75">
      <c r="D840" s="353"/>
      <c r="E840" s="353"/>
      <c r="F840" s="353"/>
    </row>
    <row r="841" spans="4:6" customFormat="1" ht="12.75">
      <c r="D841" s="353"/>
      <c r="E841" s="353"/>
      <c r="F841" s="353"/>
    </row>
    <row r="842" spans="4:6" customFormat="1" ht="12.75">
      <c r="D842" s="353"/>
      <c r="E842" s="353"/>
      <c r="F842" s="353"/>
    </row>
    <row r="843" spans="4:6" customFormat="1" ht="12.75">
      <c r="D843" s="353"/>
      <c r="E843" s="353"/>
      <c r="F843" s="353"/>
    </row>
    <row r="844" spans="4:6" customFormat="1" ht="12.75">
      <c r="D844" s="353"/>
      <c r="E844" s="353"/>
      <c r="F844" s="353"/>
    </row>
    <row r="845" spans="4:6" customFormat="1" ht="12.75">
      <c r="D845" s="353"/>
      <c r="E845" s="353"/>
      <c r="F845" s="353"/>
    </row>
    <row r="846" spans="4:6" customFormat="1" ht="12.75">
      <c r="D846" s="353"/>
      <c r="E846" s="353"/>
      <c r="F846" s="353"/>
    </row>
    <row r="847" spans="4:6" customFormat="1" ht="12.75">
      <c r="D847" s="353"/>
      <c r="E847" s="353"/>
      <c r="F847" s="353"/>
    </row>
    <row r="848" spans="4:6" customFormat="1" ht="12.75">
      <c r="D848" s="353"/>
      <c r="E848" s="353"/>
      <c r="F848" s="353"/>
    </row>
    <row r="849" spans="4:6" customFormat="1" ht="12.75">
      <c r="D849" s="353"/>
      <c r="E849" s="353"/>
      <c r="F849" s="353"/>
    </row>
    <row r="850" spans="4:6" customFormat="1" ht="12.75">
      <c r="D850" s="353"/>
      <c r="E850" s="353"/>
      <c r="F850" s="353"/>
    </row>
    <row r="851" spans="4:6" customFormat="1" ht="12.75">
      <c r="D851" s="353"/>
      <c r="E851" s="353"/>
      <c r="F851" s="353"/>
    </row>
    <row r="852" spans="4:6" customFormat="1" ht="12.75">
      <c r="D852" s="353"/>
      <c r="E852" s="353"/>
      <c r="F852" s="353"/>
    </row>
    <row r="853" spans="4:6" customFormat="1" ht="12.75">
      <c r="D853" s="353"/>
      <c r="E853" s="353"/>
      <c r="F853" s="353"/>
    </row>
    <row r="854" spans="4:6" customFormat="1" ht="12.75">
      <c r="D854" s="353"/>
      <c r="E854" s="353"/>
      <c r="F854" s="353"/>
    </row>
    <row r="855" spans="4:6" customFormat="1" ht="12.75">
      <c r="D855" s="353"/>
      <c r="E855" s="353"/>
      <c r="F855" s="353"/>
    </row>
    <row r="856" spans="4:6" customFormat="1" ht="12.75">
      <c r="D856" s="353"/>
      <c r="E856" s="353"/>
      <c r="F856" s="353"/>
    </row>
    <row r="857" spans="4:6" customFormat="1" ht="12.75">
      <c r="D857" s="353"/>
      <c r="E857" s="353"/>
      <c r="F857" s="353"/>
    </row>
    <row r="858" spans="4:6" customFormat="1" ht="12.75">
      <c r="D858" s="353"/>
      <c r="E858" s="353"/>
      <c r="F858" s="353"/>
    </row>
    <row r="859" spans="4:6" customFormat="1" ht="12.75">
      <c r="D859" s="353"/>
      <c r="E859" s="353"/>
      <c r="F859" s="353"/>
    </row>
    <row r="860" spans="4:6" customFormat="1" ht="12.75">
      <c r="D860" s="353"/>
      <c r="E860" s="353"/>
      <c r="F860" s="353"/>
    </row>
    <row r="861" spans="4:6" customFormat="1" ht="12.75">
      <c r="D861" s="353"/>
      <c r="E861" s="353"/>
      <c r="F861" s="353"/>
    </row>
    <row r="862" spans="4:6" customFormat="1" ht="12.75">
      <c r="D862" s="353"/>
      <c r="E862" s="353"/>
      <c r="F862" s="353"/>
    </row>
    <row r="863" spans="4:6" customFormat="1" ht="12.75">
      <c r="D863" s="353"/>
      <c r="E863" s="353"/>
      <c r="F863" s="353"/>
    </row>
    <row r="864" spans="4:6" customFormat="1" ht="12.75">
      <c r="D864" s="353"/>
      <c r="E864" s="353"/>
      <c r="F864" s="353"/>
    </row>
    <row r="865" spans="4:6" customFormat="1" ht="12.75">
      <c r="D865" s="353"/>
      <c r="E865" s="353"/>
      <c r="F865" s="353"/>
    </row>
    <row r="866" spans="4:6" customFormat="1" ht="12.75">
      <c r="D866" s="353"/>
      <c r="E866" s="353"/>
      <c r="F866" s="353"/>
    </row>
    <row r="867" spans="4:6" customFormat="1" ht="12.75">
      <c r="D867" s="353"/>
      <c r="E867" s="353"/>
      <c r="F867" s="353"/>
    </row>
    <row r="868" spans="4:6" customFormat="1" ht="12.75">
      <c r="D868" s="353"/>
      <c r="E868" s="353"/>
      <c r="F868" s="353"/>
    </row>
    <row r="869" spans="4:6" customFormat="1" ht="12.75">
      <c r="D869" s="353"/>
      <c r="E869" s="353"/>
      <c r="F869" s="353"/>
    </row>
    <row r="870" spans="4:6" customFormat="1" ht="12.75">
      <c r="D870" s="353"/>
      <c r="E870" s="353"/>
      <c r="F870" s="353"/>
    </row>
    <row r="871" spans="4:6" customFormat="1" ht="12.75">
      <c r="D871" s="353"/>
      <c r="E871" s="353"/>
      <c r="F871" s="353"/>
    </row>
    <row r="872" spans="4:6" customFormat="1" ht="12.75">
      <c r="D872" s="353"/>
      <c r="E872" s="353"/>
      <c r="F872" s="353"/>
    </row>
    <row r="873" spans="4:6" customFormat="1" ht="12.75">
      <c r="D873" s="353"/>
      <c r="E873" s="353"/>
      <c r="F873" s="353"/>
    </row>
    <row r="874" spans="4:6" customFormat="1" ht="12.75">
      <c r="D874" s="353"/>
      <c r="E874" s="353"/>
      <c r="F874" s="353"/>
    </row>
    <row r="875" spans="4:6" customFormat="1" ht="12.75">
      <c r="D875" s="353"/>
      <c r="E875" s="353"/>
      <c r="F875" s="353"/>
    </row>
    <row r="876" spans="4:6" customFormat="1" ht="12.75">
      <c r="D876" s="353"/>
      <c r="E876" s="353"/>
      <c r="F876" s="353"/>
    </row>
    <row r="877" spans="4:6" customFormat="1" ht="12.75">
      <c r="D877" s="353"/>
      <c r="E877" s="353"/>
      <c r="F877" s="353"/>
    </row>
    <row r="878" spans="4:6" customFormat="1" ht="12.75">
      <c r="D878" s="353"/>
      <c r="E878" s="353"/>
      <c r="F878" s="353"/>
    </row>
    <row r="879" spans="4:6" customFormat="1" ht="12.75">
      <c r="D879" s="353"/>
      <c r="E879" s="353"/>
      <c r="F879" s="353"/>
    </row>
    <row r="880" spans="4:6" customFormat="1" ht="12.75">
      <c r="D880" s="353"/>
      <c r="E880" s="353"/>
      <c r="F880" s="353"/>
    </row>
    <row r="881" spans="4:6" customFormat="1" ht="12.75">
      <c r="D881" s="353"/>
      <c r="E881" s="353"/>
      <c r="F881" s="353"/>
    </row>
    <row r="882" spans="4:6" customFormat="1" ht="12.75">
      <c r="D882" s="353"/>
      <c r="E882" s="353"/>
      <c r="F882" s="353"/>
    </row>
    <row r="883" spans="4:6" customFormat="1" ht="12.75">
      <c r="D883" s="353"/>
      <c r="E883" s="353"/>
      <c r="F883" s="353"/>
    </row>
    <row r="884" spans="4:6" customFormat="1" ht="12.75">
      <c r="D884" s="353"/>
      <c r="E884" s="353"/>
      <c r="F884" s="353"/>
    </row>
    <row r="885" spans="4:6" customFormat="1" ht="12.75">
      <c r="D885" s="353"/>
      <c r="E885" s="353"/>
      <c r="F885" s="353"/>
    </row>
    <row r="886" spans="4:6" customFormat="1" ht="12.75">
      <c r="D886" s="353"/>
      <c r="E886" s="353"/>
      <c r="F886" s="353"/>
    </row>
    <row r="887" spans="4:6" customFormat="1" ht="12.75">
      <c r="D887" s="353"/>
      <c r="E887" s="353"/>
      <c r="F887" s="353"/>
    </row>
    <row r="888" spans="4:6" customFormat="1" ht="12.75">
      <c r="D888" s="353"/>
      <c r="E888" s="353"/>
      <c r="F888" s="353"/>
    </row>
    <row r="889" spans="4:6" customFormat="1" ht="12.75">
      <c r="D889" s="353"/>
      <c r="E889" s="353"/>
      <c r="F889" s="353"/>
    </row>
    <row r="890" spans="4:6" customFormat="1" ht="12.75">
      <c r="D890" s="353"/>
      <c r="E890" s="353"/>
      <c r="F890" s="353"/>
    </row>
    <row r="891" spans="4:6" customFormat="1" ht="12.75">
      <c r="D891" s="353"/>
      <c r="E891" s="353"/>
      <c r="F891" s="353"/>
    </row>
    <row r="892" spans="4:6" customFormat="1" ht="12.75">
      <c r="D892" s="353"/>
      <c r="E892" s="353"/>
      <c r="F892" s="353"/>
    </row>
    <row r="893" spans="4:6" customFormat="1" ht="12.75">
      <c r="D893" s="353"/>
      <c r="E893" s="353"/>
      <c r="F893" s="353"/>
    </row>
    <row r="894" spans="4:6" customFormat="1" ht="12.75">
      <c r="D894" s="353"/>
      <c r="E894" s="353"/>
      <c r="F894" s="353"/>
    </row>
    <row r="895" spans="4:6" customFormat="1" ht="12.75">
      <c r="D895" s="353"/>
      <c r="E895" s="353"/>
      <c r="F895" s="353"/>
    </row>
    <row r="896" spans="4:6" customFormat="1" ht="12.75">
      <c r="D896" s="353"/>
      <c r="E896" s="353"/>
      <c r="F896" s="353"/>
    </row>
    <row r="897" spans="4:6" customFormat="1" ht="12.75">
      <c r="D897" s="353"/>
      <c r="E897" s="353"/>
      <c r="F897" s="353"/>
    </row>
    <row r="898" spans="4:6" customFormat="1" ht="12.75">
      <c r="D898" s="353"/>
      <c r="E898" s="353"/>
      <c r="F898" s="353"/>
    </row>
    <row r="899" spans="4:6" customFormat="1" ht="12.75">
      <c r="D899" s="353"/>
      <c r="E899" s="353"/>
      <c r="F899" s="353"/>
    </row>
    <row r="900" spans="4:6" customFormat="1" ht="12.75">
      <c r="D900" s="353"/>
      <c r="E900" s="353"/>
      <c r="F900" s="353"/>
    </row>
    <row r="901" spans="4:6" customFormat="1" ht="12.75">
      <c r="D901" s="353"/>
      <c r="E901" s="353"/>
      <c r="F901" s="353"/>
    </row>
    <row r="902" spans="4:6" customFormat="1" ht="12.75">
      <c r="D902" s="353"/>
      <c r="E902" s="353"/>
      <c r="F902" s="353"/>
    </row>
    <row r="903" spans="4:6" customFormat="1" ht="12.75">
      <c r="D903" s="353"/>
      <c r="E903" s="353"/>
      <c r="F903" s="353"/>
    </row>
    <row r="904" spans="4:6" customFormat="1" ht="12.75">
      <c r="D904" s="353"/>
      <c r="E904" s="353"/>
      <c r="F904" s="353"/>
    </row>
    <row r="905" spans="4:6" customFormat="1" ht="12.75">
      <c r="D905" s="353"/>
      <c r="E905" s="353"/>
      <c r="F905" s="353"/>
    </row>
    <row r="906" spans="4:6" customFormat="1" ht="12.75">
      <c r="D906" s="353"/>
      <c r="E906" s="353"/>
      <c r="F906" s="353"/>
    </row>
    <row r="907" spans="4:6" customFormat="1" ht="12.75">
      <c r="D907" s="353"/>
      <c r="E907" s="353"/>
      <c r="F907" s="353"/>
    </row>
    <row r="908" spans="4:6" customFormat="1" ht="12.75">
      <c r="D908" s="353"/>
      <c r="E908" s="353"/>
      <c r="F908" s="353"/>
    </row>
    <row r="909" spans="4:6" customFormat="1" ht="12.75">
      <c r="D909" s="353"/>
      <c r="E909" s="353"/>
      <c r="F909" s="353"/>
    </row>
    <row r="910" spans="4:6" customFormat="1" ht="12.75">
      <c r="D910" s="353"/>
      <c r="E910" s="353"/>
      <c r="F910" s="353"/>
    </row>
    <row r="911" spans="4:6" customFormat="1" ht="12.75">
      <c r="D911" s="353"/>
      <c r="E911" s="353"/>
      <c r="F911" s="353"/>
    </row>
    <row r="912" spans="4:6" customFormat="1" ht="12.75">
      <c r="D912" s="353"/>
      <c r="E912" s="353"/>
      <c r="F912" s="353"/>
    </row>
    <row r="913" spans="4:6" customFormat="1" ht="12.75">
      <c r="D913" s="353"/>
      <c r="E913" s="353"/>
      <c r="F913" s="353"/>
    </row>
    <row r="914" spans="4:6" customFormat="1" ht="12.75">
      <c r="D914" s="353"/>
      <c r="E914" s="353"/>
      <c r="F914" s="353"/>
    </row>
    <row r="915" spans="4:6" customFormat="1" ht="12.75">
      <c r="D915" s="353"/>
      <c r="E915" s="353"/>
      <c r="F915" s="353"/>
    </row>
    <row r="916" spans="4:6" customFormat="1" ht="12.75">
      <c r="D916" s="353"/>
      <c r="E916" s="353"/>
      <c r="F916" s="353"/>
    </row>
    <row r="917" spans="4:6" customFormat="1" ht="12.75">
      <c r="D917" s="353"/>
      <c r="E917" s="353"/>
      <c r="F917" s="353"/>
    </row>
    <row r="918" spans="4:6" customFormat="1" ht="12.75">
      <c r="D918" s="353"/>
      <c r="E918" s="353"/>
      <c r="F918" s="353"/>
    </row>
    <row r="919" spans="4:6" customFormat="1" ht="12.75">
      <c r="D919" s="353"/>
      <c r="E919" s="353"/>
      <c r="F919" s="353"/>
    </row>
    <row r="920" spans="4:6" customFormat="1" ht="12.75">
      <c r="D920" s="353"/>
      <c r="E920" s="353"/>
      <c r="F920" s="353"/>
    </row>
    <row r="921" spans="4:6" customFormat="1" ht="12.75">
      <c r="D921" s="353"/>
      <c r="E921" s="353"/>
      <c r="F921" s="353"/>
    </row>
    <row r="922" spans="4:6" customFormat="1" ht="12.75">
      <c r="D922" s="353"/>
      <c r="E922" s="353"/>
      <c r="F922" s="353"/>
    </row>
    <row r="923" spans="4:6" customFormat="1" ht="12.75">
      <c r="D923" s="353"/>
      <c r="E923" s="353"/>
      <c r="F923" s="353"/>
    </row>
    <row r="924" spans="4:6" customFormat="1" ht="12.75">
      <c r="D924" s="353"/>
      <c r="E924" s="353"/>
      <c r="F924" s="353"/>
    </row>
    <row r="925" spans="4:6" customFormat="1" ht="12.75">
      <c r="D925" s="353"/>
      <c r="E925" s="353"/>
      <c r="F925" s="353"/>
    </row>
    <row r="926" spans="4:6" customFormat="1" ht="12.75">
      <c r="D926" s="353"/>
      <c r="E926" s="353"/>
      <c r="F926" s="353"/>
    </row>
    <row r="927" spans="4:6" customFormat="1" ht="12.75">
      <c r="D927" s="353"/>
      <c r="E927" s="353"/>
      <c r="F927" s="353"/>
    </row>
    <row r="928" spans="4:6" customFormat="1" ht="12.75">
      <c r="D928" s="353"/>
      <c r="E928" s="353"/>
      <c r="F928" s="353"/>
    </row>
    <row r="929" spans="4:6" customFormat="1" ht="12.75">
      <c r="D929" s="353"/>
      <c r="E929" s="353"/>
      <c r="F929" s="353"/>
    </row>
    <row r="930" spans="4:6" customFormat="1" ht="12.75">
      <c r="D930" s="353"/>
      <c r="E930" s="353"/>
      <c r="F930" s="353"/>
    </row>
    <row r="931" spans="4:6" customFormat="1" ht="12.75">
      <c r="D931" s="353"/>
      <c r="E931" s="353"/>
      <c r="F931" s="353"/>
    </row>
    <row r="932" spans="4:6" customFormat="1" ht="12.75">
      <c r="D932" s="353"/>
      <c r="E932" s="353"/>
      <c r="F932" s="353"/>
    </row>
    <row r="933" spans="4:6" customFormat="1" ht="12.75">
      <c r="D933" s="353"/>
      <c r="E933" s="353"/>
      <c r="F933" s="353"/>
    </row>
    <row r="934" spans="4:6" customFormat="1" ht="12.75">
      <c r="D934" s="353"/>
      <c r="E934" s="353"/>
      <c r="F934" s="353"/>
    </row>
    <row r="935" spans="4:6" customFormat="1" ht="12.75">
      <c r="D935" s="353"/>
      <c r="E935" s="353"/>
      <c r="F935" s="353"/>
    </row>
    <row r="936" spans="4:6" customFormat="1" ht="12.75">
      <c r="D936" s="353"/>
      <c r="E936" s="353"/>
      <c r="F936" s="353"/>
    </row>
    <row r="937" spans="4:6" customFormat="1" ht="12.75">
      <c r="D937" s="353"/>
      <c r="E937" s="353"/>
      <c r="F937" s="353"/>
    </row>
    <row r="938" spans="4:6" customFormat="1" ht="12.75">
      <c r="D938" s="353"/>
      <c r="E938" s="353"/>
      <c r="F938" s="353"/>
    </row>
    <row r="939" spans="4:6" customFormat="1" ht="12.75">
      <c r="D939" s="353"/>
      <c r="E939" s="353"/>
      <c r="F939" s="353"/>
    </row>
    <row r="940" spans="4:6" customFormat="1" ht="12.75">
      <c r="D940" s="353"/>
      <c r="E940" s="353"/>
      <c r="F940" s="353"/>
    </row>
    <row r="941" spans="4:6" customFormat="1" ht="12.75">
      <c r="D941" s="353"/>
      <c r="E941" s="353"/>
      <c r="F941" s="353"/>
    </row>
    <row r="942" spans="4:6" customFormat="1" ht="12.75">
      <c r="D942" s="353"/>
      <c r="E942" s="353"/>
      <c r="F942" s="353"/>
    </row>
    <row r="943" spans="4:6" customFormat="1" ht="12.75">
      <c r="D943" s="353"/>
      <c r="E943" s="353"/>
      <c r="F943" s="353"/>
    </row>
    <row r="944" spans="4:6" customFormat="1" ht="12.75">
      <c r="D944" s="353"/>
      <c r="E944" s="353"/>
      <c r="F944" s="353"/>
    </row>
    <row r="945" spans="4:6" customFormat="1" ht="12.75">
      <c r="D945" s="353"/>
      <c r="E945" s="353"/>
      <c r="F945" s="353"/>
    </row>
    <row r="946" spans="4:6" customFormat="1" ht="12.75">
      <c r="D946" s="353"/>
      <c r="E946" s="353"/>
      <c r="F946" s="353"/>
    </row>
    <row r="947" spans="4:6" customFormat="1" ht="12.75">
      <c r="D947" s="353"/>
      <c r="E947" s="353"/>
      <c r="F947" s="353"/>
    </row>
    <row r="948" spans="4:6" customFormat="1" ht="12.75">
      <c r="D948" s="353"/>
      <c r="E948" s="353"/>
      <c r="F948" s="353"/>
    </row>
    <row r="949" spans="4:6" customFormat="1" ht="12.75">
      <c r="D949" s="353"/>
      <c r="E949" s="353"/>
      <c r="F949" s="353"/>
    </row>
    <row r="950" spans="4:6" customFormat="1" ht="12.75">
      <c r="D950" s="353"/>
      <c r="E950" s="353"/>
      <c r="F950" s="353"/>
    </row>
    <row r="951" spans="4:6" customFormat="1" ht="12.75">
      <c r="D951" s="353"/>
      <c r="E951" s="353"/>
      <c r="F951" s="353"/>
    </row>
    <row r="952" spans="4:6" customFormat="1" ht="12.75">
      <c r="D952" s="353"/>
      <c r="E952" s="353"/>
      <c r="F952" s="353"/>
    </row>
    <row r="953" spans="4:6" customFormat="1" ht="12.75">
      <c r="D953" s="353"/>
      <c r="E953" s="353"/>
      <c r="F953" s="353"/>
    </row>
    <row r="954" spans="4:6" customFormat="1" ht="12.75">
      <c r="D954" s="353"/>
      <c r="E954" s="353"/>
      <c r="F954" s="353"/>
    </row>
    <row r="955" spans="4:6" customFormat="1" ht="12.75">
      <c r="D955" s="353"/>
      <c r="E955" s="353"/>
      <c r="F955" s="353"/>
    </row>
    <row r="956" spans="4:6" customFormat="1" ht="12.75">
      <c r="D956" s="353"/>
      <c r="E956" s="353"/>
      <c r="F956" s="353"/>
    </row>
    <row r="957" spans="4:6" customFormat="1" ht="12.75">
      <c r="D957" s="353"/>
      <c r="E957" s="353"/>
      <c r="F957" s="353"/>
    </row>
    <row r="958" spans="4:6" customFormat="1" ht="12.75">
      <c r="D958" s="353"/>
      <c r="E958" s="353"/>
      <c r="F958" s="353"/>
    </row>
    <row r="959" spans="4:6" customFormat="1" ht="12.75">
      <c r="D959" s="353"/>
      <c r="E959" s="353"/>
      <c r="F959" s="353"/>
    </row>
    <row r="960" spans="4:6" customFormat="1" ht="12.75">
      <c r="D960" s="353"/>
      <c r="E960" s="353"/>
      <c r="F960" s="353"/>
    </row>
    <row r="961" spans="4:6" customFormat="1" ht="12.75">
      <c r="D961" s="353"/>
      <c r="E961" s="353"/>
      <c r="F961" s="353"/>
    </row>
    <row r="962" spans="4:6" customFormat="1" ht="12.75">
      <c r="D962" s="353"/>
      <c r="E962" s="353"/>
      <c r="F962" s="353"/>
    </row>
    <row r="963" spans="4:6" customFormat="1" ht="12.75">
      <c r="D963" s="353"/>
      <c r="E963" s="353"/>
      <c r="F963" s="353"/>
    </row>
    <row r="964" spans="4:6" customFormat="1" ht="12.75">
      <c r="D964" s="353"/>
      <c r="E964" s="353"/>
      <c r="F964" s="353"/>
    </row>
    <row r="965" spans="4:6" customFormat="1" ht="12.75">
      <c r="D965" s="353"/>
      <c r="E965" s="353"/>
      <c r="F965" s="353"/>
    </row>
    <row r="966" spans="4:6" customFormat="1" ht="12.75">
      <c r="D966" s="353"/>
      <c r="E966" s="353"/>
      <c r="F966" s="353"/>
    </row>
    <row r="967" spans="4:6" customFormat="1" ht="12.75">
      <c r="D967" s="353"/>
      <c r="E967" s="353"/>
      <c r="F967" s="353"/>
    </row>
    <row r="968" spans="4:6" customFormat="1" ht="12.75">
      <c r="D968" s="353"/>
      <c r="E968" s="353"/>
      <c r="F968" s="353"/>
    </row>
    <row r="969" spans="4:6" customFormat="1" ht="12.75">
      <c r="D969" s="353"/>
      <c r="E969" s="353"/>
      <c r="F969" s="353"/>
    </row>
    <row r="970" spans="4:6" customFormat="1" ht="12.75">
      <c r="D970" s="353"/>
      <c r="E970" s="353"/>
      <c r="F970" s="353"/>
    </row>
    <row r="971" spans="4:6" customFormat="1" ht="12.75">
      <c r="D971" s="353"/>
      <c r="E971" s="353"/>
      <c r="F971" s="353"/>
    </row>
    <row r="972" spans="4:6" customFormat="1" ht="12.75">
      <c r="D972" s="353"/>
      <c r="E972" s="353"/>
      <c r="F972" s="353"/>
    </row>
    <row r="973" spans="4:6" customFormat="1" ht="12.75">
      <c r="D973" s="353"/>
      <c r="E973" s="353"/>
      <c r="F973" s="353"/>
    </row>
    <row r="974" spans="4:6" customFormat="1" ht="12.75">
      <c r="D974" s="353"/>
      <c r="E974" s="353"/>
      <c r="F974" s="353"/>
    </row>
    <row r="975" spans="4:6" customFormat="1" ht="12.75">
      <c r="D975" s="353"/>
      <c r="E975" s="353"/>
      <c r="F975" s="353"/>
    </row>
    <row r="976" spans="4:6" customFormat="1" ht="12.75">
      <c r="D976" s="353"/>
      <c r="E976" s="353"/>
      <c r="F976" s="353"/>
    </row>
    <row r="977" spans="4:6" customFormat="1" ht="12.75">
      <c r="D977" s="353"/>
      <c r="E977" s="353"/>
      <c r="F977" s="353"/>
    </row>
    <row r="978" spans="4:6" customFormat="1" ht="12.75">
      <c r="D978" s="353"/>
      <c r="E978" s="353"/>
      <c r="F978" s="353"/>
    </row>
    <row r="979" spans="4:6" customFormat="1" ht="12.75">
      <c r="D979" s="353"/>
      <c r="E979" s="353"/>
      <c r="F979" s="353"/>
    </row>
    <row r="980" spans="4:6" customFormat="1" ht="12.75">
      <c r="D980" s="353"/>
      <c r="E980" s="353"/>
      <c r="F980" s="353"/>
    </row>
    <row r="981" spans="4:6" customFormat="1" ht="12.75">
      <c r="D981" s="353"/>
      <c r="E981" s="353"/>
      <c r="F981" s="353"/>
    </row>
    <row r="982" spans="4:6" customFormat="1" ht="12.75">
      <c r="D982" s="353"/>
      <c r="E982" s="353"/>
      <c r="F982" s="353"/>
    </row>
    <row r="983" spans="4:6" customFormat="1" ht="12.75">
      <c r="D983" s="353"/>
      <c r="E983" s="353"/>
      <c r="F983" s="353"/>
    </row>
    <row r="984" spans="4:6" customFormat="1" ht="12.75">
      <c r="D984" s="353"/>
      <c r="E984" s="353"/>
      <c r="F984" s="353"/>
    </row>
    <row r="985" spans="4:6" customFormat="1" ht="12.75">
      <c r="D985" s="353"/>
      <c r="E985" s="353"/>
      <c r="F985" s="353"/>
    </row>
    <row r="986" spans="4:6" customFormat="1" ht="12.75">
      <c r="D986" s="353"/>
      <c r="E986" s="353"/>
      <c r="F986" s="353"/>
    </row>
    <row r="987" spans="4:6" customFormat="1" ht="12.75">
      <c r="D987" s="353"/>
      <c r="E987" s="353"/>
      <c r="F987" s="353"/>
    </row>
    <row r="988" spans="4:6" customFormat="1" ht="12.75">
      <c r="D988" s="353"/>
      <c r="E988" s="353"/>
      <c r="F988" s="353"/>
    </row>
    <row r="989" spans="4:6" customFormat="1" ht="12.75">
      <c r="D989" s="353"/>
      <c r="E989" s="353"/>
      <c r="F989" s="353"/>
    </row>
    <row r="990" spans="4:6" customFormat="1" ht="12.75">
      <c r="D990" s="353"/>
      <c r="E990" s="353"/>
      <c r="F990" s="353"/>
    </row>
    <row r="991" spans="4:6" customFormat="1" ht="12.75">
      <c r="D991" s="353"/>
      <c r="E991" s="353"/>
      <c r="F991" s="353"/>
    </row>
    <row r="992" spans="4:6" customFormat="1" ht="12.75">
      <c r="D992" s="353"/>
      <c r="E992" s="353"/>
      <c r="F992" s="353"/>
    </row>
    <row r="993" spans="4:6" customFormat="1" ht="12.75">
      <c r="D993" s="353"/>
      <c r="E993" s="353"/>
      <c r="F993" s="353"/>
    </row>
    <row r="994" spans="4:6" customFormat="1" ht="12.75">
      <c r="D994" s="353"/>
      <c r="E994" s="353"/>
      <c r="F994" s="353"/>
    </row>
    <row r="995" spans="4:6" customFormat="1" ht="12.75">
      <c r="D995" s="353"/>
      <c r="E995" s="353"/>
      <c r="F995" s="353"/>
    </row>
    <row r="996" spans="4:6" customFormat="1" ht="12.75">
      <c r="D996" s="353"/>
      <c r="E996" s="353"/>
      <c r="F996" s="353"/>
    </row>
    <row r="997" spans="4:6" customFormat="1" ht="12.75">
      <c r="D997" s="353"/>
      <c r="E997" s="353"/>
      <c r="F997" s="353"/>
    </row>
    <row r="998" spans="4:6" customFormat="1" ht="12.75">
      <c r="D998" s="353"/>
      <c r="E998" s="353"/>
      <c r="F998" s="353"/>
    </row>
    <row r="999" spans="4:6" customFormat="1" ht="12.75">
      <c r="D999" s="353"/>
      <c r="E999" s="353"/>
      <c r="F999" s="353"/>
    </row>
    <row r="1000" spans="4:6" customFormat="1" ht="12.75">
      <c r="D1000" s="353"/>
      <c r="E1000" s="353"/>
      <c r="F1000" s="353"/>
    </row>
    <row r="1001" spans="4:6" customFormat="1" ht="12.75">
      <c r="D1001" s="353"/>
      <c r="E1001" s="353"/>
      <c r="F1001" s="353"/>
    </row>
    <row r="1002" spans="4:6" customFormat="1" ht="12.75">
      <c r="D1002" s="353"/>
      <c r="E1002" s="353"/>
      <c r="F1002" s="353"/>
    </row>
    <row r="1003" spans="4:6" customFormat="1" ht="12.75">
      <c r="D1003" s="353"/>
      <c r="E1003" s="353"/>
      <c r="F1003" s="353"/>
    </row>
    <row r="1004" spans="4:6" customFormat="1" ht="12.75">
      <c r="D1004" s="353"/>
      <c r="E1004" s="353"/>
      <c r="F1004" s="353"/>
    </row>
    <row r="1005" spans="4:6" customFormat="1" ht="12.75">
      <c r="D1005" s="353"/>
      <c r="E1005" s="353"/>
      <c r="F1005" s="353"/>
    </row>
    <row r="1006" spans="4:6" customFormat="1" ht="12.75">
      <c r="D1006" s="353"/>
      <c r="E1006" s="353"/>
      <c r="F1006" s="353"/>
    </row>
    <row r="1007" spans="4:6" customFormat="1" ht="12.75">
      <c r="D1007" s="353"/>
      <c r="E1007" s="353"/>
      <c r="F1007" s="353"/>
    </row>
    <row r="1008" spans="4:6" customFormat="1" ht="12.75">
      <c r="D1008" s="353"/>
      <c r="E1008" s="353"/>
      <c r="F1008" s="353"/>
    </row>
    <row r="1009" spans="4:6" customFormat="1" ht="12.75">
      <c r="D1009" s="353"/>
      <c r="E1009" s="353"/>
      <c r="F1009" s="353"/>
    </row>
    <row r="1010" spans="4:6" customFormat="1" ht="12.75">
      <c r="D1010" s="353"/>
      <c r="E1010" s="353"/>
      <c r="F1010" s="353"/>
    </row>
    <row r="1011" spans="4:6" customFormat="1" ht="12.75">
      <c r="D1011" s="353"/>
      <c r="E1011" s="353"/>
      <c r="F1011" s="353"/>
    </row>
    <row r="1012" spans="4:6" customFormat="1" ht="12.75">
      <c r="D1012" s="353"/>
      <c r="E1012" s="353"/>
      <c r="F1012" s="353"/>
    </row>
    <row r="1013" spans="4:6" customFormat="1" ht="12.75">
      <c r="D1013" s="353"/>
      <c r="E1013" s="353"/>
      <c r="F1013" s="353"/>
    </row>
    <row r="1014" spans="4:6" customFormat="1" ht="12.75">
      <c r="D1014" s="353"/>
      <c r="E1014" s="353"/>
      <c r="F1014" s="353"/>
    </row>
    <row r="1015" spans="4:6" customFormat="1" ht="12.75">
      <c r="D1015" s="353"/>
      <c r="E1015" s="353"/>
      <c r="F1015" s="353"/>
    </row>
    <row r="1016" spans="4:6" customFormat="1" ht="12.75">
      <c r="D1016" s="353"/>
      <c r="E1016" s="353"/>
      <c r="F1016" s="353"/>
    </row>
    <row r="1017" spans="4:6" customFormat="1" ht="12.75">
      <c r="D1017" s="353"/>
      <c r="E1017" s="353"/>
      <c r="F1017" s="353"/>
    </row>
    <row r="1018" spans="4:6" customFormat="1" ht="12.75">
      <c r="D1018" s="353"/>
      <c r="E1018" s="353"/>
      <c r="F1018" s="353"/>
    </row>
    <row r="1019" spans="4:6" customFormat="1" ht="12.75">
      <c r="D1019" s="353"/>
      <c r="E1019" s="353"/>
      <c r="F1019" s="353"/>
    </row>
    <row r="1020" spans="4:6" customFormat="1" ht="12.75">
      <c r="D1020" s="353"/>
      <c r="E1020" s="353"/>
      <c r="F1020" s="353"/>
    </row>
    <row r="1021" spans="4:6" customFormat="1" ht="12.75">
      <c r="D1021" s="353"/>
      <c r="E1021" s="353"/>
      <c r="F1021" s="353"/>
    </row>
    <row r="1022" spans="4:6" customFormat="1" ht="12.75">
      <c r="D1022" s="353"/>
      <c r="E1022" s="353"/>
      <c r="F1022" s="353"/>
    </row>
    <row r="1023" spans="4:6" customFormat="1" ht="12.75">
      <c r="D1023" s="353"/>
      <c r="E1023" s="353"/>
      <c r="F1023" s="353"/>
    </row>
    <row r="1024" spans="4:6" customFormat="1" ht="12.75">
      <c r="D1024" s="353"/>
      <c r="E1024" s="353"/>
      <c r="F1024" s="353"/>
    </row>
    <row r="1025" spans="4:6" customFormat="1" ht="12.75">
      <c r="D1025" s="353"/>
      <c r="E1025" s="353"/>
      <c r="F1025" s="353"/>
    </row>
    <row r="1026" spans="4:6" customFormat="1" ht="12.75">
      <c r="D1026" s="353"/>
      <c r="E1026" s="353"/>
      <c r="F1026" s="353"/>
    </row>
    <row r="1027" spans="4:6" customFormat="1" ht="12.75">
      <c r="D1027" s="353"/>
      <c r="E1027" s="353"/>
      <c r="F1027" s="353"/>
    </row>
    <row r="1028" spans="4:6" customFormat="1" ht="12.75">
      <c r="D1028" s="353"/>
      <c r="E1028" s="353"/>
      <c r="F1028" s="353"/>
    </row>
    <row r="1029" spans="4:6" customFormat="1" ht="12.75">
      <c r="D1029" s="353"/>
      <c r="E1029" s="353"/>
      <c r="F1029" s="353"/>
    </row>
    <row r="1030" spans="4:6" customFormat="1" ht="12.75">
      <c r="D1030" s="353"/>
      <c r="E1030" s="353"/>
      <c r="F1030" s="353"/>
    </row>
    <row r="1031" spans="4:6" customFormat="1" ht="12.75">
      <c r="D1031" s="353"/>
      <c r="E1031" s="353"/>
      <c r="F1031" s="353"/>
    </row>
    <row r="1032" spans="4:6" customFormat="1" ht="12.75">
      <c r="D1032" s="353"/>
      <c r="E1032" s="353"/>
      <c r="F1032" s="353"/>
    </row>
    <row r="1033" spans="4:6" customFormat="1" ht="12.75">
      <c r="D1033" s="353"/>
      <c r="E1033" s="353"/>
      <c r="F1033" s="353"/>
    </row>
    <row r="1034" spans="4:6" customFormat="1" ht="12.75">
      <c r="D1034" s="353"/>
      <c r="E1034" s="353"/>
      <c r="F1034" s="353"/>
    </row>
    <row r="1035" spans="4:6" customFormat="1" ht="12.75">
      <c r="D1035" s="353"/>
      <c r="E1035" s="353"/>
      <c r="F1035" s="353"/>
    </row>
    <row r="1036" spans="4:6" customFormat="1" ht="12.75">
      <c r="D1036" s="353"/>
      <c r="E1036" s="353"/>
      <c r="F1036" s="353"/>
    </row>
    <row r="1037" spans="4:6" customFormat="1" ht="12.75">
      <c r="D1037" s="353"/>
      <c r="E1037" s="353"/>
      <c r="F1037" s="353"/>
    </row>
    <row r="1038" spans="4:6" customFormat="1" ht="12.75">
      <c r="D1038" s="353"/>
      <c r="E1038" s="353"/>
      <c r="F1038" s="353"/>
    </row>
    <row r="1039" spans="4:6" customFormat="1" ht="12.75">
      <c r="D1039" s="353"/>
      <c r="E1039" s="353"/>
      <c r="F1039" s="353"/>
    </row>
    <row r="1040" spans="4:6" customFormat="1" ht="12.75">
      <c r="D1040" s="353"/>
      <c r="E1040" s="353"/>
      <c r="F1040" s="353"/>
    </row>
    <row r="1041" spans="4:6" customFormat="1" ht="12.75">
      <c r="D1041" s="353"/>
      <c r="E1041" s="353"/>
      <c r="F1041" s="353"/>
    </row>
    <row r="1042" spans="4:6" customFormat="1" ht="12.75">
      <c r="D1042" s="353"/>
      <c r="E1042" s="353"/>
      <c r="F1042" s="353"/>
    </row>
    <row r="1043" spans="4:6" customFormat="1" ht="12.75">
      <c r="D1043" s="353"/>
      <c r="E1043" s="353"/>
      <c r="F1043" s="353"/>
    </row>
    <row r="1044" spans="4:6" customFormat="1" ht="12.75">
      <c r="D1044" s="353"/>
      <c r="E1044" s="353"/>
      <c r="F1044" s="353"/>
    </row>
    <row r="1045" spans="4:6" customFormat="1" ht="12.75">
      <c r="D1045" s="353"/>
      <c r="E1045" s="353"/>
      <c r="F1045" s="353"/>
    </row>
    <row r="1046" spans="4:6" customFormat="1" ht="12.75">
      <c r="D1046" s="353"/>
      <c r="E1046" s="353"/>
      <c r="F1046" s="353"/>
    </row>
    <row r="1047" spans="4:6" customFormat="1" ht="12.75">
      <c r="D1047" s="353"/>
      <c r="E1047" s="353"/>
      <c r="F1047" s="353"/>
    </row>
    <row r="1048" spans="4:6" customFormat="1" ht="12.75">
      <c r="D1048" s="353"/>
      <c r="E1048" s="353"/>
      <c r="F1048" s="353"/>
    </row>
    <row r="1049" spans="4:6" customFormat="1" ht="12.75">
      <c r="D1049" s="353"/>
      <c r="E1049" s="353"/>
      <c r="F1049" s="353"/>
    </row>
    <row r="1050" spans="4:6" customFormat="1" ht="12.75">
      <c r="D1050" s="353"/>
      <c r="E1050" s="353"/>
      <c r="F1050" s="353"/>
    </row>
    <row r="1051" spans="4:6" customFormat="1" ht="12.75">
      <c r="D1051" s="353"/>
      <c r="E1051" s="353"/>
      <c r="F1051" s="353"/>
    </row>
    <row r="1052" spans="4:6" customFormat="1" ht="12.75">
      <c r="D1052" s="353"/>
      <c r="E1052" s="353"/>
      <c r="F1052" s="353"/>
    </row>
    <row r="1053" spans="4:6" customFormat="1" ht="12.75">
      <c r="D1053" s="353"/>
      <c r="E1053" s="353"/>
      <c r="F1053" s="353"/>
    </row>
    <row r="1054" spans="4:6" customFormat="1" ht="12.75">
      <c r="D1054" s="353"/>
      <c r="E1054" s="353"/>
      <c r="F1054" s="353"/>
    </row>
    <row r="1055" spans="4:6" customFormat="1" ht="12.75">
      <c r="D1055" s="353"/>
      <c r="E1055" s="353"/>
      <c r="F1055" s="353"/>
    </row>
    <row r="1056" spans="4:6" customFormat="1" ht="12.75">
      <c r="D1056" s="353"/>
      <c r="E1056" s="353"/>
      <c r="F1056" s="353"/>
    </row>
    <row r="1057" spans="4:6" customFormat="1" ht="12.75">
      <c r="D1057" s="353"/>
      <c r="E1057" s="353"/>
      <c r="F1057" s="353"/>
    </row>
    <row r="1058" spans="4:6" customFormat="1" ht="12.75">
      <c r="D1058" s="353"/>
      <c r="E1058" s="353"/>
      <c r="F1058" s="353"/>
    </row>
    <row r="1059" spans="4:6" customFormat="1" ht="12.75">
      <c r="D1059" s="353"/>
      <c r="E1059" s="353"/>
      <c r="F1059" s="353"/>
    </row>
    <row r="1060" spans="4:6" customFormat="1" ht="12.75">
      <c r="D1060" s="353"/>
      <c r="E1060" s="353"/>
      <c r="F1060" s="353"/>
    </row>
    <row r="1061" spans="4:6" customFormat="1" ht="12.75">
      <c r="D1061" s="353"/>
      <c r="E1061" s="353"/>
      <c r="F1061" s="353"/>
    </row>
    <row r="1062" spans="4:6" customFormat="1" ht="12.75">
      <c r="D1062" s="353"/>
      <c r="E1062" s="353"/>
      <c r="F1062" s="353"/>
    </row>
    <row r="1063" spans="4:6" customFormat="1" ht="12.75">
      <c r="D1063" s="353"/>
      <c r="E1063" s="353"/>
      <c r="F1063" s="353"/>
    </row>
    <row r="1064" spans="4:6" customFormat="1" ht="12.75">
      <c r="D1064" s="353"/>
      <c r="E1064" s="353"/>
      <c r="F1064" s="353"/>
    </row>
    <row r="1065" spans="4:6" customFormat="1" ht="12.75">
      <c r="D1065" s="353"/>
      <c r="E1065" s="353"/>
      <c r="F1065" s="353"/>
    </row>
    <row r="1066" spans="4:6" customFormat="1" ht="12.75">
      <c r="D1066" s="353"/>
      <c r="E1066" s="353"/>
      <c r="F1066" s="353"/>
    </row>
    <row r="1067" spans="4:6" customFormat="1" ht="12.75">
      <c r="D1067" s="353"/>
      <c r="E1067" s="353"/>
      <c r="F1067" s="353"/>
    </row>
    <row r="1068" spans="4:6" customFormat="1" ht="12.75">
      <c r="D1068" s="353"/>
      <c r="E1068" s="353"/>
      <c r="F1068" s="353"/>
    </row>
    <row r="1069" spans="4:6" customFormat="1" ht="12.75">
      <c r="D1069" s="353"/>
      <c r="E1069" s="353"/>
      <c r="F1069" s="353"/>
    </row>
    <row r="1070" spans="4:6" customFormat="1" ht="12.75">
      <c r="D1070" s="353"/>
      <c r="E1070" s="353"/>
      <c r="F1070" s="353"/>
    </row>
    <row r="1071" spans="4:6" customFormat="1" ht="12.75">
      <c r="D1071" s="353"/>
      <c r="E1071" s="353"/>
      <c r="F1071" s="353"/>
    </row>
    <row r="1072" spans="4:6" customFormat="1" ht="12.75">
      <c r="D1072" s="353"/>
      <c r="E1072" s="353"/>
      <c r="F1072" s="353"/>
    </row>
    <row r="1073" spans="4:6" customFormat="1" ht="12.75">
      <c r="D1073" s="353"/>
      <c r="E1073" s="353"/>
      <c r="F1073" s="353"/>
    </row>
    <row r="1074" spans="4:6" customFormat="1" ht="12.75">
      <c r="D1074" s="353"/>
      <c r="E1074" s="353"/>
      <c r="F1074" s="353"/>
    </row>
    <row r="1075" spans="4:6" customFormat="1" ht="12.75">
      <c r="D1075" s="353"/>
      <c r="E1075" s="353"/>
      <c r="F1075" s="353"/>
    </row>
    <row r="1076" spans="4:6" customFormat="1" ht="12.75">
      <c r="D1076" s="353"/>
      <c r="E1076" s="353"/>
      <c r="F1076" s="353"/>
    </row>
    <row r="1077" spans="4:6" customFormat="1" ht="12.75">
      <c r="D1077" s="353"/>
      <c r="E1077" s="353"/>
      <c r="F1077" s="353"/>
    </row>
    <row r="1078" spans="4:6" customFormat="1" ht="12.75">
      <c r="D1078" s="353"/>
      <c r="E1078" s="353"/>
      <c r="F1078" s="353"/>
    </row>
    <row r="1079" spans="4:6" customFormat="1" ht="12.75">
      <c r="D1079" s="353"/>
      <c r="E1079" s="353"/>
      <c r="F1079" s="353"/>
    </row>
    <row r="1080" spans="4:6" customFormat="1" ht="12.75">
      <c r="D1080" s="353"/>
      <c r="E1080" s="353"/>
      <c r="F1080" s="353"/>
    </row>
    <row r="1081" spans="4:6" customFormat="1" ht="12.75">
      <c r="D1081" s="353"/>
      <c r="E1081" s="353"/>
      <c r="F1081" s="353"/>
    </row>
    <row r="1082" spans="4:6" customFormat="1" ht="12.75">
      <c r="D1082" s="353"/>
      <c r="E1082" s="353"/>
      <c r="F1082" s="353"/>
    </row>
    <row r="1083" spans="4:6" customFormat="1" ht="12.75">
      <c r="D1083" s="353"/>
      <c r="E1083" s="353"/>
      <c r="F1083" s="353"/>
    </row>
    <row r="1084" spans="4:6" customFormat="1" ht="12.75">
      <c r="D1084" s="353"/>
      <c r="E1084" s="353"/>
      <c r="F1084" s="353"/>
    </row>
    <row r="1085" spans="4:6" customFormat="1" ht="12.75">
      <c r="D1085" s="353"/>
      <c r="E1085" s="353"/>
      <c r="F1085" s="353"/>
    </row>
    <row r="1086" spans="4:6" customFormat="1" ht="12.75">
      <c r="D1086" s="353"/>
      <c r="E1086" s="353"/>
      <c r="F1086" s="353"/>
    </row>
    <row r="1087" spans="4:6" customFormat="1" ht="12.75">
      <c r="D1087" s="353"/>
      <c r="E1087" s="353"/>
      <c r="F1087" s="353"/>
    </row>
    <row r="1088" spans="4:6" customFormat="1" ht="12.75">
      <c r="D1088" s="353"/>
      <c r="E1088" s="353"/>
      <c r="F1088" s="353"/>
    </row>
    <row r="1089" spans="4:6" customFormat="1" ht="12.75">
      <c r="D1089" s="353"/>
      <c r="E1089" s="353"/>
      <c r="F1089" s="353"/>
    </row>
    <row r="1090" spans="4:6" customFormat="1" ht="12.75">
      <c r="D1090" s="353"/>
      <c r="E1090" s="353"/>
      <c r="F1090" s="353"/>
    </row>
    <row r="1091" spans="4:6" customFormat="1" ht="12.75">
      <c r="D1091" s="353"/>
      <c r="E1091" s="353"/>
      <c r="F1091" s="353"/>
    </row>
    <row r="1092" spans="4:6" customFormat="1" ht="12.75">
      <c r="D1092" s="353"/>
      <c r="E1092" s="353"/>
      <c r="F1092" s="353"/>
    </row>
    <row r="1093" spans="4:6" customFormat="1" ht="12.75">
      <c r="D1093" s="353"/>
      <c r="E1093" s="353"/>
      <c r="F1093" s="353"/>
    </row>
    <row r="1094" spans="4:6" customFormat="1" ht="12.75">
      <c r="D1094" s="353"/>
      <c r="E1094" s="353"/>
      <c r="F1094" s="353"/>
    </row>
    <row r="1095" spans="4:6" customFormat="1" ht="12.75">
      <c r="D1095" s="353"/>
      <c r="E1095" s="353"/>
      <c r="F1095" s="353"/>
    </row>
    <row r="1096" spans="4:6" customFormat="1" ht="12.75">
      <c r="D1096" s="353"/>
      <c r="E1096" s="353"/>
      <c r="F1096" s="353"/>
    </row>
    <row r="1097" spans="4:6" customFormat="1" ht="12.75">
      <c r="D1097" s="353"/>
      <c r="E1097" s="353"/>
      <c r="F1097" s="353"/>
    </row>
    <row r="1098" spans="4:6" customFormat="1" ht="12.75">
      <c r="D1098" s="353"/>
      <c r="E1098" s="353"/>
      <c r="F1098" s="353"/>
    </row>
    <row r="1099" spans="4:6" customFormat="1" ht="12.75">
      <c r="D1099" s="353"/>
      <c r="E1099" s="353"/>
      <c r="F1099" s="353"/>
    </row>
    <row r="1100" spans="4:6" customFormat="1" ht="12.75">
      <c r="D1100" s="353"/>
      <c r="E1100" s="353"/>
      <c r="F1100" s="353"/>
    </row>
    <row r="1101" spans="4:6" customFormat="1" ht="12.75">
      <c r="D1101" s="353"/>
      <c r="E1101" s="353"/>
      <c r="F1101" s="353"/>
    </row>
    <row r="1102" spans="4:6" customFormat="1" ht="12.75">
      <c r="D1102" s="353"/>
      <c r="E1102" s="353"/>
      <c r="F1102" s="353"/>
    </row>
    <row r="1103" spans="4:6" customFormat="1" ht="12.75">
      <c r="D1103" s="353"/>
      <c r="E1103" s="353"/>
      <c r="F1103" s="353"/>
    </row>
    <row r="1104" spans="4:6" customFormat="1" ht="12.75">
      <c r="D1104" s="353"/>
      <c r="E1104" s="353"/>
      <c r="F1104" s="353"/>
    </row>
    <row r="1105" spans="4:6" customFormat="1" ht="12.75">
      <c r="D1105" s="353"/>
      <c r="E1105" s="353"/>
      <c r="F1105" s="353"/>
    </row>
    <row r="1106" spans="4:6" customFormat="1" ht="12.75">
      <c r="D1106" s="353"/>
      <c r="E1106" s="353"/>
      <c r="F1106" s="353"/>
    </row>
    <row r="1107" spans="4:6" customFormat="1" ht="12.75">
      <c r="D1107" s="353"/>
      <c r="E1107" s="353"/>
      <c r="F1107" s="353"/>
    </row>
    <row r="1108" spans="4:6" customFormat="1" ht="12.75">
      <c r="D1108" s="353"/>
      <c r="E1108" s="353"/>
      <c r="F1108" s="353"/>
    </row>
    <row r="1109" spans="4:6" customFormat="1" ht="12.75">
      <c r="D1109" s="353"/>
      <c r="E1109" s="353"/>
      <c r="F1109" s="353"/>
    </row>
    <row r="1110" spans="4:6" customFormat="1" ht="12.75">
      <c r="D1110" s="353"/>
      <c r="E1110" s="353"/>
      <c r="F1110" s="353"/>
    </row>
    <row r="1111" spans="4:6" customFormat="1" ht="12.75">
      <c r="D1111" s="353"/>
      <c r="E1111" s="353"/>
      <c r="F1111" s="353"/>
    </row>
    <row r="1112" spans="4:6" customFormat="1" ht="12.75">
      <c r="D1112" s="353"/>
      <c r="E1112" s="353"/>
      <c r="F1112" s="353"/>
    </row>
    <row r="1113" spans="4:6" customFormat="1" ht="12.75">
      <c r="D1113" s="353"/>
      <c r="E1113" s="353"/>
      <c r="F1113" s="353"/>
    </row>
    <row r="1114" spans="4:6" customFormat="1" ht="12.75">
      <c r="D1114" s="353"/>
      <c r="E1114" s="353"/>
      <c r="F1114" s="353"/>
    </row>
    <row r="1115" spans="4:6" customFormat="1" ht="12.75">
      <c r="D1115" s="353"/>
      <c r="E1115" s="353"/>
      <c r="F1115" s="353"/>
    </row>
    <row r="1116" spans="4:6" customFormat="1" ht="12.75">
      <c r="D1116" s="353"/>
      <c r="E1116" s="353"/>
      <c r="F1116" s="353"/>
    </row>
    <row r="1117" spans="4:6" customFormat="1" ht="12.75">
      <c r="D1117" s="353"/>
      <c r="E1117" s="353"/>
      <c r="F1117" s="353"/>
    </row>
    <row r="1118" spans="4:6" customFormat="1" ht="12.75">
      <c r="D1118" s="353"/>
      <c r="E1118" s="353"/>
      <c r="F1118" s="353"/>
    </row>
    <row r="1119" spans="4:6" customFormat="1" ht="12.75">
      <c r="D1119" s="353"/>
      <c r="E1119" s="353"/>
      <c r="F1119" s="353"/>
    </row>
    <row r="1120" spans="4:6" customFormat="1" ht="12.75">
      <c r="D1120" s="353"/>
      <c r="E1120" s="353"/>
      <c r="F1120" s="353"/>
    </row>
    <row r="1121" spans="4:6" customFormat="1" ht="12.75">
      <c r="D1121" s="353"/>
      <c r="E1121" s="353"/>
      <c r="F1121" s="353"/>
    </row>
    <row r="1122" spans="4:6" customFormat="1" ht="12.75">
      <c r="D1122" s="353"/>
      <c r="E1122" s="353"/>
      <c r="F1122" s="353"/>
    </row>
    <row r="1123" spans="4:6" customFormat="1" ht="12.75">
      <c r="D1123" s="353"/>
      <c r="E1123" s="353"/>
      <c r="F1123" s="353"/>
    </row>
    <row r="1124" spans="4:6" customFormat="1" ht="12.75">
      <c r="D1124" s="353"/>
      <c r="E1124" s="353"/>
      <c r="F1124" s="353"/>
    </row>
    <row r="1125" spans="4:6" customFormat="1" ht="12.75">
      <c r="D1125" s="353"/>
      <c r="E1125" s="353"/>
      <c r="F1125" s="353"/>
    </row>
    <row r="1126" spans="4:6" customFormat="1" ht="12.75">
      <c r="D1126" s="353"/>
      <c r="E1126" s="353"/>
      <c r="F1126" s="353"/>
    </row>
    <row r="1127" spans="4:6" customFormat="1" ht="12.75">
      <c r="D1127" s="353"/>
      <c r="E1127" s="353"/>
      <c r="F1127" s="353"/>
    </row>
    <row r="1128" spans="4:6" customFormat="1" ht="12.75">
      <c r="D1128" s="353"/>
      <c r="E1128" s="353"/>
      <c r="F1128" s="353"/>
    </row>
    <row r="1129" spans="4:6" customFormat="1" ht="12.75">
      <c r="D1129" s="353"/>
      <c r="E1129" s="353"/>
      <c r="F1129" s="353"/>
    </row>
    <row r="1130" spans="4:6" customFormat="1" ht="12.75">
      <c r="D1130" s="353"/>
      <c r="E1130" s="353"/>
      <c r="F1130" s="353"/>
    </row>
    <row r="1131" spans="4:6" customFormat="1" ht="12.75">
      <c r="D1131" s="353"/>
      <c r="E1131" s="353"/>
      <c r="F1131" s="353"/>
    </row>
    <row r="1132" spans="4:6" customFormat="1" ht="12.75">
      <c r="D1132" s="353"/>
      <c r="E1132" s="353"/>
      <c r="F1132" s="353"/>
    </row>
    <row r="1133" spans="4:6" customFormat="1" ht="12.75">
      <c r="D1133" s="353"/>
      <c r="E1133" s="353"/>
      <c r="F1133" s="353"/>
    </row>
    <row r="1134" spans="4:6" customFormat="1" ht="12.75">
      <c r="D1134" s="353"/>
      <c r="E1134" s="353"/>
      <c r="F1134" s="353"/>
    </row>
    <row r="1135" spans="4:6" customFormat="1" ht="12.75">
      <c r="D1135" s="353"/>
      <c r="E1135" s="353"/>
      <c r="F1135" s="353"/>
    </row>
    <row r="1136" spans="4:6" customFormat="1" ht="12.75">
      <c r="D1136" s="353"/>
      <c r="E1136" s="353"/>
      <c r="F1136" s="353"/>
    </row>
    <row r="1137" spans="4:6" customFormat="1" ht="12.75">
      <c r="D1137" s="353"/>
      <c r="E1137" s="353"/>
      <c r="F1137" s="353"/>
    </row>
    <row r="1138" spans="4:6" customFormat="1" ht="12.75">
      <c r="D1138" s="353"/>
      <c r="E1138" s="353"/>
      <c r="F1138" s="353"/>
    </row>
    <row r="1139" spans="4:6" customFormat="1" ht="12.75">
      <c r="D1139" s="353"/>
      <c r="E1139" s="353"/>
      <c r="F1139" s="353"/>
    </row>
    <row r="1140" spans="4:6" customFormat="1" ht="12.75">
      <c r="D1140" s="353"/>
      <c r="E1140" s="353"/>
      <c r="F1140" s="353"/>
    </row>
    <row r="1141" spans="4:6" customFormat="1" ht="12.75">
      <c r="D1141" s="353"/>
      <c r="E1141" s="353"/>
      <c r="F1141" s="353"/>
    </row>
    <row r="1142" spans="4:6" customFormat="1" ht="12.75">
      <c r="D1142" s="353"/>
      <c r="E1142" s="353"/>
      <c r="F1142" s="353"/>
    </row>
    <row r="1143" spans="4:6" customFormat="1" ht="12.75">
      <c r="D1143" s="353"/>
      <c r="E1143" s="353"/>
      <c r="F1143" s="353"/>
    </row>
    <row r="1144" spans="4:6" customFormat="1" ht="12.75">
      <c r="D1144" s="353"/>
      <c r="E1144" s="353"/>
      <c r="F1144" s="353"/>
    </row>
    <row r="1145" spans="4:6" customFormat="1" ht="12.75">
      <c r="D1145" s="353"/>
      <c r="E1145" s="353"/>
      <c r="F1145" s="353"/>
    </row>
    <row r="1146" spans="4:6" customFormat="1" ht="12.75">
      <c r="D1146" s="353"/>
      <c r="E1146" s="353"/>
      <c r="F1146" s="353"/>
    </row>
    <row r="1147" spans="4:6" customFormat="1" ht="12.75">
      <c r="D1147" s="353"/>
      <c r="E1147" s="353"/>
      <c r="F1147" s="353"/>
    </row>
    <row r="1148" spans="4:6" customFormat="1" ht="12.75">
      <c r="D1148" s="353"/>
      <c r="E1148" s="353"/>
      <c r="F1148" s="353"/>
    </row>
    <row r="1149" spans="4:6" customFormat="1" ht="12.75">
      <c r="D1149" s="353"/>
      <c r="E1149" s="353"/>
      <c r="F1149" s="353"/>
    </row>
    <row r="1150" spans="4:6" customFormat="1" ht="12.75">
      <c r="D1150" s="353"/>
      <c r="E1150" s="353"/>
      <c r="F1150" s="353"/>
    </row>
    <row r="1151" spans="4:6" customFormat="1" ht="12.75">
      <c r="D1151" s="353"/>
      <c r="E1151" s="353"/>
      <c r="F1151" s="353"/>
    </row>
    <row r="1152" spans="4:6" customFormat="1" ht="12.75">
      <c r="D1152" s="353"/>
      <c r="E1152" s="353"/>
      <c r="F1152" s="353"/>
    </row>
    <row r="1153" spans="4:6" customFormat="1" ht="12.75">
      <c r="D1153" s="353"/>
      <c r="E1153" s="353"/>
      <c r="F1153" s="353"/>
    </row>
    <row r="1154" spans="4:6" customFormat="1" ht="12.75">
      <c r="D1154" s="353"/>
      <c r="E1154" s="353"/>
      <c r="F1154" s="353"/>
    </row>
    <row r="1155" spans="4:6" customFormat="1" ht="12.75">
      <c r="D1155" s="353"/>
      <c r="E1155" s="353"/>
      <c r="F1155" s="353"/>
    </row>
    <row r="1156" spans="4:6" customFormat="1" ht="12.75">
      <c r="D1156" s="353"/>
      <c r="E1156" s="353"/>
      <c r="F1156" s="353"/>
    </row>
    <row r="1157" spans="4:6" customFormat="1" ht="12.75">
      <c r="D1157" s="353"/>
      <c r="E1157" s="353"/>
      <c r="F1157" s="353"/>
    </row>
    <row r="1158" spans="4:6" customFormat="1" ht="12.75">
      <c r="D1158" s="353"/>
      <c r="E1158" s="353"/>
      <c r="F1158" s="353"/>
    </row>
    <row r="1159" spans="4:6" customFormat="1" ht="12.75">
      <c r="D1159" s="353"/>
      <c r="E1159" s="353"/>
      <c r="F1159" s="353"/>
    </row>
    <row r="1160" spans="4:6" customFormat="1" ht="12.75">
      <c r="D1160" s="353"/>
      <c r="E1160" s="353"/>
      <c r="F1160" s="353"/>
    </row>
    <row r="1161" spans="4:6" customFormat="1" ht="12.75">
      <c r="D1161" s="353"/>
      <c r="E1161" s="353"/>
      <c r="F1161" s="353"/>
    </row>
    <row r="1162" spans="4:6" customFormat="1" ht="12.75">
      <c r="D1162" s="353"/>
      <c r="E1162" s="353"/>
      <c r="F1162" s="353"/>
    </row>
    <row r="1163" spans="4:6" customFormat="1" ht="12.75">
      <c r="D1163" s="353"/>
      <c r="E1163" s="353"/>
      <c r="F1163" s="353"/>
    </row>
    <row r="1164" spans="4:6" customFormat="1" ht="12.75">
      <c r="D1164" s="353"/>
      <c r="E1164" s="353"/>
      <c r="F1164" s="353"/>
    </row>
    <row r="1165" spans="4:6" customFormat="1" ht="12.75">
      <c r="D1165" s="353"/>
      <c r="E1165" s="353"/>
      <c r="F1165" s="353"/>
    </row>
    <row r="1166" spans="4:6" customFormat="1" ht="12.75">
      <c r="D1166" s="353"/>
      <c r="E1166" s="353"/>
      <c r="F1166" s="353"/>
    </row>
    <row r="1167" spans="4:6" customFormat="1" ht="12.75">
      <c r="D1167" s="353"/>
      <c r="E1167" s="353"/>
      <c r="F1167" s="353"/>
    </row>
    <row r="1168" spans="4:6" customFormat="1" ht="12.75">
      <c r="D1168" s="353"/>
      <c r="E1168" s="353"/>
      <c r="F1168" s="353"/>
    </row>
    <row r="1169" spans="4:6" customFormat="1" ht="12.75">
      <c r="D1169" s="353"/>
      <c r="E1169" s="353"/>
      <c r="F1169" s="353"/>
    </row>
    <row r="1170" spans="4:6" customFormat="1" ht="12.75">
      <c r="D1170" s="353"/>
      <c r="E1170" s="353"/>
      <c r="F1170" s="353"/>
    </row>
    <row r="1171" spans="4:6" customFormat="1" ht="12.75">
      <c r="D1171" s="353"/>
      <c r="E1171" s="353"/>
      <c r="F1171" s="353"/>
    </row>
    <row r="1172" spans="4:6" customFormat="1" ht="12.75">
      <c r="D1172" s="353"/>
      <c r="E1172" s="353"/>
      <c r="F1172" s="353"/>
    </row>
    <row r="1173" spans="4:6" customFormat="1" ht="12.75">
      <c r="D1173" s="353"/>
      <c r="E1173" s="353"/>
      <c r="F1173" s="353"/>
    </row>
    <row r="1174" spans="4:6" customFormat="1" ht="12.75">
      <c r="D1174" s="353"/>
      <c r="E1174" s="353"/>
      <c r="F1174" s="353"/>
    </row>
    <row r="1175" spans="4:6" customFormat="1" ht="12.75">
      <c r="D1175" s="353"/>
      <c r="E1175" s="353"/>
      <c r="F1175" s="353"/>
    </row>
    <row r="1176" spans="4:6" customFormat="1" ht="12.75">
      <c r="D1176" s="353"/>
      <c r="E1176" s="353"/>
      <c r="F1176" s="353"/>
    </row>
    <row r="1177" spans="4:6" customFormat="1" ht="12.75">
      <c r="D1177" s="353"/>
      <c r="E1177" s="353"/>
      <c r="F1177" s="353"/>
    </row>
    <row r="1178" spans="4:6" customFormat="1" ht="12.75">
      <c r="D1178" s="353"/>
      <c r="E1178" s="353"/>
      <c r="F1178" s="353"/>
    </row>
    <row r="1179" spans="4:6" customFormat="1" ht="12.75">
      <c r="D1179" s="353"/>
      <c r="E1179" s="353"/>
      <c r="F1179" s="353"/>
    </row>
    <row r="1180" spans="4:6" customFormat="1" ht="12.75">
      <c r="D1180" s="353"/>
      <c r="E1180" s="353"/>
      <c r="F1180" s="353"/>
    </row>
    <row r="1181" spans="4:6" customFormat="1" ht="12.75">
      <c r="D1181" s="353"/>
      <c r="E1181" s="353"/>
      <c r="F1181" s="353"/>
    </row>
    <row r="1182" spans="4:6" customFormat="1" ht="12.75">
      <c r="D1182" s="353"/>
      <c r="E1182" s="353"/>
      <c r="F1182" s="353"/>
    </row>
    <row r="1183" spans="4:6" customFormat="1" ht="12.75">
      <c r="D1183" s="353"/>
      <c r="E1183" s="353"/>
      <c r="F1183" s="353"/>
    </row>
    <row r="1184" spans="4:6" customFormat="1" ht="12.75">
      <c r="D1184" s="353"/>
      <c r="E1184" s="353"/>
      <c r="F1184" s="353"/>
    </row>
    <row r="1185" spans="4:6" customFormat="1" ht="12.75">
      <c r="D1185" s="353"/>
      <c r="E1185" s="353"/>
      <c r="F1185" s="353"/>
    </row>
    <row r="1186" spans="4:6" customFormat="1" ht="12.75">
      <c r="D1186" s="353"/>
      <c r="E1186" s="353"/>
      <c r="F1186" s="353"/>
    </row>
    <row r="1187" spans="4:6" customFormat="1" ht="12.75">
      <c r="D1187" s="353"/>
      <c r="E1187" s="353"/>
      <c r="F1187" s="353"/>
    </row>
    <row r="1188" spans="4:6" customFormat="1" ht="12.75">
      <c r="D1188" s="353"/>
      <c r="E1188" s="353"/>
      <c r="F1188" s="353"/>
    </row>
    <row r="1189" spans="4:6" customFormat="1" ht="12.75">
      <c r="D1189" s="353"/>
      <c r="E1189" s="353"/>
      <c r="F1189" s="353"/>
    </row>
    <row r="1190" spans="4:6" customFormat="1" ht="12.75">
      <c r="D1190" s="353"/>
      <c r="E1190" s="353"/>
      <c r="F1190" s="353"/>
    </row>
    <row r="1191" spans="4:6" customFormat="1" ht="12.75">
      <c r="D1191" s="353"/>
      <c r="E1191" s="353"/>
      <c r="F1191" s="353"/>
    </row>
    <row r="1192" spans="4:6" customFormat="1" ht="12.75">
      <c r="D1192" s="353"/>
      <c r="E1192" s="353"/>
      <c r="F1192" s="353"/>
    </row>
    <row r="1193" spans="4:6" customFormat="1" ht="12.75">
      <c r="D1193" s="353"/>
      <c r="E1193" s="353"/>
      <c r="F1193" s="353"/>
    </row>
    <row r="1194" spans="4:6" customFormat="1" ht="12.75">
      <c r="D1194" s="353"/>
      <c r="E1194" s="353"/>
      <c r="F1194" s="353"/>
    </row>
    <row r="1195" spans="4:6" customFormat="1" ht="12.75">
      <c r="D1195" s="353"/>
      <c r="E1195" s="353"/>
      <c r="F1195" s="353"/>
    </row>
    <row r="1196" spans="4:6" customFormat="1" ht="12.75">
      <c r="D1196" s="353"/>
      <c r="E1196" s="353"/>
      <c r="F1196" s="353"/>
    </row>
    <row r="1197" spans="4:6" customFormat="1" ht="12.75">
      <c r="D1197" s="353"/>
      <c r="E1197" s="353"/>
      <c r="F1197" s="353"/>
    </row>
    <row r="1198" spans="4:6" customFormat="1" ht="12.75">
      <c r="D1198" s="353"/>
      <c r="E1198" s="353"/>
      <c r="F1198" s="353"/>
    </row>
    <row r="1199" spans="4:6" customFormat="1" ht="12.75">
      <c r="D1199" s="353"/>
      <c r="E1199" s="353"/>
      <c r="F1199" s="353"/>
    </row>
    <row r="1200" spans="4:6" customFormat="1" ht="12.75">
      <c r="D1200" s="353"/>
      <c r="E1200" s="353"/>
      <c r="F1200" s="353"/>
    </row>
    <row r="1201" spans="4:6" customFormat="1" ht="12.75">
      <c r="D1201" s="353"/>
      <c r="E1201" s="353"/>
      <c r="F1201" s="353"/>
    </row>
    <row r="1202" spans="4:6" customFormat="1" ht="12.75">
      <c r="D1202" s="353"/>
      <c r="E1202" s="353"/>
      <c r="F1202" s="353"/>
    </row>
    <row r="1203" spans="4:6" customFormat="1" ht="12.75">
      <c r="D1203" s="353"/>
      <c r="E1203" s="353"/>
      <c r="F1203" s="353"/>
    </row>
    <row r="1204" spans="4:6" customFormat="1" ht="12.75">
      <c r="D1204" s="353"/>
      <c r="E1204" s="353"/>
      <c r="F1204" s="353"/>
    </row>
    <row r="1205" spans="4:6" customFormat="1" ht="12.75">
      <c r="D1205" s="353"/>
      <c r="E1205" s="353"/>
      <c r="F1205" s="353"/>
    </row>
    <row r="1206" spans="4:6" customFormat="1" ht="12.75">
      <c r="D1206" s="353"/>
      <c r="E1206" s="353"/>
      <c r="F1206" s="353"/>
    </row>
    <row r="1207" spans="4:6" customFormat="1" ht="12.75">
      <c r="D1207" s="353"/>
      <c r="E1207" s="353"/>
      <c r="F1207" s="353"/>
    </row>
    <row r="1208" spans="4:6" customFormat="1" ht="12.75">
      <c r="D1208" s="353"/>
      <c r="E1208" s="353"/>
      <c r="F1208" s="353"/>
    </row>
    <row r="1209" spans="4:6" customFormat="1" ht="12.75">
      <c r="D1209" s="353"/>
      <c r="E1209" s="353"/>
      <c r="F1209" s="353"/>
    </row>
    <row r="1210" spans="4:6" customFormat="1" ht="12.75">
      <c r="D1210" s="353"/>
      <c r="E1210" s="353"/>
      <c r="F1210" s="353"/>
    </row>
    <row r="1211" spans="4:6" customFormat="1" ht="12.75">
      <c r="D1211" s="353"/>
      <c r="E1211" s="353"/>
      <c r="F1211" s="353"/>
    </row>
    <row r="1212" spans="4:6" customFormat="1" ht="12.75">
      <c r="D1212" s="353"/>
      <c r="E1212" s="353"/>
      <c r="F1212" s="353"/>
    </row>
    <row r="1213" spans="4:6" customFormat="1" ht="12.75">
      <c r="D1213" s="353"/>
      <c r="E1213" s="353"/>
      <c r="F1213" s="353"/>
    </row>
    <row r="1214" spans="4:6" customFormat="1" ht="12.75">
      <c r="D1214" s="353"/>
      <c r="E1214" s="353"/>
      <c r="F1214" s="353"/>
    </row>
    <row r="1215" spans="4:6" customFormat="1" ht="12.75">
      <c r="D1215" s="353"/>
      <c r="E1215" s="353"/>
      <c r="F1215" s="353"/>
    </row>
    <row r="1216" spans="4:6" customFormat="1" ht="12.75">
      <c r="D1216" s="353"/>
      <c r="E1216" s="353"/>
      <c r="F1216" s="353"/>
    </row>
    <row r="1217" spans="4:6" customFormat="1" ht="12.75">
      <c r="D1217" s="353"/>
      <c r="E1217" s="353"/>
      <c r="F1217" s="353"/>
    </row>
    <row r="1218" spans="4:6" customFormat="1" ht="12.75">
      <c r="D1218" s="353"/>
      <c r="E1218" s="353"/>
      <c r="F1218" s="353"/>
    </row>
    <row r="1219" spans="4:6" customFormat="1" ht="12.75">
      <c r="D1219" s="353"/>
      <c r="E1219" s="353"/>
      <c r="F1219" s="353"/>
    </row>
    <row r="1220" spans="4:6" customFormat="1" ht="12.75">
      <c r="D1220" s="353"/>
      <c r="E1220" s="353"/>
      <c r="F1220" s="353"/>
    </row>
    <row r="1221" spans="4:6" customFormat="1" ht="12.75">
      <c r="D1221" s="353"/>
      <c r="E1221" s="353"/>
      <c r="F1221" s="353"/>
    </row>
    <row r="1222" spans="4:6" customFormat="1" ht="12.75">
      <c r="D1222" s="353"/>
      <c r="E1222" s="353"/>
      <c r="F1222" s="353"/>
    </row>
    <row r="1223" spans="4:6" customFormat="1" ht="12.75">
      <c r="D1223" s="353"/>
      <c r="E1223" s="353"/>
      <c r="F1223" s="353"/>
    </row>
    <row r="1224" spans="4:6" customFormat="1" ht="12.75">
      <c r="D1224" s="353"/>
      <c r="E1224" s="353"/>
      <c r="F1224" s="353"/>
    </row>
    <row r="1225" spans="4:6" customFormat="1" ht="12.75">
      <c r="D1225" s="353"/>
      <c r="E1225" s="353"/>
      <c r="F1225" s="353"/>
    </row>
    <row r="1226" spans="4:6" customFormat="1" ht="12.75">
      <c r="D1226" s="353"/>
      <c r="E1226" s="353"/>
      <c r="F1226" s="353"/>
    </row>
    <row r="1227" spans="4:6" customFormat="1" ht="12.75">
      <c r="D1227" s="353"/>
      <c r="E1227" s="353"/>
      <c r="F1227" s="353"/>
    </row>
    <row r="1228" spans="4:6" customFormat="1" ht="12.75">
      <c r="D1228" s="353"/>
      <c r="E1228" s="353"/>
      <c r="F1228" s="353"/>
    </row>
    <row r="1229" spans="4:6" customFormat="1" ht="12.75">
      <c r="D1229" s="353"/>
      <c r="E1229" s="353"/>
      <c r="F1229" s="353"/>
    </row>
    <row r="1230" spans="4:6" customFormat="1" ht="12.75">
      <c r="D1230" s="353"/>
      <c r="E1230" s="353"/>
      <c r="F1230" s="353"/>
    </row>
    <row r="1231" spans="4:6" customFormat="1" ht="12.75">
      <c r="D1231" s="353"/>
      <c r="E1231" s="353"/>
      <c r="F1231" s="353"/>
    </row>
    <row r="1232" spans="4:6" customFormat="1" ht="12.75">
      <c r="D1232" s="353"/>
      <c r="E1232" s="353"/>
      <c r="F1232" s="353"/>
    </row>
    <row r="1233" spans="4:6" customFormat="1" ht="12.75">
      <c r="D1233" s="353"/>
      <c r="E1233" s="353"/>
      <c r="F1233" s="353"/>
    </row>
    <row r="1234" spans="4:6" customFormat="1" ht="12.75">
      <c r="D1234" s="353"/>
      <c r="E1234" s="353"/>
      <c r="F1234" s="353"/>
    </row>
    <row r="1235" spans="4:6" customFormat="1" ht="12.75">
      <c r="D1235" s="353"/>
      <c r="E1235" s="353"/>
      <c r="F1235" s="353"/>
    </row>
    <row r="1236" spans="4:6" customFormat="1" ht="12.75">
      <c r="D1236" s="353"/>
      <c r="E1236" s="353"/>
      <c r="F1236" s="353"/>
    </row>
    <row r="1237" spans="4:6" customFormat="1" ht="12.75">
      <c r="D1237" s="353"/>
      <c r="E1237" s="353"/>
      <c r="F1237" s="353"/>
    </row>
    <row r="1238" spans="4:6" customFormat="1" ht="12.75">
      <c r="D1238" s="353"/>
      <c r="E1238" s="353"/>
      <c r="F1238" s="353"/>
    </row>
    <row r="1239" spans="4:6" customFormat="1" ht="12.75">
      <c r="D1239" s="353"/>
      <c r="E1239" s="353"/>
      <c r="F1239" s="353"/>
    </row>
    <row r="1240" spans="4:6" customFormat="1" ht="12.75">
      <c r="D1240" s="353"/>
      <c r="E1240" s="353"/>
      <c r="F1240" s="353"/>
    </row>
    <row r="1241" spans="4:6" customFormat="1" ht="12.75">
      <c r="D1241" s="353"/>
      <c r="E1241" s="353"/>
      <c r="F1241" s="353"/>
    </row>
    <row r="1242" spans="4:6" customFormat="1" ht="12.75">
      <c r="D1242" s="353"/>
      <c r="E1242" s="353"/>
      <c r="F1242" s="353"/>
    </row>
    <row r="1243" spans="4:6" customFormat="1" ht="12.75">
      <c r="D1243" s="353"/>
      <c r="E1243" s="353"/>
      <c r="F1243" s="353"/>
    </row>
    <row r="1244" spans="4:6" customFormat="1" ht="12.75">
      <c r="D1244" s="353"/>
      <c r="E1244" s="353"/>
      <c r="F1244" s="353"/>
    </row>
    <row r="1245" spans="4:6" customFormat="1" ht="12.75">
      <c r="D1245" s="353"/>
      <c r="E1245" s="353"/>
      <c r="F1245" s="353"/>
    </row>
    <row r="1246" spans="4:6" customFormat="1" ht="12.75">
      <c r="D1246" s="353"/>
      <c r="E1246" s="353"/>
      <c r="F1246" s="353"/>
    </row>
    <row r="1247" spans="4:6" customFormat="1" ht="12.75">
      <c r="D1247" s="353"/>
      <c r="E1247" s="353"/>
      <c r="F1247" s="353"/>
    </row>
    <row r="1248" spans="4:6" customFormat="1" ht="12.75">
      <c r="D1248" s="353"/>
      <c r="E1248" s="353"/>
      <c r="F1248" s="353"/>
    </row>
    <row r="1249" spans="4:6" customFormat="1" ht="12.75">
      <c r="D1249" s="353"/>
      <c r="E1249" s="353"/>
      <c r="F1249" s="353"/>
    </row>
    <row r="1250" spans="4:6" customFormat="1" ht="12.75">
      <c r="D1250" s="353"/>
      <c r="E1250" s="353"/>
      <c r="F1250" s="353"/>
    </row>
    <row r="1251" spans="4:6" customFormat="1" ht="12.75">
      <c r="D1251" s="353"/>
      <c r="E1251" s="353"/>
      <c r="F1251" s="353"/>
    </row>
    <row r="1252" spans="4:6" customFormat="1" ht="12.75">
      <c r="D1252" s="353"/>
      <c r="E1252" s="353"/>
      <c r="F1252" s="353"/>
    </row>
    <row r="1253" spans="4:6" customFormat="1" ht="12.75">
      <c r="D1253" s="353"/>
      <c r="E1253" s="353"/>
      <c r="F1253" s="353"/>
    </row>
    <row r="1254" spans="4:6" customFormat="1" ht="12.75">
      <c r="D1254" s="353"/>
      <c r="E1254" s="353"/>
      <c r="F1254" s="353"/>
    </row>
    <row r="1255" spans="4:6" customFormat="1" ht="12.75">
      <c r="D1255" s="353"/>
      <c r="E1255" s="353"/>
      <c r="F1255" s="353"/>
    </row>
    <row r="1256" spans="4:6" customFormat="1" ht="12.75">
      <c r="D1256" s="353"/>
      <c r="E1256" s="353"/>
      <c r="F1256" s="353"/>
    </row>
    <row r="1257" spans="4:6" customFormat="1" ht="12.75">
      <c r="D1257" s="353"/>
      <c r="E1257" s="353"/>
      <c r="F1257" s="353"/>
    </row>
    <row r="1258" spans="4:6" customFormat="1" ht="12.75">
      <c r="D1258" s="353"/>
      <c r="E1258" s="353"/>
      <c r="F1258" s="353"/>
    </row>
    <row r="1259" spans="4:6" customFormat="1" ht="12.75">
      <c r="D1259" s="353"/>
      <c r="E1259" s="353"/>
      <c r="F1259" s="353"/>
    </row>
    <row r="1260" spans="4:6" customFormat="1" ht="12.75">
      <c r="D1260" s="353"/>
      <c r="E1260" s="353"/>
      <c r="F1260" s="353"/>
    </row>
    <row r="1261" spans="4:6" customFormat="1" ht="12.75">
      <c r="D1261" s="353"/>
      <c r="E1261" s="353"/>
      <c r="F1261" s="353"/>
    </row>
    <row r="1262" spans="4:6" customFormat="1" ht="12.75">
      <c r="D1262" s="353"/>
      <c r="E1262" s="353"/>
      <c r="F1262" s="353"/>
    </row>
    <row r="1263" spans="4:6" customFormat="1" ht="12.75">
      <c r="D1263" s="353"/>
      <c r="E1263" s="353"/>
      <c r="F1263" s="353"/>
    </row>
    <row r="1264" spans="4:6" customFormat="1" ht="12.75">
      <c r="D1264" s="353"/>
      <c r="E1264" s="353"/>
      <c r="F1264" s="353"/>
    </row>
    <row r="1265" spans="4:6" customFormat="1" ht="12.75">
      <c r="D1265" s="353"/>
      <c r="E1265" s="353"/>
      <c r="F1265" s="353"/>
    </row>
    <row r="1266" spans="4:6" customFormat="1" ht="12.75">
      <c r="D1266" s="353"/>
      <c r="E1266" s="353"/>
      <c r="F1266" s="353"/>
    </row>
    <row r="1267" spans="4:6" customFormat="1" ht="12.75">
      <c r="D1267" s="353"/>
      <c r="E1267" s="353"/>
      <c r="F1267" s="353"/>
    </row>
    <row r="1268" spans="4:6" customFormat="1" ht="12.75">
      <c r="D1268" s="353"/>
      <c r="E1268" s="353"/>
      <c r="F1268" s="353"/>
    </row>
    <row r="1269" spans="4:6" customFormat="1" ht="12.75">
      <c r="D1269" s="353"/>
      <c r="E1269" s="353"/>
      <c r="F1269" s="353"/>
    </row>
    <row r="1270" spans="4:6" customFormat="1" ht="12.75">
      <c r="D1270" s="353"/>
      <c r="E1270" s="353"/>
      <c r="F1270" s="353"/>
    </row>
    <row r="1271" spans="4:6" customFormat="1" ht="12.75">
      <c r="D1271" s="353"/>
      <c r="E1271" s="353"/>
      <c r="F1271" s="353"/>
    </row>
    <row r="1272" spans="4:6" customFormat="1" ht="12.75">
      <c r="D1272" s="353"/>
      <c r="E1272" s="353"/>
      <c r="F1272" s="353"/>
    </row>
    <row r="1273" spans="4:6" customFormat="1" ht="12.75">
      <c r="D1273" s="353"/>
      <c r="E1273" s="353"/>
      <c r="F1273" s="353"/>
    </row>
    <row r="1274" spans="4:6" customFormat="1" ht="12.75">
      <c r="D1274" s="353"/>
      <c r="E1274" s="353"/>
      <c r="F1274" s="353"/>
    </row>
    <row r="1275" spans="4:6" customFormat="1" ht="12.75">
      <c r="D1275" s="353"/>
      <c r="E1275" s="353"/>
      <c r="F1275" s="353"/>
    </row>
    <row r="1276" spans="4:6" customFormat="1" ht="12.75">
      <c r="D1276" s="353"/>
      <c r="E1276" s="353"/>
      <c r="F1276" s="353"/>
    </row>
    <row r="1277" spans="4:6" customFormat="1" ht="12.75">
      <c r="D1277" s="353"/>
      <c r="E1277" s="353"/>
      <c r="F1277" s="353"/>
    </row>
    <row r="1278" spans="4:6" customFormat="1" ht="12.75">
      <c r="D1278" s="353"/>
      <c r="E1278" s="353"/>
      <c r="F1278" s="353"/>
    </row>
    <row r="1279" spans="4:6" customFormat="1" ht="12.75">
      <c r="D1279" s="353"/>
      <c r="E1279" s="353"/>
      <c r="F1279" s="353"/>
    </row>
    <row r="1280" spans="4:6" customFormat="1" ht="12.75">
      <c r="D1280" s="353"/>
      <c r="E1280" s="353"/>
      <c r="F1280" s="353"/>
    </row>
    <row r="1281" spans="4:6" customFormat="1" ht="12.75">
      <c r="D1281" s="353"/>
      <c r="E1281" s="353"/>
      <c r="F1281" s="353"/>
    </row>
    <row r="1282" spans="4:6" customFormat="1" ht="12.75">
      <c r="D1282" s="353"/>
      <c r="E1282" s="353"/>
      <c r="F1282" s="353"/>
    </row>
    <row r="1283" spans="4:6" customFormat="1" ht="12.75">
      <c r="D1283" s="353"/>
      <c r="E1283" s="353"/>
      <c r="F1283" s="353"/>
    </row>
    <row r="1284" spans="4:6" customFormat="1" ht="12.75">
      <c r="D1284" s="353"/>
      <c r="E1284" s="353"/>
      <c r="F1284" s="353"/>
    </row>
    <row r="1285" spans="4:6" customFormat="1" ht="12.75">
      <c r="D1285" s="353"/>
      <c r="E1285" s="353"/>
      <c r="F1285" s="353"/>
    </row>
    <row r="1286" spans="4:6" customFormat="1" ht="12.75">
      <c r="D1286" s="353"/>
      <c r="E1286" s="353"/>
      <c r="F1286" s="353"/>
    </row>
    <row r="1287" spans="4:6" customFormat="1" ht="12.75">
      <c r="D1287" s="353"/>
      <c r="E1287" s="353"/>
      <c r="F1287" s="353"/>
    </row>
    <row r="1288" spans="4:6" customFormat="1" ht="12.75">
      <c r="D1288" s="353"/>
      <c r="E1288" s="353"/>
      <c r="F1288" s="353"/>
    </row>
    <row r="1289" spans="4:6" customFormat="1" ht="12.75">
      <c r="D1289" s="353"/>
      <c r="E1289" s="353"/>
      <c r="F1289" s="353"/>
    </row>
    <row r="1290" spans="4:6" customFormat="1" ht="12.75">
      <c r="D1290" s="353"/>
      <c r="E1290" s="353"/>
      <c r="F1290" s="353"/>
    </row>
    <row r="1291" spans="4:6" customFormat="1" ht="12.75">
      <c r="D1291" s="353"/>
      <c r="E1291" s="353"/>
      <c r="F1291" s="353"/>
    </row>
    <row r="1292" spans="4:6" customFormat="1" ht="12.75">
      <c r="D1292" s="353"/>
      <c r="E1292" s="353"/>
      <c r="F1292" s="353"/>
    </row>
    <row r="1293" spans="4:6" customFormat="1" ht="12.75">
      <c r="D1293" s="353"/>
      <c r="E1293" s="353"/>
      <c r="F1293" s="353"/>
    </row>
    <row r="1294" spans="4:6" customFormat="1" ht="12.75">
      <c r="D1294" s="353"/>
      <c r="E1294" s="353"/>
      <c r="F1294" s="353"/>
    </row>
    <row r="1295" spans="4:6" customFormat="1" ht="12.75">
      <c r="D1295" s="353"/>
      <c r="E1295" s="353"/>
      <c r="F1295" s="353"/>
    </row>
    <row r="1296" spans="4:6" customFormat="1" ht="12.75">
      <c r="D1296" s="353"/>
      <c r="E1296" s="353"/>
      <c r="F1296" s="353"/>
    </row>
    <row r="1297" spans="4:6" customFormat="1" ht="12.75">
      <c r="D1297" s="353"/>
      <c r="E1297" s="353"/>
      <c r="F1297" s="353"/>
    </row>
    <row r="1298" spans="4:6" customFormat="1" ht="12.75">
      <c r="D1298" s="353"/>
      <c r="E1298" s="353"/>
      <c r="F1298" s="353"/>
    </row>
    <row r="1299" spans="4:6" customFormat="1" ht="12.75">
      <c r="D1299" s="353"/>
      <c r="E1299" s="353"/>
      <c r="F1299" s="353"/>
    </row>
    <row r="1300" spans="4:6" customFormat="1" ht="12.75">
      <c r="D1300" s="353"/>
      <c r="E1300" s="353"/>
      <c r="F1300" s="353"/>
    </row>
    <row r="1301" spans="4:6" customFormat="1" ht="12.75">
      <c r="D1301" s="353"/>
      <c r="E1301" s="353"/>
      <c r="F1301" s="353"/>
    </row>
    <row r="1302" spans="4:6" customFormat="1" ht="12.75">
      <c r="D1302" s="353"/>
      <c r="E1302" s="353"/>
      <c r="F1302" s="353"/>
    </row>
    <row r="1303" spans="4:6" customFormat="1" ht="12.75">
      <c r="D1303" s="353"/>
      <c r="E1303" s="353"/>
      <c r="F1303" s="353"/>
    </row>
    <row r="1304" spans="4:6" customFormat="1" ht="12.75">
      <c r="D1304" s="353"/>
      <c r="E1304" s="353"/>
      <c r="F1304" s="353"/>
    </row>
    <row r="1305" spans="4:6" customFormat="1" ht="12.75">
      <c r="D1305" s="353"/>
      <c r="E1305" s="353"/>
      <c r="F1305" s="353"/>
    </row>
    <row r="1306" spans="4:6" customFormat="1" ht="12.75">
      <c r="D1306" s="353"/>
      <c r="E1306" s="353"/>
      <c r="F1306" s="353"/>
    </row>
    <row r="1307" spans="4:6" customFormat="1" ht="12.75">
      <c r="D1307" s="353"/>
      <c r="E1307" s="353"/>
      <c r="F1307" s="353"/>
    </row>
    <row r="1308" spans="4:6" customFormat="1" ht="12.75">
      <c r="D1308" s="353"/>
      <c r="E1308" s="353"/>
      <c r="F1308" s="353"/>
    </row>
    <row r="1309" spans="4:6" customFormat="1" ht="12.75">
      <c r="D1309" s="353"/>
      <c r="E1309" s="353"/>
      <c r="F1309" s="353"/>
    </row>
    <row r="1310" spans="4:6" customFormat="1" ht="12.75">
      <c r="D1310" s="353"/>
      <c r="E1310" s="353"/>
      <c r="F1310" s="353"/>
    </row>
    <row r="1311" spans="4:6" customFormat="1" ht="12.75">
      <c r="D1311" s="353"/>
      <c r="E1311" s="353"/>
      <c r="F1311" s="353"/>
    </row>
    <row r="1312" spans="4:6" customFormat="1" ht="12.75">
      <c r="D1312" s="353"/>
      <c r="E1312" s="353"/>
      <c r="F1312" s="353"/>
    </row>
    <row r="1313" spans="4:6" customFormat="1" ht="12.75">
      <c r="D1313" s="353"/>
      <c r="E1313" s="353"/>
      <c r="F1313" s="353"/>
    </row>
    <row r="1314" spans="4:6" customFormat="1" ht="12.75">
      <c r="D1314" s="353"/>
      <c r="E1314" s="353"/>
      <c r="F1314" s="353"/>
    </row>
    <row r="1315" spans="4:6" customFormat="1" ht="12.75">
      <c r="D1315" s="353"/>
      <c r="E1315" s="353"/>
      <c r="F1315" s="353"/>
    </row>
    <row r="1316" spans="4:6" customFormat="1" ht="12.75">
      <c r="D1316" s="353"/>
      <c r="E1316" s="353"/>
      <c r="F1316" s="353"/>
    </row>
    <row r="1317" spans="4:6" customFormat="1" ht="12.75">
      <c r="D1317" s="353"/>
      <c r="E1317" s="353"/>
      <c r="F1317" s="353"/>
    </row>
    <row r="1318" spans="4:6" customFormat="1" ht="12.75">
      <c r="D1318" s="353"/>
      <c r="E1318" s="353"/>
      <c r="F1318" s="353"/>
    </row>
    <row r="1319" spans="4:6" customFormat="1" ht="12.75">
      <c r="D1319" s="353"/>
      <c r="E1319" s="353"/>
      <c r="F1319" s="353"/>
    </row>
    <row r="1320" spans="4:6" customFormat="1" ht="12.75">
      <c r="D1320" s="353"/>
      <c r="E1320" s="353"/>
      <c r="F1320" s="353"/>
    </row>
    <row r="1321" spans="4:6" customFormat="1" ht="12.75">
      <c r="D1321" s="353"/>
      <c r="E1321" s="353"/>
      <c r="F1321" s="353"/>
    </row>
    <row r="1322" spans="4:6" customFormat="1" ht="12.75">
      <c r="D1322" s="353"/>
      <c r="E1322" s="353"/>
      <c r="F1322" s="353"/>
    </row>
    <row r="1323" spans="4:6" customFormat="1" ht="12.75">
      <c r="D1323" s="353"/>
      <c r="E1323" s="353"/>
      <c r="F1323" s="353"/>
    </row>
    <row r="1324" spans="4:6" customFormat="1" ht="12.75">
      <c r="D1324" s="353"/>
      <c r="E1324" s="353"/>
      <c r="F1324" s="353"/>
    </row>
    <row r="1325" spans="4:6" customFormat="1" ht="12.75">
      <c r="D1325" s="353"/>
      <c r="E1325" s="353"/>
      <c r="F1325" s="353"/>
    </row>
    <row r="1326" spans="4:6" customFormat="1" ht="12.75">
      <c r="D1326" s="353"/>
      <c r="E1326" s="353"/>
      <c r="F1326" s="353"/>
    </row>
    <row r="1327" spans="4:6" customFormat="1" ht="12.75">
      <c r="D1327" s="353"/>
      <c r="E1327" s="353"/>
      <c r="F1327" s="353"/>
    </row>
    <row r="1328" spans="4:6" customFormat="1" ht="12.75">
      <c r="D1328" s="353"/>
      <c r="E1328" s="353"/>
      <c r="F1328" s="353"/>
    </row>
    <row r="1329" spans="4:6" customFormat="1" ht="12.75">
      <c r="D1329" s="353"/>
      <c r="E1329" s="353"/>
      <c r="F1329" s="353"/>
    </row>
    <row r="1330" spans="4:6" customFormat="1" ht="12.75">
      <c r="D1330" s="353"/>
      <c r="E1330" s="353"/>
      <c r="F1330" s="353"/>
    </row>
    <row r="1331" spans="4:6" customFormat="1" ht="12.75">
      <c r="D1331" s="353"/>
      <c r="E1331" s="353"/>
      <c r="F1331" s="353"/>
    </row>
    <row r="1332" spans="4:6" customFormat="1" ht="12.75">
      <c r="D1332" s="353"/>
      <c r="E1332" s="353"/>
      <c r="F1332" s="353"/>
    </row>
    <row r="1333" spans="4:6" customFormat="1" ht="12.75">
      <c r="D1333" s="353"/>
      <c r="E1333" s="353"/>
      <c r="F1333" s="353"/>
    </row>
    <row r="1334" spans="4:6" customFormat="1" ht="12.75">
      <c r="D1334" s="353"/>
      <c r="E1334" s="353"/>
      <c r="F1334" s="353"/>
    </row>
    <row r="1335" spans="4:6" customFormat="1" ht="12.75">
      <c r="D1335" s="353"/>
      <c r="E1335" s="353"/>
      <c r="F1335" s="353"/>
    </row>
    <row r="1336" spans="4:6" customFormat="1" ht="12.75">
      <c r="D1336" s="353"/>
      <c r="E1336" s="353"/>
      <c r="F1336" s="353"/>
    </row>
    <row r="1337" spans="4:6" customFormat="1" ht="12.75">
      <c r="D1337" s="353"/>
      <c r="E1337" s="353"/>
      <c r="F1337" s="353"/>
    </row>
    <row r="1338" spans="4:6" customFormat="1" ht="12.75">
      <c r="D1338" s="353"/>
      <c r="E1338" s="353"/>
      <c r="F1338" s="353"/>
    </row>
    <row r="1339" spans="4:6" customFormat="1" ht="12.75">
      <c r="D1339" s="353"/>
      <c r="E1339" s="353"/>
      <c r="F1339" s="353"/>
    </row>
    <row r="1340" spans="4:6" customFormat="1" ht="12.75">
      <c r="D1340" s="353"/>
      <c r="E1340" s="353"/>
      <c r="F1340" s="353"/>
    </row>
    <row r="1341" spans="4:6" customFormat="1" ht="12.75">
      <c r="D1341" s="353"/>
      <c r="E1341" s="353"/>
      <c r="F1341" s="353"/>
    </row>
    <row r="1342" spans="4:6" customFormat="1" ht="12.75">
      <c r="D1342" s="353"/>
      <c r="E1342" s="353"/>
      <c r="F1342" s="353"/>
    </row>
    <row r="1343" spans="4:6" customFormat="1" ht="12.75">
      <c r="D1343" s="353"/>
      <c r="E1343" s="353"/>
      <c r="F1343" s="353"/>
    </row>
    <row r="1344" spans="4:6" customFormat="1" ht="12.75">
      <c r="D1344" s="353"/>
      <c r="E1344" s="353"/>
      <c r="F1344" s="353"/>
    </row>
    <row r="1345" spans="4:6" customFormat="1" ht="12.75">
      <c r="D1345" s="353"/>
      <c r="E1345" s="353"/>
      <c r="F1345" s="353"/>
    </row>
    <row r="1346" spans="4:6" customFormat="1" ht="12.75">
      <c r="D1346" s="353"/>
      <c r="E1346" s="353"/>
      <c r="F1346" s="353"/>
    </row>
    <row r="1347" spans="4:6" customFormat="1" ht="12.75">
      <c r="D1347" s="353"/>
      <c r="E1347" s="353"/>
      <c r="F1347" s="353"/>
    </row>
    <row r="1348" spans="4:6" customFormat="1" ht="12.75">
      <c r="D1348" s="353"/>
      <c r="E1348" s="353"/>
      <c r="F1348" s="353"/>
    </row>
    <row r="1349" spans="4:6" customFormat="1" ht="12.75">
      <c r="D1349" s="353"/>
      <c r="E1349" s="353"/>
      <c r="F1349" s="353"/>
    </row>
    <row r="1350" spans="4:6" customFormat="1" ht="12.75">
      <c r="D1350" s="353"/>
      <c r="E1350" s="353"/>
      <c r="F1350" s="353"/>
    </row>
    <row r="1351" spans="4:6" customFormat="1" ht="12.75">
      <c r="D1351" s="353"/>
      <c r="E1351" s="353"/>
      <c r="F1351" s="353"/>
    </row>
    <row r="1352" spans="4:6" customFormat="1" ht="12.75">
      <c r="D1352" s="353"/>
      <c r="E1352" s="353"/>
      <c r="F1352" s="353"/>
    </row>
    <row r="1353" spans="4:6" customFormat="1" ht="12.75">
      <c r="D1353" s="353"/>
      <c r="E1353" s="353"/>
      <c r="F1353" s="353"/>
    </row>
    <row r="1354" spans="4:6" customFormat="1" ht="12.75">
      <c r="D1354" s="353"/>
      <c r="E1354" s="353"/>
      <c r="F1354" s="353"/>
    </row>
    <row r="1355" spans="4:6" customFormat="1" ht="12.75">
      <c r="D1355" s="353"/>
      <c r="E1355" s="353"/>
      <c r="F1355" s="353"/>
    </row>
    <row r="1356" spans="4:6" customFormat="1" ht="12.75">
      <c r="D1356" s="353"/>
      <c r="E1356" s="353"/>
      <c r="F1356" s="353"/>
    </row>
    <row r="1357" spans="4:6" customFormat="1" ht="12.75">
      <c r="D1357" s="353"/>
      <c r="E1357" s="353"/>
      <c r="F1357" s="353"/>
    </row>
    <row r="1358" spans="4:6" customFormat="1" ht="12.75">
      <c r="D1358" s="353"/>
      <c r="E1358" s="353"/>
      <c r="F1358" s="353"/>
    </row>
    <row r="1359" spans="4:6" customFormat="1" ht="12.75">
      <c r="D1359" s="353"/>
      <c r="E1359" s="353"/>
      <c r="F1359" s="353"/>
    </row>
    <row r="1360" spans="4:6" customFormat="1" ht="12.75">
      <c r="D1360" s="353"/>
      <c r="E1360" s="353"/>
      <c r="F1360" s="353"/>
    </row>
    <row r="1361" spans="4:6" customFormat="1" ht="12.75">
      <c r="D1361" s="353"/>
      <c r="E1361" s="353"/>
      <c r="F1361" s="353"/>
    </row>
    <row r="1362" spans="4:6" customFormat="1" ht="12.75">
      <c r="D1362" s="353"/>
      <c r="E1362" s="353"/>
      <c r="F1362" s="353"/>
    </row>
    <row r="1363" spans="4:6" customFormat="1" ht="12.75">
      <c r="D1363" s="353"/>
      <c r="E1363" s="353"/>
      <c r="F1363" s="353"/>
    </row>
    <row r="1364" spans="4:6" customFormat="1" ht="12.75">
      <c r="D1364" s="353"/>
      <c r="E1364" s="353"/>
      <c r="F1364" s="353"/>
    </row>
    <row r="1365" spans="4:6" customFormat="1" ht="12.75">
      <c r="D1365" s="353"/>
      <c r="E1365" s="353"/>
      <c r="F1365" s="353"/>
    </row>
    <row r="1366" spans="4:6" customFormat="1" ht="12.75">
      <c r="D1366" s="353"/>
      <c r="E1366" s="353"/>
      <c r="F1366" s="353"/>
    </row>
    <row r="1367" spans="4:6" customFormat="1" ht="12.75">
      <c r="D1367" s="353"/>
      <c r="E1367" s="353"/>
      <c r="F1367" s="353"/>
    </row>
    <row r="1368" spans="4:6" customFormat="1" ht="12.75">
      <c r="D1368" s="353"/>
      <c r="E1368" s="353"/>
      <c r="F1368" s="353"/>
    </row>
    <row r="1369" spans="4:6" customFormat="1" ht="12.75">
      <c r="D1369" s="353"/>
      <c r="E1369" s="353"/>
      <c r="F1369" s="353"/>
    </row>
    <row r="1370" spans="4:6" customFormat="1" ht="12.75">
      <c r="D1370" s="353"/>
      <c r="E1370" s="353"/>
      <c r="F1370" s="353"/>
    </row>
    <row r="1371" spans="4:6" customFormat="1" ht="12.75">
      <c r="D1371" s="353"/>
      <c r="E1371" s="353"/>
      <c r="F1371" s="353"/>
    </row>
    <row r="1372" spans="4:6" customFormat="1" ht="12.75">
      <c r="D1372" s="353"/>
      <c r="E1372" s="353"/>
      <c r="F1372" s="353"/>
    </row>
    <row r="1373" spans="4:6" customFormat="1" ht="12.75">
      <c r="D1373" s="353"/>
      <c r="E1373" s="353"/>
      <c r="F1373" s="353"/>
    </row>
    <row r="1374" spans="4:6" customFormat="1" ht="12.75">
      <c r="D1374" s="353"/>
      <c r="E1374" s="353"/>
      <c r="F1374" s="353"/>
    </row>
    <row r="1375" spans="4:6" customFormat="1" ht="12.75">
      <c r="D1375" s="353"/>
      <c r="E1375" s="353"/>
      <c r="F1375" s="353"/>
    </row>
    <row r="1376" spans="4:6" customFormat="1" ht="12.75">
      <c r="D1376" s="353"/>
      <c r="E1376" s="353"/>
      <c r="F1376" s="353"/>
    </row>
    <row r="1377" spans="4:6" customFormat="1" ht="12.75">
      <c r="D1377" s="353"/>
      <c r="E1377" s="353"/>
      <c r="F1377" s="353"/>
    </row>
    <row r="1378" spans="4:6" customFormat="1" ht="12.75">
      <c r="D1378" s="353"/>
      <c r="E1378" s="353"/>
      <c r="F1378" s="353"/>
    </row>
    <row r="1379" spans="4:6" customFormat="1" ht="12.75">
      <c r="D1379" s="353"/>
      <c r="E1379" s="353"/>
      <c r="F1379" s="353"/>
    </row>
    <row r="1380" spans="4:6" customFormat="1" ht="12.75">
      <c r="D1380" s="353"/>
      <c r="E1380" s="353"/>
      <c r="F1380" s="353"/>
    </row>
    <row r="1381" spans="4:6" customFormat="1" ht="12.75">
      <c r="D1381" s="353"/>
      <c r="E1381" s="353"/>
      <c r="F1381" s="353"/>
    </row>
    <row r="1382" spans="4:6" customFormat="1" ht="12.75">
      <c r="D1382" s="353"/>
      <c r="E1382" s="353"/>
      <c r="F1382" s="353"/>
    </row>
    <row r="1383" spans="4:6" customFormat="1" ht="12.75">
      <c r="D1383" s="353"/>
      <c r="E1383" s="353"/>
      <c r="F1383" s="353"/>
    </row>
    <row r="1384" spans="4:6" customFormat="1" ht="12.75">
      <c r="D1384" s="353"/>
      <c r="E1384" s="353"/>
      <c r="F1384" s="353"/>
    </row>
    <row r="1385" spans="4:6" customFormat="1" ht="12.75">
      <c r="D1385" s="353"/>
      <c r="E1385" s="353"/>
      <c r="F1385" s="353"/>
    </row>
    <row r="1386" spans="4:6" customFormat="1" ht="12.75">
      <c r="D1386" s="353"/>
      <c r="E1386" s="353"/>
      <c r="F1386" s="353"/>
    </row>
    <row r="1387" spans="4:6" customFormat="1" ht="12.75">
      <c r="D1387" s="353"/>
      <c r="E1387" s="353"/>
      <c r="F1387" s="353"/>
    </row>
    <row r="1388" spans="4:6" customFormat="1" ht="12.75">
      <c r="D1388" s="353"/>
      <c r="E1388" s="353"/>
      <c r="F1388" s="353"/>
    </row>
    <row r="1389" spans="4:6" customFormat="1" ht="12.75">
      <c r="D1389" s="353"/>
      <c r="E1389" s="353"/>
      <c r="F1389" s="353"/>
    </row>
    <row r="1390" spans="4:6" customFormat="1" ht="12.75">
      <c r="D1390" s="353"/>
      <c r="E1390" s="353"/>
      <c r="F1390" s="353"/>
    </row>
    <row r="1391" spans="4:6" customFormat="1" ht="12.75">
      <c r="D1391" s="353"/>
      <c r="E1391" s="353"/>
      <c r="F1391" s="353"/>
    </row>
    <row r="1392" spans="4:6" customFormat="1" ht="12.75">
      <c r="D1392" s="353"/>
      <c r="E1392" s="353"/>
      <c r="F1392" s="353"/>
    </row>
    <row r="1393" spans="4:6" customFormat="1" ht="12.75">
      <c r="D1393" s="353"/>
      <c r="E1393" s="353"/>
      <c r="F1393" s="353"/>
    </row>
    <row r="1394" spans="4:6" customFormat="1" ht="12.75">
      <c r="D1394" s="353"/>
      <c r="E1394" s="353"/>
      <c r="F1394" s="353"/>
    </row>
    <row r="1395" spans="4:6" customFormat="1" ht="12.75">
      <c r="D1395" s="353"/>
      <c r="E1395" s="353"/>
      <c r="F1395" s="353"/>
    </row>
    <row r="1396" spans="4:6" customFormat="1" ht="12.75">
      <c r="D1396" s="353"/>
      <c r="E1396" s="353"/>
      <c r="F1396" s="353"/>
    </row>
    <row r="1397" spans="4:6" customFormat="1" ht="12.75">
      <c r="D1397" s="353"/>
      <c r="E1397" s="353"/>
      <c r="F1397" s="353"/>
    </row>
    <row r="1398" spans="4:6" customFormat="1" ht="12.75">
      <c r="D1398" s="353"/>
      <c r="E1398" s="353"/>
      <c r="F1398" s="353"/>
    </row>
    <row r="1399" spans="4:6" customFormat="1" ht="12.75">
      <c r="D1399" s="353"/>
      <c r="E1399" s="353"/>
      <c r="F1399" s="353"/>
    </row>
    <row r="1400" spans="4:6" customFormat="1" ht="12.75">
      <c r="D1400" s="353"/>
      <c r="E1400" s="353"/>
      <c r="F1400" s="353"/>
    </row>
    <row r="1401" spans="4:6" customFormat="1" ht="12.75">
      <c r="D1401" s="353"/>
      <c r="E1401" s="353"/>
      <c r="F1401" s="353"/>
    </row>
    <row r="1402" spans="4:6" customFormat="1" ht="12.75">
      <c r="D1402" s="353"/>
      <c r="E1402" s="353"/>
      <c r="F1402" s="353"/>
    </row>
    <row r="1403" spans="4:6" customFormat="1" ht="12.75">
      <c r="D1403" s="353"/>
      <c r="E1403" s="353"/>
      <c r="F1403" s="353"/>
    </row>
    <row r="1404" spans="4:6" customFormat="1" ht="12.75">
      <c r="D1404" s="353"/>
      <c r="E1404" s="353"/>
      <c r="F1404" s="353"/>
    </row>
    <row r="1405" spans="4:6" customFormat="1" ht="12.75">
      <c r="D1405" s="353"/>
      <c r="E1405" s="353"/>
      <c r="F1405" s="353"/>
    </row>
    <row r="1406" spans="4:6" customFormat="1" ht="12.75">
      <c r="D1406" s="353"/>
      <c r="E1406" s="353"/>
      <c r="F1406" s="353"/>
    </row>
    <row r="1407" spans="4:6" customFormat="1" ht="12.75">
      <c r="D1407" s="353"/>
      <c r="E1407" s="353"/>
      <c r="F1407" s="353"/>
    </row>
    <row r="1408" spans="4:6" customFormat="1" ht="12.75">
      <c r="D1408" s="353"/>
      <c r="E1408" s="353"/>
      <c r="F1408" s="353"/>
    </row>
    <row r="1409" spans="4:6" customFormat="1" ht="12.75">
      <c r="D1409" s="353"/>
      <c r="E1409" s="353"/>
      <c r="F1409" s="353"/>
    </row>
    <row r="1410" spans="4:6" customFormat="1" ht="12.75">
      <c r="D1410" s="353"/>
      <c r="E1410" s="353"/>
      <c r="F1410" s="353"/>
    </row>
    <row r="1411" spans="4:6" customFormat="1" ht="12.75">
      <c r="D1411" s="353"/>
      <c r="E1411" s="353"/>
      <c r="F1411" s="353"/>
    </row>
    <row r="1412" spans="4:6" customFormat="1" ht="12.75">
      <c r="D1412" s="353"/>
      <c r="E1412" s="353"/>
      <c r="F1412" s="353"/>
    </row>
    <row r="1413" spans="4:6" customFormat="1" ht="12.75">
      <c r="D1413" s="353"/>
      <c r="E1413" s="353"/>
      <c r="F1413" s="353"/>
    </row>
    <row r="1414" spans="4:6" customFormat="1" ht="12.75">
      <c r="D1414" s="353"/>
      <c r="E1414" s="353"/>
      <c r="F1414" s="353"/>
    </row>
    <row r="1415" spans="4:6" customFormat="1" ht="12.75">
      <c r="D1415" s="353"/>
      <c r="E1415" s="353"/>
      <c r="F1415" s="353"/>
    </row>
    <row r="1416" spans="4:6" customFormat="1" ht="12.75">
      <c r="D1416" s="353"/>
      <c r="E1416" s="353"/>
      <c r="F1416" s="353"/>
    </row>
    <row r="1417" spans="4:6" customFormat="1" ht="12.75">
      <c r="D1417" s="353"/>
      <c r="E1417" s="353"/>
      <c r="F1417" s="353"/>
    </row>
    <row r="1418" spans="4:6" customFormat="1" ht="12.75">
      <c r="D1418" s="353"/>
      <c r="E1418" s="353"/>
      <c r="F1418" s="353"/>
    </row>
    <row r="1419" spans="4:6" customFormat="1" ht="12.75">
      <c r="D1419" s="353"/>
      <c r="E1419" s="353"/>
      <c r="F1419" s="353"/>
    </row>
    <row r="1420" spans="4:6" customFormat="1" ht="12.75">
      <c r="D1420" s="353"/>
      <c r="E1420" s="353"/>
      <c r="F1420" s="353"/>
    </row>
    <row r="1421" spans="4:6" customFormat="1" ht="12.75">
      <c r="D1421" s="353"/>
      <c r="E1421" s="353"/>
      <c r="F1421" s="353"/>
    </row>
    <row r="1422" spans="4:6" customFormat="1" ht="12.75">
      <c r="D1422" s="353"/>
      <c r="E1422" s="353"/>
      <c r="F1422" s="353"/>
    </row>
    <row r="1423" spans="4:6" customFormat="1" ht="12.75">
      <c r="D1423" s="353"/>
      <c r="E1423" s="353"/>
      <c r="F1423" s="353"/>
    </row>
    <row r="1424" spans="4:6" customFormat="1" ht="12.75">
      <c r="D1424" s="353"/>
      <c r="E1424" s="353"/>
      <c r="F1424" s="353"/>
    </row>
    <row r="1425" spans="4:6" customFormat="1" ht="12.75">
      <c r="D1425" s="353"/>
      <c r="E1425" s="353"/>
      <c r="F1425" s="353"/>
    </row>
    <row r="1426" spans="4:6" customFormat="1" ht="12.75">
      <c r="D1426" s="353"/>
      <c r="E1426" s="353"/>
      <c r="F1426" s="353"/>
    </row>
    <row r="1427" spans="4:6" customFormat="1" ht="12.75">
      <c r="D1427" s="353"/>
      <c r="E1427" s="353"/>
      <c r="F1427" s="353"/>
    </row>
    <row r="1428" spans="4:6" customFormat="1" ht="12.75">
      <c r="D1428" s="353"/>
      <c r="E1428" s="353"/>
      <c r="F1428" s="353"/>
    </row>
    <row r="1429" spans="4:6" customFormat="1" ht="12.75">
      <c r="D1429" s="353"/>
      <c r="E1429" s="353"/>
      <c r="F1429" s="353"/>
    </row>
    <row r="1430" spans="4:6" customFormat="1" ht="12.75">
      <c r="D1430" s="353"/>
      <c r="E1430" s="353"/>
      <c r="F1430" s="353"/>
    </row>
    <row r="1431" spans="4:6" customFormat="1" ht="12.75">
      <c r="D1431" s="353"/>
      <c r="E1431" s="353"/>
      <c r="F1431" s="353"/>
    </row>
    <row r="1432" spans="4:6" customFormat="1" ht="12.75">
      <c r="D1432" s="353"/>
      <c r="E1432" s="353"/>
      <c r="F1432" s="353"/>
    </row>
    <row r="1433" spans="4:6" customFormat="1" ht="12.75">
      <c r="D1433" s="353"/>
      <c r="E1433" s="353"/>
      <c r="F1433" s="353"/>
    </row>
    <row r="1434" spans="4:6" customFormat="1" ht="12.75">
      <c r="D1434" s="353"/>
      <c r="E1434" s="353"/>
      <c r="F1434" s="353"/>
    </row>
    <row r="1435" spans="4:6" customFormat="1" ht="12.75">
      <c r="D1435" s="353"/>
      <c r="E1435" s="353"/>
      <c r="F1435" s="353"/>
    </row>
    <row r="1436" spans="4:6" customFormat="1" ht="12.75">
      <c r="D1436" s="353"/>
      <c r="E1436" s="353"/>
      <c r="F1436" s="353"/>
    </row>
    <row r="1437" spans="4:6" customFormat="1" ht="12.75">
      <c r="D1437" s="353"/>
      <c r="E1437" s="353"/>
      <c r="F1437" s="353"/>
    </row>
    <row r="1438" spans="4:6" customFormat="1" ht="12.75">
      <c r="D1438" s="353"/>
      <c r="E1438" s="353"/>
      <c r="F1438" s="353"/>
    </row>
    <row r="1439" spans="4:6" customFormat="1" ht="12.75">
      <c r="D1439" s="353"/>
      <c r="E1439" s="353"/>
      <c r="F1439" s="353"/>
    </row>
    <row r="1440" spans="4:6" customFormat="1" ht="12.75">
      <c r="D1440" s="353"/>
      <c r="E1440" s="353"/>
      <c r="F1440" s="353"/>
    </row>
    <row r="1441" spans="4:6" customFormat="1" ht="12.75">
      <c r="D1441" s="353"/>
      <c r="E1441" s="353"/>
      <c r="F1441" s="353"/>
    </row>
    <row r="1442" spans="4:6" customFormat="1" ht="12.75">
      <c r="D1442" s="353"/>
      <c r="E1442" s="353"/>
      <c r="F1442" s="353"/>
    </row>
    <row r="1443" spans="4:6" customFormat="1" ht="12.75">
      <c r="D1443" s="353"/>
      <c r="E1443" s="353"/>
      <c r="F1443" s="353"/>
    </row>
    <row r="1444" spans="4:6" customFormat="1" ht="12.75">
      <c r="D1444" s="353"/>
      <c r="E1444" s="353"/>
      <c r="F1444" s="353"/>
    </row>
    <row r="1445" spans="4:6" customFormat="1" ht="12.75">
      <c r="D1445" s="353"/>
      <c r="E1445" s="353"/>
      <c r="F1445" s="353"/>
    </row>
    <row r="1446" spans="4:6" customFormat="1" ht="12.75">
      <c r="D1446" s="353"/>
      <c r="E1446" s="353"/>
      <c r="F1446" s="353"/>
    </row>
    <row r="1447" spans="4:6" customFormat="1" ht="12.75">
      <c r="D1447" s="353"/>
      <c r="E1447" s="353"/>
      <c r="F1447" s="353"/>
    </row>
    <row r="1448" spans="4:6" customFormat="1" ht="12.75">
      <c r="D1448" s="353"/>
      <c r="E1448" s="353"/>
      <c r="F1448" s="353"/>
    </row>
    <row r="1449" spans="4:6" customFormat="1" ht="12.75">
      <c r="D1449" s="353"/>
      <c r="E1449" s="353"/>
      <c r="F1449" s="353"/>
    </row>
    <row r="1450" spans="4:6" customFormat="1" ht="12.75">
      <c r="D1450" s="353"/>
      <c r="E1450" s="353"/>
      <c r="F1450" s="353"/>
    </row>
    <row r="1451" spans="4:6" customFormat="1" ht="12.75">
      <c r="D1451" s="353"/>
      <c r="E1451" s="353"/>
      <c r="F1451" s="353"/>
    </row>
    <row r="1452" spans="4:6" customFormat="1" ht="12.75">
      <c r="D1452" s="353"/>
      <c r="E1452" s="353"/>
      <c r="F1452" s="353"/>
    </row>
    <row r="1453" spans="4:6" customFormat="1" ht="12.75">
      <c r="D1453" s="353"/>
      <c r="E1453" s="353"/>
      <c r="F1453" s="353"/>
    </row>
    <row r="1454" spans="4:6" customFormat="1" ht="12.75">
      <c r="D1454" s="353"/>
      <c r="E1454" s="353"/>
      <c r="F1454" s="353"/>
    </row>
    <row r="1455" spans="4:6" customFormat="1" ht="12.75">
      <c r="D1455" s="353"/>
      <c r="E1455" s="353"/>
      <c r="F1455" s="353"/>
    </row>
    <row r="1456" spans="4:6" customFormat="1" ht="12.75">
      <c r="D1456" s="353"/>
      <c r="E1456" s="353"/>
      <c r="F1456" s="353"/>
    </row>
    <row r="1457" spans="4:6" customFormat="1" ht="12.75">
      <c r="D1457" s="353"/>
      <c r="E1457" s="353"/>
      <c r="F1457" s="353"/>
    </row>
    <row r="1458" spans="4:6" customFormat="1" ht="12.75">
      <c r="D1458" s="353"/>
      <c r="E1458" s="353"/>
      <c r="F1458" s="353"/>
    </row>
    <row r="1459" spans="4:6" customFormat="1" ht="12.75">
      <c r="D1459" s="353"/>
      <c r="E1459" s="353"/>
      <c r="F1459" s="353"/>
    </row>
    <row r="1460" spans="4:6" customFormat="1" ht="12.75">
      <c r="D1460" s="353"/>
      <c r="E1460" s="353"/>
      <c r="F1460" s="353"/>
    </row>
    <row r="1461" spans="4:6" customFormat="1" ht="12.75">
      <c r="D1461" s="353"/>
      <c r="E1461" s="353"/>
      <c r="F1461" s="353"/>
    </row>
    <row r="1462" spans="4:6" customFormat="1" ht="12.75">
      <c r="D1462" s="353"/>
      <c r="E1462" s="353"/>
      <c r="F1462" s="353"/>
    </row>
    <row r="1463" spans="4:6" customFormat="1" ht="12.75">
      <c r="D1463" s="353"/>
      <c r="E1463" s="353"/>
      <c r="F1463" s="353"/>
    </row>
    <row r="1464" spans="4:6" customFormat="1" ht="12.75">
      <c r="D1464" s="353"/>
      <c r="E1464" s="353"/>
      <c r="F1464" s="353"/>
    </row>
    <row r="1465" spans="4:6" customFormat="1" ht="12.75">
      <c r="D1465" s="353"/>
      <c r="E1465" s="353"/>
      <c r="F1465" s="353"/>
    </row>
    <row r="1466" spans="4:6" customFormat="1" ht="12.75">
      <c r="D1466" s="353"/>
      <c r="E1466" s="353"/>
      <c r="F1466" s="353"/>
    </row>
    <row r="1467" spans="4:6" customFormat="1" ht="12.75">
      <c r="D1467" s="353"/>
      <c r="E1467" s="353"/>
      <c r="F1467" s="353"/>
    </row>
    <row r="1468" spans="4:6" customFormat="1" ht="12.75">
      <c r="D1468" s="353"/>
      <c r="E1468" s="353"/>
      <c r="F1468" s="353"/>
    </row>
    <row r="1469" spans="4:6" customFormat="1" ht="12.75">
      <c r="D1469" s="353"/>
      <c r="E1469" s="353"/>
      <c r="F1469" s="353"/>
    </row>
    <row r="1470" spans="4:6" customFormat="1" ht="12.75">
      <c r="D1470" s="353"/>
      <c r="E1470" s="353"/>
      <c r="F1470" s="353"/>
    </row>
    <row r="1471" spans="4:6" customFormat="1" ht="12.75">
      <c r="D1471" s="353"/>
      <c r="E1471" s="353"/>
      <c r="F1471" s="353"/>
    </row>
    <row r="1472" spans="4:6" customFormat="1" ht="12.75">
      <c r="D1472" s="353"/>
      <c r="E1472" s="353"/>
      <c r="F1472" s="353"/>
    </row>
    <row r="1473" spans="4:6" customFormat="1" ht="12.75">
      <c r="D1473" s="353"/>
      <c r="E1473" s="353"/>
      <c r="F1473" s="353"/>
    </row>
    <row r="1474" spans="4:6" customFormat="1" ht="12.75">
      <c r="D1474" s="353"/>
      <c r="E1474" s="353"/>
      <c r="F1474" s="353"/>
    </row>
    <row r="1475" spans="4:6" customFormat="1" ht="12.75">
      <c r="D1475" s="353"/>
      <c r="E1475" s="353"/>
      <c r="F1475" s="353"/>
    </row>
    <row r="1476" spans="4:6" customFormat="1" ht="12.75">
      <c r="D1476" s="353"/>
      <c r="E1476" s="353"/>
      <c r="F1476" s="353"/>
    </row>
    <row r="1477" spans="4:6" customFormat="1" ht="12.75">
      <c r="D1477" s="353"/>
      <c r="E1477" s="353"/>
      <c r="F1477" s="353"/>
    </row>
    <row r="1478" spans="4:6" customFormat="1" ht="12.75">
      <c r="D1478" s="353"/>
      <c r="E1478" s="353"/>
      <c r="F1478" s="353"/>
    </row>
    <row r="1479" spans="4:6" customFormat="1" ht="12.75">
      <c r="D1479" s="353"/>
      <c r="E1479" s="353"/>
      <c r="F1479" s="353"/>
    </row>
    <row r="1480" spans="4:6" customFormat="1" ht="12.75">
      <c r="D1480" s="353"/>
      <c r="E1480" s="353"/>
      <c r="F1480" s="353"/>
    </row>
    <row r="1481" spans="4:6" customFormat="1" ht="12.75">
      <c r="D1481" s="353"/>
      <c r="E1481" s="353"/>
      <c r="F1481" s="353"/>
    </row>
    <row r="1482" spans="4:6" customFormat="1" ht="12.75">
      <c r="D1482" s="353"/>
      <c r="E1482" s="353"/>
      <c r="F1482" s="353"/>
    </row>
    <row r="1483" spans="4:6" customFormat="1" ht="12.75">
      <c r="D1483" s="353"/>
      <c r="E1483" s="353"/>
      <c r="F1483" s="353"/>
    </row>
    <row r="1484" spans="4:6" customFormat="1" ht="12.75">
      <c r="D1484" s="353"/>
      <c r="E1484" s="353"/>
      <c r="F1484" s="353"/>
    </row>
    <row r="1485" spans="4:6" customFormat="1" ht="12.75">
      <c r="D1485" s="353"/>
      <c r="E1485" s="353"/>
      <c r="F1485" s="353"/>
    </row>
    <row r="1486" spans="4:6" customFormat="1" ht="12.75">
      <c r="D1486" s="353"/>
      <c r="E1486" s="353"/>
      <c r="F1486" s="353"/>
    </row>
    <row r="1487" spans="4:6" customFormat="1" ht="12.75">
      <c r="D1487" s="353"/>
      <c r="E1487" s="353"/>
      <c r="F1487" s="353"/>
    </row>
    <row r="1488" spans="4:6" customFormat="1" ht="12.75">
      <c r="D1488" s="353"/>
      <c r="E1488" s="353"/>
      <c r="F1488" s="353"/>
    </row>
    <row r="1489" spans="4:6" customFormat="1" ht="12.75">
      <c r="D1489" s="353"/>
      <c r="E1489" s="353"/>
      <c r="F1489" s="353"/>
    </row>
    <row r="1490" spans="4:6" customFormat="1" ht="12.75">
      <c r="D1490" s="353"/>
      <c r="E1490" s="353"/>
      <c r="F1490" s="353"/>
    </row>
    <row r="1491" spans="4:6" customFormat="1" ht="12.75">
      <c r="D1491" s="353"/>
      <c r="E1491" s="353"/>
      <c r="F1491" s="353"/>
    </row>
    <row r="1492" spans="4:6" customFormat="1" ht="12.75">
      <c r="D1492" s="353"/>
      <c r="E1492" s="353"/>
      <c r="F1492" s="353"/>
    </row>
    <row r="1493" spans="4:6" customFormat="1" ht="12.75">
      <c r="D1493" s="353"/>
      <c r="E1493" s="353"/>
      <c r="F1493" s="353"/>
    </row>
    <row r="1494" spans="4:6" customFormat="1" ht="12.75">
      <c r="D1494" s="353"/>
      <c r="E1494" s="353"/>
      <c r="F1494" s="353"/>
    </row>
    <row r="1495" spans="4:6" customFormat="1" ht="12.75">
      <c r="D1495" s="353"/>
      <c r="E1495" s="353"/>
      <c r="F1495" s="353"/>
    </row>
    <row r="1496" spans="4:6" customFormat="1" ht="12.75">
      <c r="D1496" s="353"/>
      <c r="E1496" s="353"/>
      <c r="F1496" s="353"/>
    </row>
    <row r="1497" spans="4:6" customFormat="1" ht="12.75">
      <c r="D1497" s="353"/>
      <c r="E1497" s="353"/>
      <c r="F1497" s="353"/>
    </row>
    <row r="1498" spans="4:6" customFormat="1" ht="12.75">
      <c r="D1498" s="353"/>
      <c r="E1498" s="353"/>
      <c r="F1498" s="353"/>
    </row>
    <row r="1499" spans="4:6" customFormat="1" ht="12.75">
      <c r="D1499" s="353"/>
      <c r="E1499" s="353"/>
      <c r="F1499" s="353"/>
    </row>
    <row r="1500" spans="4:6" customFormat="1" ht="12.75">
      <c r="D1500" s="353"/>
      <c r="E1500" s="353"/>
      <c r="F1500" s="353"/>
    </row>
    <row r="1501" spans="4:6" customFormat="1" ht="12.75">
      <c r="D1501" s="353"/>
      <c r="E1501" s="353"/>
      <c r="F1501" s="353"/>
    </row>
    <row r="1502" spans="4:6" customFormat="1" ht="12.75">
      <c r="D1502" s="353"/>
      <c r="E1502" s="353"/>
      <c r="F1502" s="353"/>
    </row>
    <row r="1503" spans="4:6" customFormat="1" ht="12.75">
      <c r="D1503" s="353"/>
      <c r="E1503" s="353"/>
      <c r="F1503" s="353"/>
    </row>
    <row r="1504" spans="4:6" customFormat="1" ht="12.75">
      <c r="D1504" s="353"/>
      <c r="E1504" s="353"/>
      <c r="F1504" s="353"/>
    </row>
    <row r="1505" spans="4:6" customFormat="1" ht="12.75">
      <c r="D1505" s="353"/>
      <c r="E1505" s="353"/>
      <c r="F1505" s="353"/>
    </row>
    <row r="1506" spans="4:6" customFormat="1" ht="12.75">
      <c r="D1506" s="353"/>
      <c r="E1506" s="353"/>
      <c r="F1506" s="353"/>
    </row>
    <row r="1507" spans="4:6" customFormat="1" ht="12.75">
      <c r="D1507" s="353"/>
      <c r="E1507" s="353"/>
      <c r="F1507" s="353"/>
    </row>
    <row r="1508" spans="4:6" customFormat="1" ht="12.75">
      <c r="D1508" s="353"/>
      <c r="E1508" s="353"/>
      <c r="F1508" s="353"/>
    </row>
    <row r="1509" spans="4:6" customFormat="1" ht="12.75">
      <c r="D1509" s="353"/>
      <c r="E1509" s="353"/>
      <c r="F1509" s="353"/>
    </row>
    <row r="1510" spans="4:6" customFormat="1" ht="12.75">
      <c r="D1510" s="353"/>
      <c r="E1510" s="353"/>
      <c r="F1510" s="353"/>
    </row>
    <row r="1511" spans="4:6" customFormat="1" ht="12.75">
      <c r="D1511" s="353"/>
      <c r="E1511" s="353"/>
      <c r="F1511" s="353"/>
    </row>
    <row r="1512" spans="4:6" customFormat="1" ht="12.75">
      <c r="D1512" s="353"/>
      <c r="E1512" s="353"/>
      <c r="F1512" s="353"/>
    </row>
    <row r="1513" spans="4:6" customFormat="1" ht="12.75">
      <c r="D1513" s="353"/>
      <c r="E1513" s="353"/>
      <c r="F1513" s="353"/>
    </row>
    <row r="1514" spans="4:6" customFormat="1" ht="12.75">
      <c r="D1514" s="353"/>
      <c r="E1514" s="353"/>
      <c r="F1514" s="353"/>
    </row>
    <row r="1515" spans="4:6" customFormat="1" ht="12.75">
      <c r="D1515" s="353"/>
      <c r="E1515" s="353"/>
      <c r="F1515" s="353"/>
    </row>
    <row r="1516" spans="4:6" customFormat="1" ht="12.75">
      <c r="D1516" s="353"/>
      <c r="E1516" s="353"/>
      <c r="F1516" s="353"/>
    </row>
    <row r="1517" spans="4:6" customFormat="1" ht="12.75">
      <c r="D1517" s="353"/>
      <c r="E1517" s="353"/>
      <c r="F1517" s="353"/>
    </row>
    <row r="1518" spans="4:6" customFormat="1" ht="12.75">
      <c r="D1518" s="353"/>
      <c r="E1518" s="353"/>
      <c r="F1518" s="353"/>
    </row>
    <row r="1519" spans="4:6" customFormat="1" ht="12.75">
      <c r="D1519" s="353"/>
      <c r="E1519" s="353"/>
      <c r="F1519" s="353"/>
    </row>
    <row r="1520" spans="4:6" customFormat="1" ht="12.75">
      <c r="D1520" s="353"/>
      <c r="E1520" s="353"/>
      <c r="F1520" s="353"/>
    </row>
    <row r="1521" spans="4:6" customFormat="1" ht="12.75">
      <c r="D1521" s="353"/>
      <c r="E1521" s="353"/>
      <c r="F1521" s="353"/>
    </row>
    <row r="1522" spans="4:6" customFormat="1" ht="12.75">
      <c r="D1522" s="353"/>
      <c r="E1522" s="353"/>
      <c r="F1522" s="353"/>
    </row>
    <row r="1523" spans="4:6" customFormat="1" ht="12.75">
      <c r="D1523" s="353"/>
      <c r="E1523" s="353"/>
      <c r="F1523" s="353"/>
    </row>
    <row r="1524" spans="4:6" customFormat="1" ht="12.75">
      <c r="D1524" s="353"/>
      <c r="E1524" s="353"/>
      <c r="F1524" s="353"/>
    </row>
    <row r="1525" spans="4:6" customFormat="1" ht="12.75">
      <c r="D1525" s="353"/>
      <c r="E1525" s="353"/>
      <c r="F1525" s="353"/>
    </row>
    <row r="1526" spans="4:6" customFormat="1" ht="12.75">
      <c r="D1526" s="353"/>
      <c r="E1526" s="353"/>
      <c r="F1526" s="353"/>
    </row>
    <row r="1527" spans="4:6" customFormat="1" ht="12.75">
      <c r="D1527" s="353"/>
      <c r="E1527" s="353"/>
      <c r="F1527" s="353"/>
    </row>
    <row r="1528" spans="4:6" customFormat="1" ht="12.75">
      <c r="D1528" s="353"/>
      <c r="E1528" s="353"/>
      <c r="F1528" s="353"/>
    </row>
    <row r="1529" spans="4:6" customFormat="1" ht="12.75">
      <c r="D1529" s="353"/>
      <c r="E1529" s="353"/>
      <c r="F1529" s="353"/>
    </row>
    <row r="1530" spans="4:6" customFormat="1" ht="12.75">
      <c r="D1530" s="353"/>
      <c r="E1530" s="353"/>
      <c r="F1530" s="353"/>
    </row>
    <row r="1531" spans="4:6" customFormat="1" ht="12.75">
      <c r="D1531" s="353"/>
      <c r="E1531" s="353"/>
      <c r="F1531" s="353"/>
    </row>
    <row r="1532" spans="4:6" customFormat="1" ht="12.75">
      <c r="D1532" s="353"/>
      <c r="E1532" s="353"/>
      <c r="F1532" s="353"/>
    </row>
    <row r="1533" spans="4:6" customFormat="1" ht="12.75">
      <c r="D1533" s="353"/>
      <c r="E1533" s="353"/>
      <c r="F1533" s="353"/>
    </row>
    <row r="1534" spans="4:6" customFormat="1" ht="12.75">
      <c r="D1534" s="353"/>
      <c r="E1534" s="353"/>
      <c r="F1534" s="353"/>
    </row>
    <row r="1535" spans="4:6" customFormat="1" ht="12.75">
      <c r="D1535" s="353"/>
      <c r="E1535" s="353"/>
      <c r="F1535" s="353"/>
    </row>
    <row r="1536" spans="4:6" customFormat="1" ht="12.75">
      <c r="D1536" s="353"/>
      <c r="E1536" s="353"/>
      <c r="F1536" s="353"/>
    </row>
    <row r="1537" spans="4:6" customFormat="1" ht="12.75">
      <c r="D1537" s="353"/>
      <c r="E1537" s="353"/>
      <c r="F1537" s="353"/>
    </row>
    <row r="1538" spans="4:6" customFormat="1" ht="12.75">
      <c r="D1538" s="353"/>
      <c r="E1538" s="353"/>
      <c r="F1538" s="353"/>
    </row>
    <row r="1539" spans="4:6" customFormat="1" ht="12.75">
      <c r="D1539" s="353"/>
      <c r="E1539" s="353"/>
      <c r="F1539" s="353"/>
    </row>
    <row r="1540" spans="4:6" customFormat="1" ht="12.75">
      <c r="D1540" s="353"/>
      <c r="E1540" s="353"/>
      <c r="F1540" s="353"/>
    </row>
    <row r="1541" spans="4:6" customFormat="1" ht="12.75">
      <c r="D1541" s="353"/>
      <c r="E1541" s="353"/>
      <c r="F1541" s="353"/>
    </row>
    <row r="1542" spans="4:6" customFormat="1" ht="12.75">
      <c r="D1542" s="353"/>
      <c r="E1542" s="353"/>
      <c r="F1542" s="353"/>
    </row>
    <row r="1543" spans="4:6" customFormat="1" ht="12.75">
      <c r="D1543" s="353"/>
      <c r="E1543" s="353"/>
      <c r="F1543" s="353"/>
    </row>
    <row r="1544" spans="4:6" customFormat="1" ht="12.75">
      <c r="D1544" s="353"/>
      <c r="E1544" s="353"/>
      <c r="F1544" s="353"/>
    </row>
    <row r="1545" spans="4:6" customFormat="1" ht="12.75">
      <c r="D1545" s="353"/>
      <c r="E1545" s="353"/>
      <c r="F1545" s="353"/>
    </row>
    <row r="1546" spans="4:6" customFormat="1" ht="12.75">
      <c r="D1546" s="353"/>
      <c r="E1546" s="353"/>
      <c r="F1546" s="353"/>
    </row>
    <row r="1547" spans="4:6" customFormat="1" ht="12.75">
      <c r="D1547" s="353"/>
      <c r="E1547" s="353"/>
      <c r="F1547" s="353"/>
    </row>
    <row r="1548" spans="4:6" customFormat="1" ht="12.75">
      <c r="D1548" s="353"/>
      <c r="E1548" s="353"/>
      <c r="F1548" s="353"/>
    </row>
    <row r="1549" spans="4:6" customFormat="1" ht="12.75">
      <c r="D1549" s="353"/>
      <c r="E1549" s="353"/>
      <c r="F1549" s="353"/>
    </row>
    <row r="1550" spans="4:6" customFormat="1" ht="12.75">
      <c r="D1550" s="353"/>
      <c r="E1550" s="353"/>
      <c r="F1550" s="353"/>
    </row>
    <row r="1551" spans="4:6" customFormat="1" ht="12.75">
      <c r="D1551" s="353"/>
      <c r="E1551" s="353"/>
      <c r="F1551" s="353"/>
    </row>
    <row r="1552" spans="4:6" customFormat="1" ht="12.75">
      <c r="D1552" s="353"/>
      <c r="E1552" s="353"/>
      <c r="F1552" s="353"/>
    </row>
    <row r="1553" spans="4:6" customFormat="1" ht="12.75">
      <c r="D1553" s="353"/>
      <c r="E1553" s="353"/>
      <c r="F1553" s="353"/>
    </row>
    <row r="1554" spans="4:6" customFormat="1" ht="12.75">
      <c r="D1554" s="353"/>
      <c r="E1554" s="353"/>
      <c r="F1554" s="353"/>
    </row>
    <row r="1555" spans="4:6" customFormat="1" ht="12.75">
      <c r="D1555" s="353"/>
      <c r="E1555" s="353"/>
      <c r="F1555" s="353"/>
    </row>
    <row r="1556" spans="4:6" customFormat="1" ht="12.75">
      <c r="D1556" s="353"/>
      <c r="E1556" s="353"/>
      <c r="F1556" s="353"/>
    </row>
    <row r="1557" spans="4:6" customFormat="1" ht="12.75">
      <c r="D1557" s="353"/>
      <c r="E1557" s="353"/>
      <c r="F1557" s="353"/>
    </row>
    <row r="1558" spans="4:6" customFormat="1" ht="12.75">
      <c r="D1558" s="353"/>
      <c r="E1558" s="353"/>
      <c r="F1558" s="353"/>
    </row>
    <row r="1559" spans="4:6" customFormat="1" ht="12.75">
      <c r="D1559" s="353"/>
      <c r="E1559" s="353"/>
      <c r="F1559" s="353"/>
    </row>
    <row r="1560" spans="4:6" customFormat="1" ht="12.75">
      <c r="D1560" s="353"/>
      <c r="E1560" s="353"/>
      <c r="F1560" s="353"/>
    </row>
    <row r="1561" spans="4:6" customFormat="1" ht="12.75">
      <c r="D1561" s="353"/>
      <c r="E1561" s="353"/>
      <c r="F1561" s="353"/>
    </row>
    <row r="1562" spans="4:6" customFormat="1" ht="12.75">
      <c r="D1562" s="353"/>
      <c r="E1562" s="353"/>
      <c r="F1562" s="353"/>
    </row>
    <row r="1563" spans="4:6" customFormat="1" ht="12.75">
      <c r="D1563" s="353"/>
      <c r="E1563" s="353"/>
      <c r="F1563" s="353"/>
    </row>
    <row r="1564" spans="4:6" customFormat="1" ht="12.75">
      <c r="D1564" s="353"/>
      <c r="E1564" s="353"/>
      <c r="F1564" s="353"/>
    </row>
    <row r="1565" spans="4:6" customFormat="1" ht="12.75">
      <c r="D1565" s="353"/>
      <c r="E1565" s="353"/>
      <c r="F1565" s="353"/>
    </row>
    <row r="1566" spans="4:6" customFormat="1" ht="12.75">
      <c r="D1566" s="353"/>
      <c r="E1566" s="353"/>
      <c r="F1566" s="353"/>
    </row>
    <row r="1567" spans="4:6" customFormat="1" ht="12.75">
      <c r="D1567" s="353"/>
      <c r="E1567" s="353"/>
      <c r="F1567" s="353"/>
    </row>
    <row r="1568" spans="4:6" customFormat="1" ht="12.75">
      <c r="D1568" s="353"/>
      <c r="E1568" s="353"/>
      <c r="F1568" s="353"/>
    </row>
    <row r="1569" spans="4:6" customFormat="1" ht="12.75">
      <c r="D1569" s="353"/>
      <c r="E1569" s="353"/>
      <c r="F1569" s="353"/>
    </row>
    <row r="1570" spans="4:6" customFormat="1" ht="12.75">
      <c r="D1570" s="353"/>
      <c r="E1570" s="353"/>
      <c r="F1570" s="353"/>
    </row>
    <row r="1571" spans="4:6" customFormat="1" ht="12.75">
      <c r="D1571" s="353"/>
      <c r="E1571" s="353"/>
      <c r="F1571" s="353"/>
    </row>
    <row r="1572" spans="4:6" customFormat="1" ht="12.75">
      <c r="D1572" s="353"/>
      <c r="E1572" s="353"/>
      <c r="F1572" s="353"/>
    </row>
    <row r="1573" spans="4:6" customFormat="1" ht="12.75">
      <c r="D1573" s="353"/>
      <c r="E1573" s="353"/>
      <c r="F1573" s="353"/>
    </row>
    <row r="1574" spans="4:6" customFormat="1" ht="12.75">
      <c r="D1574" s="353"/>
      <c r="E1574" s="353"/>
      <c r="F1574" s="353"/>
    </row>
    <row r="1575" spans="4:6" customFormat="1" ht="12.75">
      <c r="D1575" s="353"/>
      <c r="E1575" s="353"/>
      <c r="F1575" s="353"/>
    </row>
    <row r="1576" spans="4:6" customFormat="1" ht="12.75">
      <c r="D1576" s="353"/>
      <c r="E1576" s="353"/>
      <c r="F1576" s="353"/>
    </row>
    <row r="1577" spans="4:6" customFormat="1" ht="12.75">
      <c r="D1577" s="353"/>
      <c r="E1577" s="353"/>
      <c r="F1577" s="353"/>
    </row>
    <row r="1578" spans="4:6" customFormat="1" ht="12.75">
      <c r="D1578" s="353"/>
      <c r="E1578" s="353"/>
      <c r="F1578" s="353"/>
    </row>
    <row r="1579" spans="4:6" customFormat="1" ht="12.75">
      <c r="D1579" s="353"/>
      <c r="E1579" s="353"/>
      <c r="F1579" s="353"/>
    </row>
    <row r="1580" spans="4:6" customFormat="1" ht="12.75">
      <c r="D1580" s="353"/>
      <c r="E1580" s="353"/>
      <c r="F1580" s="353"/>
    </row>
    <row r="1581" spans="4:6" customFormat="1" ht="12.75">
      <c r="D1581" s="353"/>
      <c r="E1581" s="353"/>
      <c r="F1581" s="353"/>
    </row>
    <row r="1582" spans="4:6" customFormat="1" ht="12.75">
      <c r="D1582" s="353"/>
      <c r="E1582" s="353"/>
      <c r="F1582" s="353"/>
    </row>
    <row r="1583" spans="4:6" customFormat="1" ht="12.75">
      <c r="D1583" s="353"/>
      <c r="E1583" s="353"/>
      <c r="F1583" s="353"/>
    </row>
    <row r="1584" spans="4:6" customFormat="1" ht="12.75">
      <c r="D1584" s="353"/>
      <c r="E1584" s="353"/>
      <c r="F1584" s="353"/>
    </row>
    <row r="1585" spans="4:6" customFormat="1" ht="12.75">
      <c r="D1585" s="353"/>
      <c r="E1585" s="353"/>
      <c r="F1585" s="353"/>
    </row>
    <row r="1586" spans="4:6" customFormat="1" ht="12.75">
      <c r="D1586" s="353"/>
      <c r="E1586" s="353"/>
      <c r="F1586" s="353"/>
    </row>
    <row r="1587" spans="4:6" customFormat="1" ht="12.75">
      <c r="D1587" s="353"/>
      <c r="E1587" s="353"/>
      <c r="F1587" s="353"/>
    </row>
    <row r="1588" spans="4:6" customFormat="1" ht="12.75">
      <c r="D1588" s="353"/>
      <c r="E1588" s="353"/>
      <c r="F1588" s="353"/>
    </row>
    <row r="1589" spans="4:6" customFormat="1" ht="12.75">
      <c r="D1589" s="353"/>
      <c r="E1589" s="353"/>
      <c r="F1589" s="353"/>
    </row>
    <row r="1590" spans="4:6" customFormat="1" ht="12.75">
      <c r="D1590" s="353"/>
      <c r="E1590" s="353"/>
      <c r="F1590" s="353"/>
    </row>
    <row r="1591" spans="4:6" customFormat="1" ht="12.75">
      <c r="D1591" s="353"/>
      <c r="E1591" s="353"/>
      <c r="F1591" s="353"/>
    </row>
    <row r="1592" spans="4:6" customFormat="1" ht="12.75">
      <c r="D1592" s="353"/>
      <c r="E1592" s="353"/>
      <c r="F1592" s="353"/>
    </row>
    <row r="1593" spans="4:6" customFormat="1" ht="12.75">
      <c r="D1593" s="353"/>
      <c r="E1593" s="353"/>
      <c r="F1593" s="353"/>
    </row>
    <row r="1594" spans="4:6" customFormat="1" ht="12.75">
      <c r="D1594" s="353"/>
      <c r="E1594" s="353"/>
      <c r="F1594" s="353"/>
    </row>
    <row r="1595" spans="4:6" customFormat="1" ht="12.75">
      <c r="D1595" s="353"/>
      <c r="E1595" s="353"/>
      <c r="F1595" s="353"/>
    </row>
    <row r="1596" spans="4:6" customFormat="1" ht="12.75">
      <c r="D1596" s="353"/>
      <c r="E1596" s="353"/>
      <c r="F1596" s="353"/>
    </row>
    <row r="1597" spans="4:6" customFormat="1" ht="12.75">
      <c r="D1597" s="353"/>
      <c r="E1597" s="353"/>
      <c r="F1597" s="353"/>
    </row>
    <row r="1598" spans="4:6" customFormat="1" ht="12.75">
      <c r="D1598" s="353"/>
      <c r="E1598" s="353"/>
      <c r="F1598" s="353"/>
    </row>
    <row r="1599" spans="4:6" customFormat="1" ht="12.75">
      <c r="D1599" s="353"/>
      <c r="E1599" s="353"/>
      <c r="F1599" s="353"/>
    </row>
    <row r="1600" spans="4:6" customFormat="1" ht="12.75">
      <c r="D1600" s="353"/>
      <c r="E1600" s="353"/>
      <c r="F1600" s="353"/>
    </row>
    <row r="1601" spans="4:6" customFormat="1" ht="12.75">
      <c r="D1601" s="353"/>
      <c r="E1601" s="353"/>
      <c r="F1601" s="353"/>
    </row>
    <row r="1602" spans="4:6" customFormat="1" ht="12.75">
      <c r="D1602" s="353"/>
      <c r="E1602" s="353"/>
      <c r="F1602" s="353"/>
    </row>
    <row r="1603" spans="4:6" customFormat="1" ht="12.75">
      <c r="D1603" s="353"/>
      <c r="E1603" s="353"/>
      <c r="F1603" s="353"/>
    </row>
    <row r="1604" spans="4:6" customFormat="1" ht="12.75">
      <c r="D1604" s="353"/>
      <c r="E1604" s="353"/>
      <c r="F1604" s="353"/>
    </row>
    <row r="1605" spans="4:6" customFormat="1" ht="12.75">
      <c r="D1605" s="353"/>
      <c r="E1605" s="353"/>
      <c r="F1605" s="353"/>
    </row>
    <row r="1606" spans="4:6" customFormat="1" ht="12.75">
      <c r="D1606" s="353"/>
      <c r="E1606" s="353"/>
      <c r="F1606" s="353"/>
    </row>
    <row r="1607" spans="4:6" customFormat="1" ht="12.75">
      <c r="D1607" s="353"/>
      <c r="E1607" s="353"/>
      <c r="F1607" s="353"/>
    </row>
    <row r="1608" spans="4:6" customFormat="1" ht="12.75">
      <c r="D1608" s="353"/>
      <c r="E1608" s="353"/>
      <c r="F1608" s="353"/>
    </row>
    <row r="1609" spans="4:6" customFormat="1" ht="12.75">
      <c r="D1609" s="353"/>
      <c r="E1609" s="353"/>
      <c r="F1609" s="353"/>
    </row>
    <row r="1610" spans="4:6" customFormat="1" ht="12.75">
      <c r="D1610" s="353"/>
      <c r="E1610" s="353"/>
      <c r="F1610" s="353"/>
    </row>
    <row r="1611" spans="4:6" customFormat="1" ht="12.75">
      <c r="D1611" s="353"/>
      <c r="E1611" s="353"/>
      <c r="F1611" s="353"/>
    </row>
    <row r="1612" spans="4:6" customFormat="1" ht="12.75">
      <c r="D1612" s="353"/>
      <c r="E1612" s="353"/>
      <c r="F1612" s="353"/>
    </row>
    <row r="1613" spans="4:6" customFormat="1" ht="12.75">
      <c r="D1613" s="353"/>
      <c r="E1613" s="353"/>
      <c r="F1613" s="353"/>
    </row>
    <row r="1614" spans="4:6" customFormat="1" ht="12.75">
      <c r="D1614" s="353"/>
      <c r="E1614" s="353"/>
      <c r="F1614" s="353"/>
    </row>
    <row r="1615" spans="4:6" customFormat="1" ht="12.75">
      <c r="D1615" s="353"/>
      <c r="E1615" s="353"/>
      <c r="F1615" s="353"/>
    </row>
    <row r="1616" spans="4:6" customFormat="1" ht="12.75">
      <c r="D1616" s="353"/>
      <c r="E1616" s="353"/>
      <c r="F1616" s="353"/>
    </row>
    <row r="1617" spans="4:6" customFormat="1" ht="12.75">
      <c r="D1617" s="353"/>
      <c r="E1617" s="353"/>
      <c r="F1617" s="353"/>
    </row>
    <row r="1618" spans="4:6" customFormat="1" ht="12.75">
      <c r="D1618" s="353"/>
      <c r="E1618" s="353"/>
      <c r="F1618" s="353"/>
    </row>
    <row r="1619" spans="4:6" customFormat="1" ht="12.75">
      <c r="D1619" s="353"/>
      <c r="E1619" s="353"/>
      <c r="F1619" s="353"/>
    </row>
    <row r="1620" spans="4:6" customFormat="1" ht="12.75">
      <c r="D1620" s="353"/>
      <c r="E1620" s="353"/>
      <c r="F1620" s="353"/>
    </row>
    <row r="1621" spans="4:6" customFormat="1" ht="12.75">
      <c r="D1621" s="353"/>
      <c r="E1621" s="353"/>
      <c r="F1621" s="353"/>
    </row>
    <row r="1622" spans="4:6" customFormat="1" ht="12.75">
      <c r="D1622" s="353"/>
      <c r="E1622" s="353"/>
      <c r="F1622" s="353"/>
    </row>
    <row r="1623" spans="4:6" customFormat="1" ht="12.75">
      <c r="D1623" s="353"/>
      <c r="E1623" s="353"/>
      <c r="F1623" s="353"/>
    </row>
    <row r="1624" spans="4:6" customFormat="1" ht="12.75">
      <c r="D1624" s="353"/>
      <c r="E1624" s="353"/>
      <c r="F1624" s="353"/>
    </row>
    <row r="1625" spans="4:6" customFormat="1" ht="12.75">
      <c r="D1625" s="353"/>
      <c r="E1625" s="353"/>
      <c r="F1625" s="353"/>
    </row>
    <row r="1626" spans="4:6" customFormat="1" ht="12.75">
      <c r="D1626" s="353"/>
      <c r="E1626" s="353"/>
      <c r="F1626" s="353"/>
    </row>
    <row r="1627" spans="4:6" customFormat="1" ht="12.75">
      <c r="D1627" s="353"/>
      <c r="E1627" s="353"/>
      <c r="F1627" s="353"/>
    </row>
    <row r="1628" spans="4:6" customFormat="1" ht="12.75">
      <c r="D1628" s="353"/>
      <c r="E1628" s="353"/>
      <c r="F1628" s="353"/>
    </row>
    <row r="1629" spans="4:6" customFormat="1" ht="12.75">
      <c r="D1629" s="353"/>
      <c r="E1629" s="353"/>
      <c r="F1629" s="353"/>
    </row>
    <row r="1630" spans="4:6" customFormat="1" ht="12.75">
      <c r="D1630" s="353"/>
      <c r="E1630" s="353"/>
      <c r="F1630" s="353"/>
    </row>
    <row r="1631" spans="4:6" customFormat="1" ht="12.75">
      <c r="D1631" s="353"/>
      <c r="E1631" s="353"/>
      <c r="F1631" s="353"/>
    </row>
    <row r="1632" spans="4:6" customFormat="1" ht="12.75">
      <c r="D1632" s="353"/>
      <c r="E1632" s="353"/>
      <c r="F1632" s="353"/>
    </row>
    <row r="1633" spans="4:6" customFormat="1" ht="12.75">
      <c r="D1633" s="353"/>
      <c r="E1633" s="353"/>
      <c r="F1633" s="353"/>
    </row>
    <row r="1634" spans="4:6" customFormat="1" ht="12.75">
      <c r="D1634" s="353"/>
      <c r="E1634" s="353"/>
      <c r="F1634" s="353"/>
    </row>
    <row r="1635" spans="4:6" customFormat="1" ht="12.75">
      <c r="D1635" s="353"/>
      <c r="E1635" s="353"/>
      <c r="F1635" s="353"/>
    </row>
    <row r="1636" spans="4:6" customFormat="1" ht="12.75">
      <c r="D1636" s="353"/>
      <c r="E1636" s="353"/>
      <c r="F1636" s="353"/>
    </row>
    <row r="1637" spans="4:6" customFormat="1" ht="12.75">
      <c r="D1637" s="353"/>
      <c r="E1637" s="353"/>
      <c r="F1637" s="353"/>
    </row>
    <row r="1638" spans="4:6" customFormat="1" ht="12.75">
      <c r="D1638" s="353"/>
      <c r="E1638" s="353"/>
      <c r="F1638" s="353"/>
    </row>
    <row r="1639" spans="4:6" customFormat="1" ht="12.75">
      <c r="D1639" s="353"/>
      <c r="E1639" s="353"/>
      <c r="F1639" s="353"/>
    </row>
    <row r="1640" spans="4:6" customFormat="1" ht="12.75">
      <c r="D1640" s="353"/>
      <c r="E1640" s="353"/>
      <c r="F1640" s="353"/>
    </row>
    <row r="1641" spans="4:6" customFormat="1" ht="12.75">
      <c r="D1641" s="353"/>
      <c r="E1641" s="353"/>
      <c r="F1641" s="353"/>
    </row>
    <row r="1642" spans="4:6" customFormat="1" ht="12.75">
      <c r="D1642" s="353"/>
      <c r="E1642" s="353"/>
      <c r="F1642" s="353"/>
    </row>
    <row r="1643" spans="4:6" customFormat="1" ht="12.75">
      <c r="D1643" s="353"/>
      <c r="E1643" s="353"/>
      <c r="F1643" s="353"/>
    </row>
    <row r="1644" spans="4:6" customFormat="1" ht="12.75">
      <c r="D1644" s="353"/>
      <c r="E1644" s="353"/>
      <c r="F1644" s="353"/>
    </row>
    <row r="1645" spans="4:6" customFormat="1" ht="12.75">
      <c r="D1645" s="353"/>
      <c r="E1645" s="353"/>
      <c r="F1645" s="353"/>
    </row>
    <row r="1646" spans="4:6" customFormat="1" ht="12.75">
      <c r="D1646" s="353"/>
      <c r="E1646" s="353"/>
      <c r="F1646" s="353"/>
    </row>
    <row r="1647" spans="4:6" customFormat="1" ht="12.75">
      <c r="D1647" s="353"/>
      <c r="E1647" s="353"/>
      <c r="F1647" s="353"/>
    </row>
    <row r="1648" spans="4:6" customFormat="1" ht="12.75">
      <c r="D1648" s="353"/>
      <c r="E1648" s="353"/>
      <c r="F1648" s="353"/>
    </row>
    <row r="1649" spans="4:6" customFormat="1" ht="12.75">
      <c r="D1649" s="353"/>
      <c r="E1649" s="353"/>
      <c r="F1649" s="353"/>
    </row>
    <row r="1650" spans="4:6" customFormat="1" ht="12.75">
      <c r="D1650" s="353"/>
      <c r="E1650" s="353"/>
      <c r="F1650" s="353"/>
    </row>
    <row r="1651" spans="4:6" customFormat="1" ht="12.75">
      <c r="D1651" s="353"/>
      <c r="E1651" s="353"/>
      <c r="F1651" s="353"/>
    </row>
    <row r="1652" spans="4:6" customFormat="1" ht="12.75">
      <c r="D1652" s="353"/>
      <c r="E1652" s="353"/>
      <c r="F1652" s="353"/>
    </row>
    <row r="1653" spans="4:6" customFormat="1" ht="12.75">
      <c r="D1653" s="353"/>
      <c r="E1653" s="353"/>
      <c r="F1653" s="353"/>
    </row>
    <row r="1654" spans="4:6" customFormat="1" ht="12.75">
      <c r="D1654" s="353"/>
      <c r="E1654" s="353"/>
      <c r="F1654" s="353"/>
    </row>
    <row r="1655" spans="4:6" customFormat="1" ht="12.75">
      <c r="D1655" s="353"/>
      <c r="E1655" s="353"/>
      <c r="F1655" s="353"/>
    </row>
    <row r="1656" spans="4:6" customFormat="1" ht="12.75">
      <c r="D1656" s="353"/>
      <c r="E1656" s="353"/>
      <c r="F1656" s="353"/>
    </row>
    <row r="1657" spans="4:6" customFormat="1" ht="12.75">
      <c r="D1657" s="353"/>
      <c r="E1657" s="353"/>
      <c r="F1657" s="353"/>
    </row>
    <row r="1658" spans="4:6" customFormat="1" ht="12.75">
      <c r="D1658" s="353"/>
      <c r="E1658" s="353"/>
      <c r="F1658" s="353"/>
    </row>
    <row r="1659" spans="4:6" customFormat="1" ht="12.75">
      <c r="D1659" s="353"/>
      <c r="E1659" s="353"/>
      <c r="F1659" s="353"/>
    </row>
    <row r="1660" spans="4:6" customFormat="1" ht="12.75">
      <c r="D1660" s="353"/>
      <c r="E1660" s="353"/>
      <c r="F1660" s="353"/>
    </row>
    <row r="1661" spans="4:6" customFormat="1" ht="12.75">
      <c r="D1661" s="353"/>
      <c r="E1661" s="353"/>
      <c r="F1661" s="353"/>
    </row>
    <row r="1662" spans="4:6" customFormat="1" ht="12.75">
      <c r="D1662" s="353"/>
      <c r="E1662" s="353"/>
      <c r="F1662" s="353"/>
    </row>
    <row r="1663" spans="4:6" customFormat="1" ht="12.75">
      <c r="D1663" s="353"/>
      <c r="E1663" s="353"/>
      <c r="F1663" s="353"/>
    </row>
    <row r="1664" spans="4:6" customFormat="1" ht="12.75">
      <c r="D1664" s="353"/>
      <c r="E1664" s="353"/>
      <c r="F1664" s="353"/>
    </row>
    <row r="1665" spans="4:6" customFormat="1" ht="12.75">
      <c r="D1665" s="353"/>
      <c r="E1665" s="353"/>
      <c r="F1665" s="353"/>
    </row>
    <row r="1666" spans="4:6" customFormat="1" ht="12.75">
      <c r="D1666" s="353"/>
      <c r="E1666" s="353"/>
      <c r="F1666" s="353"/>
    </row>
    <row r="1667" spans="4:6" customFormat="1" ht="12.75">
      <c r="D1667" s="353"/>
      <c r="E1667" s="353"/>
      <c r="F1667" s="353"/>
    </row>
    <row r="1668" spans="4:6" customFormat="1" ht="12.75">
      <c r="D1668" s="353"/>
      <c r="E1668" s="353"/>
      <c r="F1668" s="353"/>
    </row>
    <row r="1669" spans="4:6" customFormat="1" ht="12.75">
      <c r="D1669" s="353"/>
      <c r="E1669" s="353"/>
      <c r="F1669" s="353"/>
    </row>
    <row r="1670" spans="4:6" customFormat="1" ht="12.75">
      <c r="D1670" s="353"/>
      <c r="E1670" s="353"/>
      <c r="F1670" s="353"/>
    </row>
    <row r="1671" spans="4:6" customFormat="1" ht="12.75">
      <c r="D1671" s="353"/>
      <c r="E1671" s="353"/>
      <c r="F1671" s="353"/>
    </row>
    <row r="1672" spans="4:6" customFormat="1" ht="12.75">
      <c r="D1672" s="353"/>
      <c r="E1672" s="353"/>
      <c r="F1672" s="353"/>
    </row>
    <row r="1673" spans="4:6" customFormat="1" ht="12.75">
      <c r="D1673" s="353"/>
      <c r="E1673" s="353"/>
      <c r="F1673" s="353"/>
    </row>
    <row r="1674" spans="4:6" customFormat="1" ht="12.75">
      <c r="D1674" s="353"/>
      <c r="E1674" s="353"/>
      <c r="F1674" s="353"/>
    </row>
    <row r="1675" spans="4:6" customFormat="1" ht="12.75">
      <c r="D1675" s="353"/>
      <c r="E1675" s="353"/>
      <c r="F1675" s="353"/>
    </row>
    <row r="1676" spans="4:6" customFormat="1" ht="12.75">
      <c r="D1676" s="353"/>
      <c r="E1676" s="353"/>
      <c r="F1676" s="353"/>
    </row>
    <row r="1677" spans="4:6" customFormat="1" ht="12.75">
      <c r="D1677" s="353"/>
      <c r="E1677" s="353"/>
      <c r="F1677" s="353"/>
    </row>
    <row r="1678" spans="4:6" customFormat="1" ht="12.75">
      <c r="D1678" s="353"/>
      <c r="E1678" s="353"/>
      <c r="F1678" s="353"/>
    </row>
    <row r="1679" spans="4:6" customFormat="1" ht="12.75">
      <c r="D1679" s="353"/>
      <c r="E1679" s="353"/>
      <c r="F1679" s="353"/>
    </row>
    <row r="1680" spans="4:6" customFormat="1" ht="12.75">
      <c r="D1680" s="353"/>
      <c r="E1680" s="353"/>
      <c r="F1680" s="353"/>
    </row>
    <row r="1681" spans="4:6" customFormat="1" ht="12.75">
      <c r="D1681" s="353"/>
      <c r="E1681" s="353"/>
      <c r="F1681" s="353"/>
    </row>
    <row r="1682" spans="4:6" customFormat="1" ht="12.75">
      <c r="D1682" s="353"/>
      <c r="E1682" s="353"/>
      <c r="F1682" s="353"/>
    </row>
    <row r="1683" spans="4:6" customFormat="1" ht="12.75">
      <c r="D1683" s="353"/>
      <c r="E1683" s="353"/>
      <c r="F1683" s="353"/>
    </row>
    <row r="1684" spans="4:6" customFormat="1" ht="12.75">
      <c r="D1684" s="353"/>
      <c r="E1684" s="353"/>
      <c r="F1684" s="353"/>
    </row>
    <row r="1685" spans="4:6" customFormat="1" ht="12.75">
      <c r="D1685" s="353"/>
      <c r="E1685" s="353"/>
      <c r="F1685" s="353"/>
    </row>
    <row r="1686" spans="4:6" customFormat="1" ht="12.75">
      <c r="D1686" s="353"/>
      <c r="E1686" s="353"/>
      <c r="F1686" s="353"/>
    </row>
    <row r="1687" spans="4:6" customFormat="1" ht="12.75">
      <c r="D1687" s="353"/>
      <c r="E1687" s="353"/>
      <c r="F1687" s="353"/>
    </row>
    <row r="1688" spans="4:6" customFormat="1" ht="12.75">
      <c r="D1688" s="353"/>
      <c r="E1688" s="353"/>
      <c r="F1688" s="353"/>
    </row>
    <row r="1689" spans="4:6" customFormat="1" ht="12.75">
      <c r="D1689" s="353"/>
      <c r="E1689" s="353"/>
      <c r="F1689" s="353"/>
    </row>
    <row r="1690" spans="4:6" customFormat="1" ht="12.75">
      <c r="D1690" s="353"/>
      <c r="E1690" s="353"/>
      <c r="F1690" s="353"/>
    </row>
    <row r="1691" spans="4:6" customFormat="1" ht="12.75">
      <c r="D1691" s="353"/>
      <c r="E1691" s="353"/>
      <c r="F1691" s="353"/>
    </row>
    <row r="1692" spans="4:6" customFormat="1" ht="12.75">
      <c r="D1692" s="353"/>
      <c r="E1692" s="353"/>
      <c r="F1692" s="353"/>
    </row>
    <row r="1693" spans="4:6" customFormat="1" ht="12.75">
      <c r="D1693" s="353"/>
      <c r="E1693" s="353"/>
      <c r="F1693" s="353"/>
    </row>
    <row r="1694" spans="4:6" customFormat="1" ht="12.75">
      <c r="D1694" s="353"/>
      <c r="E1694" s="353"/>
      <c r="F1694" s="353"/>
    </row>
    <row r="1695" spans="4:6" customFormat="1" ht="12.75">
      <c r="D1695" s="353"/>
      <c r="E1695" s="353"/>
      <c r="F1695" s="353"/>
    </row>
    <row r="1696" spans="4:6" customFormat="1" ht="12.75">
      <c r="D1696" s="353"/>
      <c r="E1696" s="353"/>
      <c r="F1696" s="353"/>
    </row>
    <row r="1697" spans="4:6" customFormat="1" ht="12.75">
      <c r="D1697" s="353"/>
      <c r="E1697" s="353"/>
      <c r="F1697" s="353"/>
    </row>
    <row r="1698" spans="4:6" customFormat="1" ht="12.75">
      <c r="D1698" s="353"/>
      <c r="E1698" s="353"/>
      <c r="F1698" s="353"/>
    </row>
    <row r="1699" spans="4:6" customFormat="1" ht="12.75">
      <c r="D1699" s="353"/>
      <c r="E1699" s="353"/>
      <c r="F1699" s="353"/>
    </row>
    <row r="1700" spans="4:6" customFormat="1" ht="12.75">
      <c r="D1700" s="353"/>
      <c r="E1700" s="353"/>
      <c r="F1700" s="353"/>
    </row>
    <row r="1701" spans="4:6" customFormat="1" ht="12.75">
      <c r="D1701" s="353"/>
      <c r="E1701" s="353"/>
      <c r="F1701" s="353"/>
    </row>
    <row r="1702" spans="4:6" customFormat="1" ht="12.75">
      <c r="D1702" s="353"/>
      <c r="E1702" s="353"/>
      <c r="F1702" s="353"/>
    </row>
    <row r="1703" spans="4:6" customFormat="1" ht="12.75">
      <c r="D1703" s="353"/>
      <c r="E1703" s="353"/>
      <c r="F1703" s="353"/>
    </row>
    <row r="1704" spans="4:6" customFormat="1" ht="12.75">
      <c r="D1704" s="353"/>
      <c r="E1704" s="353"/>
      <c r="F1704" s="353"/>
    </row>
    <row r="1705" spans="4:6" customFormat="1" ht="12.75">
      <c r="D1705" s="353"/>
      <c r="E1705" s="353"/>
      <c r="F1705" s="353"/>
    </row>
    <row r="1706" spans="4:6" customFormat="1" ht="12.75">
      <c r="D1706" s="353"/>
      <c r="E1706" s="353"/>
      <c r="F1706" s="353"/>
    </row>
    <row r="1707" spans="4:6" customFormat="1" ht="12.75">
      <c r="D1707" s="353"/>
      <c r="E1707" s="353"/>
      <c r="F1707" s="353"/>
    </row>
    <row r="1708" spans="4:6" customFormat="1" ht="12.75">
      <c r="D1708" s="353"/>
      <c r="E1708" s="353"/>
      <c r="F1708" s="353"/>
    </row>
    <row r="1709" spans="4:6" customFormat="1" ht="12.75">
      <c r="D1709" s="353"/>
      <c r="E1709" s="353"/>
      <c r="F1709" s="353"/>
    </row>
    <row r="1710" spans="4:6" customFormat="1" ht="12.75">
      <c r="D1710" s="353"/>
      <c r="E1710" s="353"/>
      <c r="F1710" s="353"/>
    </row>
    <row r="1711" spans="4:6" customFormat="1" ht="12.75">
      <c r="D1711" s="353"/>
      <c r="E1711" s="353"/>
      <c r="F1711" s="353"/>
    </row>
    <row r="1712" spans="4:6" customFormat="1" ht="12.75">
      <c r="D1712" s="353"/>
      <c r="E1712" s="353"/>
      <c r="F1712" s="353"/>
    </row>
    <row r="1713" spans="4:6" customFormat="1" ht="12.75">
      <c r="D1713" s="353"/>
      <c r="E1713" s="353"/>
      <c r="F1713" s="353"/>
    </row>
    <row r="1714" spans="4:6" customFormat="1" ht="12.75">
      <c r="D1714" s="353"/>
      <c r="E1714" s="353"/>
      <c r="F1714" s="353"/>
    </row>
    <row r="1715" spans="4:6" customFormat="1" ht="12.75">
      <c r="D1715" s="353"/>
      <c r="E1715" s="353"/>
      <c r="F1715" s="353"/>
    </row>
    <row r="1716" spans="4:6" customFormat="1" ht="12.75">
      <c r="D1716" s="353"/>
      <c r="E1716" s="353"/>
      <c r="F1716" s="353"/>
    </row>
    <row r="1717" spans="4:6" customFormat="1" ht="12.75">
      <c r="D1717" s="353"/>
      <c r="E1717" s="353"/>
      <c r="F1717" s="353"/>
    </row>
    <row r="1718" spans="4:6" customFormat="1" ht="12.75">
      <c r="D1718" s="353"/>
      <c r="E1718" s="353"/>
      <c r="F1718" s="353"/>
    </row>
    <row r="1719" spans="4:6" customFormat="1" ht="12.75">
      <c r="D1719" s="353"/>
      <c r="E1719" s="353"/>
      <c r="F1719" s="353"/>
    </row>
    <row r="1720" spans="4:6" customFormat="1" ht="12.75">
      <c r="D1720" s="353"/>
      <c r="E1720" s="353"/>
      <c r="F1720" s="353"/>
    </row>
    <row r="1721" spans="4:6" customFormat="1" ht="12.75">
      <c r="D1721" s="353"/>
      <c r="E1721" s="353"/>
      <c r="F1721" s="353"/>
    </row>
    <row r="1722" spans="4:6" customFormat="1" ht="12.75">
      <c r="D1722" s="353"/>
      <c r="E1722" s="353"/>
      <c r="F1722" s="353"/>
    </row>
    <row r="1723" spans="4:6" customFormat="1" ht="12.75">
      <c r="D1723" s="353"/>
      <c r="E1723" s="353"/>
      <c r="F1723" s="353"/>
    </row>
    <row r="1724" spans="4:6" customFormat="1" ht="12.75">
      <c r="D1724" s="353"/>
      <c r="E1724" s="353"/>
      <c r="F1724" s="353"/>
    </row>
    <row r="1725" spans="4:6" customFormat="1" ht="12.75">
      <c r="D1725" s="353"/>
      <c r="E1725" s="353"/>
      <c r="F1725" s="353"/>
    </row>
    <row r="1726" spans="4:6" customFormat="1" ht="12.75">
      <c r="D1726" s="353"/>
      <c r="E1726" s="353"/>
      <c r="F1726" s="353"/>
    </row>
    <row r="1727" spans="4:6" customFormat="1" ht="12.75">
      <c r="D1727" s="353"/>
      <c r="E1727" s="353"/>
      <c r="F1727" s="353"/>
    </row>
    <row r="1728" spans="4:6" customFormat="1" ht="12.75">
      <c r="D1728" s="353"/>
      <c r="E1728" s="353"/>
      <c r="F1728" s="353"/>
    </row>
    <row r="1729" spans="4:6" customFormat="1" ht="12.75">
      <c r="D1729" s="353"/>
      <c r="E1729" s="353"/>
      <c r="F1729" s="353"/>
    </row>
    <row r="1730" spans="4:6" customFormat="1" ht="12.75">
      <c r="D1730" s="353"/>
      <c r="E1730" s="353"/>
      <c r="F1730" s="353"/>
    </row>
    <row r="1731" spans="4:6" customFormat="1" ht="12.75">
      <c r="D1731" s="353"/>
      <c r="E1731" s="353"/>
      <c r="F1731" s="353"/>
    </row>
    <row r="1732" spans="4:6" customFormat="1" ht="12.75">
      <c r="D1732" s="353"/>
      <c r="E1732" s="353"/>
      <c r="F1732" s="353"/>
    </row>
    <row r="1733" spans="4:6" customFormat="1" ht="12.75">
      <c r="D1733" s="353"/>
      <c r="E1733" s="353"/>
      <c r="F1733" s="353"/>
    </row>
    <row r="1734" spans="4:6" customFormat="1" ht="12.75">
      <c r="D1734" s="353"/>
      <c r="E1734" s="353"/>
      <c r="F1734" s="353"/>
    </row>
    <row r="1735" spans="4:6" customFormat="1" ht="12.75">
      <c r="D1735" s="353"/>
      <c r="E1735" s="353"/>
      <c r="F1735" s="353"/>
    </row>
    <row r="1736" spans="4:6" customFormat="1" ht="12.75">
      <c r="D1736" s="353"/>
      <c r="E1736" s="353"/>
      <c r="F1736" s="353"/>
    </row>
    <row r="1737" spans="4:6" customFormat="1" ht="12.75">
      <c r="D1737" s="353"/>
      <c r="E1737" s="353"/>
      <c r="F1737" s="353"/>
    </row>
    <row r="1738" spans="4:6" customFormat="1" ht="12.75">
      <c r="D1738" s="353"/>
      <c r="E1738" s="353"/>
      <c r="F1738" s="353"/>
    </row>
    <row r="1739" spans="4:6" customFormat="1" ht="12.75">
      <c r="D1739" s="353"/>
      <c r="E1739" s="353"/>
      <c r="F1739" s="353"/>
    </row>
    <row r="1740" spans="4:6" customFormat="1" ht="12.75">
      <c r="D1740" s="353"/>
      <c r="E1740" s="353"/>
      <c r="F1740" s="353"/>
    </row>
    <row r="1741" spans="4:6" customFormat="1" ht="12.75">
      <c r="D1741" s="353"/>
      <c r="E1741" s="353"/>
      <c r="F1741" s="353"/>
    </row>
    <row r="1742" spans="4:6" customFormat="1" ht="12.75">
      <c r="D1742" s="353"/>
      <c r="E1742" s="353"/>
      <c r="F1742" s="353"/>
    </row>
    <row r="1743" spans="4:6" customFormat="1" ht="12.75">
      <c r="D1743" s="353"/>
      <c r="E1743" s="353"/>
      <c r="F1743" s="353"/>
    </row>
    <row r="1744" spans="4:6" customFormat="1" ht="12.75">
      <c r="D1744" s="353"/>
      <c r="E1744" s="353"/>
      <c r="F1744" s="353"/>
    </row>
    <row r="1745" spans="4:6" customFormat="1" ht="12.75">
      <c r="D1745" s="353"/>
      <c r="E1745" s="353"/>
      <c r="F1745" s="353"/>
    </row>
    <row r="1746" spans="4:6" customFormat="1" ht="12.75">
      <c r="D1746" s="353"/>
      <c r="E1746" s="353"/>
      <c r="F1746" s="353"/>
    </row>
    <row r="1747" spans="4:6" customFormat="1" ht="12.75">
      <c r="D1747" s="353"/>
      <c r="E1747" s="353"/>
      <c r="F1747" s="353"/>
    </row>
    <row r="1748" spans="4:6" customFormat="1" ht="12.75">
      <c r="D1748" s="353"/>
      <c r="E1748" s="353"/>
      <c r="F1748" s="353"/>
    </row>
    <row r="1749" spans="4:6" customFormat="1" ht="12.75">
      <c r="D1749" s="353"/>
      <c r="E1749" s="353"/>
      <c r="F1749" s="353"/>
    </row>
    <row r="1750" spans="4:6" customFormat="1" ht="12.75">
      <c r="D1750" s="353"/>
      <c r="E1750" s="353"/>
      <c r="F1750" s="353"/>
    </row>
    <row r="1751" spans="4:6" customFormat="1" ht="12.75">
      <c r="D1751" s="353"/>
      <c r="E1751" s="353"/>
      <c r="F1751" s="353"/>
    </row>
    <row r="1752" spans="4:6" customFormat="1" ht="12.75">
      <c r="D1752" s="353"/>
      <c r="E1752" s="353"/>
      <c r="F1752" s="353"/>
    </row>
    <row r="1753" spans="4:6" customFormat="1" ht="12.75">
      <c r="D1753" s="353"/>
      <c r="E1753" s="353"/>
      <c r="F1753" s="353"/>
    </row>
    <row r="1754" spans="4:6" customFormat="1" ht="12.75">
      <c r="D1754" s="353"/>
      <c r="E1754" s="353"/>
      <c r="F1754" s="353"/>
    </row>
    <row r="1755" spans="4:6" customFormat="1" ht="12.75">
      <c r="D1755" s="353"/>
      <c r="E1755" s="353"/>
      <c r="F1755" s="353"/>
    </row>
    <row r="1756" spans="4:6" customFormat="1" ht="12.75">
      <c r="D1756" s="353"/>
      <c r="E1756" s="353"/>
      <c r="F1756" s="353"/>
    </row>
    <row r="1757" spans="4:6" customFormat="1" ht="12.75">
      <c r="D1757" s="353"/>
      <c r="E1757" s="353"/>
      <c r="F1757" s="353"/>
    </row>
    <row r="1758" spans="4:6" customFormat="1" ht="12.75">
      <c r="D1758" s="353"/>
      <c r="E1758" s="353"/>
      <c r="F1758" s="353"/>
    </row>
    <row r="1759" spans="4:6" customFormat="1" ht="12.75">
      <c r="D1759" s="353"/>
      <c r="E1759" s="353"/>
      <c r="F1759" s="353"/>
    </row>
    <row r="1760" spans="4:6" customFormat="1" ht="12.75">
      <c r="D1760" s="353"/>
      <c r="E1760" s="353"/>
      <c r="F1760" s="353"/>
    </row>
    <row r="1761" spans="4:6" customFormat="1" ht="12.75">
      <c r="D1761" s="353"/>
      <c r="E1761" s="353"/>
      <c r="F1761" s="353"/>
    </row>
    <row r="1762" spans="4:6" customFormat="1" ht="12.75">
      <c r="D1762" s="353"/>
      <c r="E1762" s="353"/>
      <c r="F1762" s="353"/>
    </row>
    <row r="1763" spans="4:6" customFormat="1" ht="12.75">
      <c r="D1763" s="353"/>
      <c r="E1763" s="353"/>
      <c r="F1763" s="353"/>
    </row>
    <row r="1764" spans="4:6" customFormat="1" ht="12.75">
      <c r="D1764" s="353"/>
      <c r="E1764" s="353"/>
      <c r="F1764" s="353"/>
    </row>
    <row r="1765" spans="4:6" customFormat="1" ht="12.75">
      <c r="D1765" s="353"/>
      <c r="E1765" s="353"/>
      <c r="F1765" s="353"/>
    </row>
    <row r="1766" spans="4:6" customFormat="1" ht="12.75">
      <c r="D1766" s="353"/>
      <c r="E1766" s="353"/>
      <c r="F1766" s="353"/>
    </row>
    <row r="1767" spans="4:6" customFormat="1" ht="12.75">
      <c r="D1767" s="353"/>
      <c r="E1767" s="353"/>
      <c r="F1767" s="353"/>
    </row>
    <row r="1768" spans="4:6" customFormat="1" ht="12.75">
      <c r="D1768" s="353"/>
      <c r="E1768" s="353"/>
      <c r="F1768" s="353"/>
    </row>
    <row r="1769" spans="4:6" customFormat="1" ht="12.75">
      <c r="D1769" s="353"/>
      <c r="E1769" s="353"/>
      <c r="F1769" s="353"/>
    </row>
    <row r="1770" spans="4:6" customFormat="1" ht="12.75">
      <c r="D1770" s="353"/>
      <c r="E1770" s="353"/>
      <c r="F1770" s="353"/>
    </row>
    <row r="1771" spans="4:6" customFormat="1" ht="12.75">
      <c r="D1771" s="353"/>
      <c r="E1771" s="353"/>
      <c r="F1771" s="353"/>
    </row>
    <row r="1772" spans="4:6" customFormat="1" ht="12.75">
      <c r="D1772" s="353"/>
      <c r="E1772" s="353"/>
      <c r="F1772" s="353"/>
    </row>
    <row r="1773" spans="4:6" customFormat="1" ht="12.75">
      <c r="D1773" s="353"/>
      <c r="E1773" s="353"/>
      <c r="F1773" s="353"/>
    </row>
    <row r="1774" spans="4:6" customFormat="1" ht="12.75">
      <c r="D1774" s="353"/>
      <c r="E1774" s="353"/>
      <c r="F1774" s="353"/>
    </row>
    <row r="1775" spans="4:6" customFormat="1" ht="12.75">
      <c r="D1775" s="353"/>
      <c r="E1775" s="353"/>
      <c r="F1775" s="353"/>
    </row>
    <row r="1776" spans="4:6" customFormat="1" ht="12.75">
      <c r="D1776" s="353"/>
      <c r="E1776" s="353"/>
      <c r="F1776" s="353"/>
    </row>
    <row r="1777" spans="4:6" customFormat="1" ht="12.75">
      <c r="D1777" s="353"/>
      <c r="E1777" s="353"/>
      <c r="F1777" s="353"/>
    </row>
    <row r="1778" spans="4:6" customFormat="1" ht="12.75">
      <c r="D1778" s="353"/>
      <c r="E1778" s="353"/>
      <c r="F1778" s="353"/>
    </row>
    <row r="1779" spans="4:6" customFormat="1" ht="12.75">
      <c r="D1779" s="353"/>
      <c r="E1779" s="353"/>
      <c r="F1779" s="353"/>
    </row>
    <row r="1780" spans="4:6" customFormat="1" ht="12.75">
      <c r="D1780" s="353"/>
      <c r="E1780" s="353"/>
      <c r="F1780" s="353"/>
    </row>
    <row r="1781" spans="4:6" customFormat="1" ht="12.75">
      <c r="D1781" s="353"/>
      <c r="E1781" s="353"/>
      <c r="F1781" s="353"/>
    </row>
    <row r="1782" spans="4:6" customFormat="1" ht="12.75">
      <c r="D1782" s="353"/>
      <c r="E1782" s="353"/>
      <c r="F1782" s="353"/>
    </row>
    <row r="1783" spans="4:6" customFormat="1" ht="12.75">
      <c r="D1783" s="353"/>
      <c r="E1783" s="353"/>
      <c r="F1783" s="353"/>
    </row>
    <row r="1784" spans="4:6" customFormat="1" ht="12.75">
      <c r="D1784" s="353"/>
      <c r="E1784" s="353"/>
      <c r="F1784" s="353"/>
    </row>
    <row r="1785" spans="4:6" customFormat="1" ht="12.75">
      <c r="D1785" s="353"/>
      <c r="E1785" s="353"/>
      <c r="F1785" s="353"/>
    </row>
    <row r="1786" spans="4:6" customFormat="1" ht="12.75">
      <c r="D1786" s="353"/>
      <c r="E1786" s="353"/>
      <c r="F1786" s="353"/>
    </row>
    <row r="1787" spans="4:6" customFormat="1" ht="12.75">
      <c r="D1787" s="353"/>
      <c r="E1787" s="353"/>
      <c r="F1787" s="353"/>
    </row>
    <row r="1788" spans="4:6" customFormat="1" ht="12.75">
      <c r="D1788" s="353"/>
      <c r="E1788" s="353"/>
      <c r="F1788" s="353"/>
    </row>
    <row r="1789" spans="4:6" customFormat="1" ht="12.75">
      <c r="D1789" s="353"/>
      <c r="E1789" s="353"/>
      <c r="F1789" s="353"/>
    </row>
    <row r="1790" spans="4:6" customFormat="1" ht="12.75">
      <c r="D1790" s="353"/>
      <c r="E1790" s="353"/>
      <c r="F1790" s="353"/>
    </row>
    <row r="1791" spans="4:6" customFormat="1" ht="12.75">
      <c r="D1791" s="353"/>
      <c r="E1791" s="353"/>
      <c r="F1791" s="353"/>
    </row>
    <row r="1792" spans="4:6" customFormat="1" ht="12.75">
      <c r="D1792" s="353"/>
      <c r="E1792" s="353"/>
      <c r="F1792" s="353"/>
    </row>
    <row r="1793" spans="4:6" customFormat="1" ht="12.75">
      <c r="D1793" s="353"/>
      <c r="E1793" s="353"/>
      <c r="F1793" s="353"/>
    </row>
    <row r="1794" spans="4:6" customFormat="1" ht="12.75">
      <c r="D1794" s="353"/>
      <c r="E1794" s="353"/>
      <c r="F1794" s="353"/>
    </row>
    <row r="1795" spans="4:6" customFormat="1" ht="12.75">
      <c r="D1795" s="353"/>
      <c r="E1795" s="353"/>
      <c r="F1795" s="353"/>
    </row>
    <row r="1796" spans="4:6" customFormat="1" ht="12.75">
      <c r="D1796" s="353"/>
      <c r="E1796" s="353"/>
      <c r="F1796" s="353"/>
    </row>
    <row r="1797" spans="4:6" customFormat="1" ht="12.75">
      <c r="D1797" s="353"/>
      <c r="E1797" s="353"/>
      <c r="F1797" s="353"/>
    </row>
    <row r="1798" spans="4:6" customFormat="1" ht="12.75">
      <c r="D1798" s="353"/>
      <c r="E1798" s="353"/>
      <c r="F1798" s="353"/>
    </row>
    <row r="1799" spans="4:6" customFormat="1" ht="12.75">
      <c r="D1799" s="353"/>
      <c r="E1799" s="353"/>
      <c r="F1799" s="353"/>
    </row>
    <row r="1800" spans="4:6" customFormat="1" ht="12.75">
      <c r="D1800" s="353"/>
      <c r="E1800" s="353"/>
      <c r="F1800" s="353"/>
    </row>
    <row r="1801" spans="4:6" customFormat="1" ht="12.75">
      <c r="D1801" s="353"/>
      <c r="E1801" s="353"/>
      <c r="F1801" s="353"/>
    </row>
    <row r="1802" spans="4:6" customFormat="1" ht="12.75">
      <c r="D1802" s="353"/>
      <c r="E1802" s="353"/>
      <c r="F1802" s="353"/>
    </row>
    <row r="1803" spans="4:6" customFormat="1" ht="12.75">
      <c r="D1803" s="353"/>
      <c r="E1803" s="353"/>
      <c r="F1803" s="353"/>
    </row>
    <row r="1804" spans="4:6" customFormat="1" ht="12.75">
      <c r="D1804" s="353"/>
      <c r="E1804" s="353"/>
      <c r="F1804" s="353"/>
    </row>
    <row r="1805" spans="4:6" customFormat="1" ht="12.75">
      <c r="D1805" s="353"/>
      <c r="E1805" s="353"/>
      <c r="F1805" s="353"/>
    </row>
    <row r="1806" spans="4:6" customFormat="1" ht="12.75">
      <c r="D1806" s="353"/>
      <c r="E1806" s="353"/>
      <c r="F1806" s="353"/>
    </row>
    <row r="1807" spans="4:6" customFormat="1" ht="12.75">
      <c r="D1807" s="353"/>
      <c r="E1807" s="353"/>
      <c r="F1807" s="353"/>
    </row>
    <row r="1808" spans="4:6" customFormat="1" ht="12.75">
      <c r="D1808" s="353"/>
      <c r="E1808" s="353"/>
      <c r="F1808" s="353"/>
    </row>
    <row r="1809" spans="4:6" customFormat="1" ht="12.75">
      <c r="D1809" s="353"/>
      <c r="E1809" s="353"/>
      <c r="F1809" s="353"/>
    </row>
    <row r="1810" spans="4:6" customFormat="1" ht="12.75">
      <c r="D1810" s="353"/>
      <c r="E1810" s="353"/>
      <c r="F1810" s="353"/>
    </row>
    <row r="1811" spans="4:6" customFormat="1" ht="12.75">
      <c r="D1811" s="353"/>
      <c r="E1811" s="353"/>
      <c r="F1811" s="353"/>
    </row>
    <row r="1812" spans="4:6" customFormat="1" ht="12.75">
      <c r="D1812" s="353"/>
      <c r="E1812" s="353"/>
      <c r="F1812" s="353"/>
    </row>
    <row r="1813" spans="4:6" customFormat="1" ht="12.75">
      <c r="D1813" s="353"/>
      <c r="E1813" s="353"/>
      <c r="F1813" s="353"/>
    </row>
    <row r="1814" spans="4:6" customFormat="1" ht="12.75">
      <c r="D1814" s="353"/>
      <c r="E1814" s="353"/>
      <c r="F1814" s="353"/>
    </row>
    <row r="1815" spans="4:6" customFormat="1" ht="12.75">
      <c r="D1815" s="353"/>
      <c r="E1815" s="353"/>
      <c r="F1815" s="353"/>
    </row>
    <row r="1816" spans="4:6" customFormat="1" ht="12.75">
      <c r="D1816" s="353"/>
      <c r="E1816" s="353"/>
      <c r="F1816" s="353"/>
    </row>
    <row r="1817" spans="4:6" customFormat="1" ht="12.75">
      <c r="D1817" s="353"/>
      <c r="E1817" s="353"/>
      <c r="F1817" s="353"/>
    </row>
    <row r="1818" spans="4:6" customFormat="1" ht="12.75">
      <c r="D1818" s="353"/>
      <c r="E1818" s="353"/>
      <c r="F1818" s="353"/>
    </row>
    <row r="1819" spans="4:6" customFormat="1" ht="12.75">
      <c r="D1819" s="353"/>
      <c r="E1819" s="353"/>
      <c r="F1819" s="353"/>
    </row>
    <row r="1820" spans="4:6" customFormat="1" ht="12.75">
      <c r="D1820" s="353"/>
      <c r="E1820" s="353"/>
      <c r="F1820" s="353"/>
    </row>
    <row r="1821" spans="4:6" customFormat="1" ht="12.75">
      <c r="D1821" s="353"/>
      <c r="E1821" s="353"/>
      <c r="F1821" s="353"/>
    </row>
    <row r="1822" spans="4:6" customFormat="1" ht="12.75">
      <c r="D1822" s="353"/>
      <c r="E1822" s="353"/>
      <c r="F1822" s="353"/>
    </row>
    <row r="1823" spans="4:6" customFormat="1" ht="12.75">
      <c r="D1823" s="353"/>
      <c r="E1823" s="353"/>
      <c r="F1823" s="353"/>
    </row>
    <row r="1824" spans="4:6" customFormat="1" ht="12.75">
      <c r="D1824" s="353"/>
      <c r="E1824" s="353"/>
      <c r="F1824" s="353"/>
    </row>
    <row r="1825" spans="4:6" customFormat="1" ht="12.75">
      <c r="D1825" s="353"/>
      <c r="E1825" s="353"/>
      <c r="F1825" s="353"/>
    </row>
    <row r="1826" spans="4:6" customFormat="1" ht="12.75">
      <c r="D1826" s="353"/>
      <c r="E1826" s="353"/>
      <c r="F1826" s="353"/>
    </row>
    <row r="1827" spans="4:6" customFormat="1" ht="12.75">
      <c r="D1827" s="353"/>
      <c r="E1827" s="353"/>
      <c r="F1827" s="353"/>
    </row>
    <row r="1828" spans="4:6" customFormat="1" ht="12.75">
      <c r="D1828" s="353"/>
      <c r="E1828" s="353"/>
      <c r="F1828" s="353"/>
    </row>
    <row r="1829" spans="4:6" customFormat="1" ht="12.75">
      <c r="D1829" s="353"/>
      <c r="E1829" s="353"/>
      <c r="F1829" s="353"/>
    </row>
    <row r="1830" spans="4:6" customFormat="1" ht="12.75">
      <c r="D1830" s="353"/>
      <c r="E1830" s="353"/>
      <c r="F1830" s="353"/>
    </row>
    <row r="1831" spans="4:6" customFormat="1" ht="12.75">
      <c r="D1831" s="353"/>
      <c r="E1831" s="353"/>
      <c r="F1831" s="353"/>
    </row>
    <row r="1832" spans="4:6" customFormat="1" ht="12.75">
      <c r="D1832" s="353"/>
      <c r="E1832" s="353"/>
      <c r="F1832" s="353"/>
    </row>
    <row r="1833" spans="4:6" customFormat="1" ht="12.75">
      <c r="D1833" s="353"/>
      <c r="E1833" s="353"/>
      <c r="F1833" s="353"/>
    </row>
    <row r="1834" spans="4:6" customFormat="1" ht="12.75">
      <c r="D1834" s="353"/>
      <c r="E1834" s="353"/>
      <c r="F1834" s="353"/>
    </row>
    <row r="1835" spans="4:6" customFormat="1" ht="12.75">
      <c r="D1835" s="353"/>
      <c r="E1835" s="353"/>
      <c r="F1835" s="353"/>
    </row>
    <row r="1836" spans="4:6" customFormat="1" ht="12.75">
      <c r="D1836" s="353"/>
      <c r="E1836" s="353"/>
      <c r="F1836" s="353"/>
    </row>
    <row r="1837" spans="4:6" customFormat="1" ht="12.75">
      <c r="D1837" s="353"/>
      <c r="E1837" s="353"/>
      <c r="F1837" s="353"/>
    </row>
    <row r="1838" spans="4:6" customFormat="1" ht="12.75">
      <c r="D1838" s="353"/>
      <c r="E1838" s="353"/>
      <c r="F1838" s="353"/>
    </row>
    <row r="1839" spans="4:6" customFormat="1" ht="12.75">
      <c r="D1839" s="353"/>
      <c r="E1839" s="353"/>
      <c r="F1839" s="353"/>
    </row>
    <row r="1840" spans="4:6" customFormat="1" ht="12.75">
      <c r="D1840" s="353"/>
      <c r="E1840" s="353"/>
      <c r="F1840" s="353"/>
    </row>
    <row r="1841" spans="4:6" customFormat="1" ht="12.75">
      <c r="D1841" s="353"/>
      <c r="E1841" s="353"/>
      <c r="F1841" s="353"/>
    </row>
    <row r="1842" spans="4:6" customFormat="1" ht="12.75">
      <c r="D1842" s="353"/>
      <c r="E1842" s="353"/>
      <c r="F1842" s="353"/>
    </row>
    <row r="1843" spans="4:6" customFormat="1" ht="12.75">
      <c r="D1843" s="353"/>
      <c r="E1843" s="353"/>
      <c r="F1843" s="353"/>
    </row>
    <row r="1844" spans="4:6" customFormat="1" ht="12.75">
      <c r="D1844" s="353"/>
      <c r="E1844" s="353"/>
      <c r="F1844" s="353"/>
    </row>
    <row r="1845" spans="4:6" customFormat="1" ht="12.75">
      <c r="D1845" s="353"/>
      <c r="E1845" s="353"/>
      <c r="F1845" s="353"/>
    </row>
    <row r="1846" spans="4:6" customFormat="1" ht="12.75">
      <c r="D1846" s="353"/>
      <c r="E1846" s="353"/>
      <c r="F1846" s="353"/>
    </row>
    <row r="1847" spans="4:6" customFormat="1" ht="12.75">
      <c r="D1847" s="353"/>
      <c r="E1847" s="353"/>
      <c r="F1847" s="353"/>
    </row>
    <row r="1848" spans="4:6" customFormat="1" ht="12.75">
      <c r="D1848" s="353"/>
      <c r="E1848" s="353"/>
      <c r="F1848" s="353"/>
    </row>
    <row r="1849" spans="4:6" customFormat="1" ht="12.75">
      <c r="D1849" s="353"/>
      <c r="E1849" s="353"/>
      <c r="F1849" s="353"/>
    </row>
    <row r="1850" spans="4:6" customFormat="1" ht="12.75">
      <c r="D1850" s="353"/>
      <c r="E1850" s="353"/>
      <c r="F1850" s="353"/>
    </row>
    <row r="1851" spans="4:6" customFormat="1" ht="12.75">
      <c r="D1851" s="353"/>
      <c r="E1851" s="353"/>
      <c r="F1851" s="353"/>
    </row>
    <row r="1852" spans="4:6" customFormat="1" ht="12.75">
      <c r="D1852" s="353"/>
      <c r="E1852" s="353"/>
      <c r="F1852" s="353"/>
    </row>
    <row r="1853" spans="4:6" customFormat="1" ht="12.75">
      <c r="D1853" s="353"/>
      <c r="E1853" s="353"/>
      <c r="F1853" s="353"/>
    </row>
    <row r="1854" spans="4:6" customFormat="1" ht="12.75">
      <c r="D1854" s="353"/>
      <c r="E1854" s="353"/>
      <c r="F1854" s="353"/>
    </row>
    <row r="1855" spans="4:6" customFormat="1" ht="12.75">
      <c r="D1855" s="353"/>
      <c r="E1855" s="353"/>
      <c r="F1855" s="353"/>
    </row>
    <row r="1856" spans="4:6" customFormat="1" ht="12.75">
      <c r="D1856" s="353"/>
      <c r="E1856" s="353"/>
      <c r="F1856" s="353"/>
    </row>
    <row r="1857" spans="4:6" customFormat="1" ht="12.75">
      <c r="D1857" s="353"/>
      <c r="E1857" s="353"/>
      <c r="F1857" s="353"/>
    </row>
    <row r="1858" spans="4:6" customFormat="1" ht="12.75">
      <c r="D1858" s="353"/>
      <c r="E1858" s="353"/>
      <c r="F1858" s="353"/>
    </row>
    <row r="1859" spans="4:6" customFormat="1" ht="12.75">
      <c r="D1859" s="353"/>
      <c r="E1859" s="353"/>
      <c r="F1859" s="353"/>
    </row>
    <row r="1860" spans="4:6" customFormat="1" ht="12.75">
      <c r="D1860" s="353"/>
      <c r="E1860" s="353"/>
      <c r="F1860" s="353"/>
    </row>
    <row r="1861" spans="4:6" customFormat="1" ht="12.75">
      <c r="D1861" s="353"/>
      <c r="E1861" s="353"/>
      <c r="F1861" s="353"/>
    </row>
    <row r="1862" spans="4:6" customFormat="1" ht="12.75">
      <c r="D1862" s="353"/>
      <c r="E1862" s="353"/>
      <c r="F1862" s="353"/>
    </row>
    <row r="1863" spans="4:6" customFormat="1" ht="12.75">
      <c r="D1863" s="353"/>
      <c r="E1863" s="353"/>
      <c r="F1863" s="353"/>
    </row>
    <row r="1864" spans="4:6" customFormat="1" ht="12.75">
      <c r="D1864" s="353"/>
      <c r="E1864" s="353"/>
      <c r="F1864" s="353"/>
    </row>
    <row r="1865" spans="4:6" customFormat="1" ht="12.75">
      <c r="D1865" s="353"/>
      <c r="E1865" s="353"/>
      <c r="F1865" s="353"/>
    </row>
    <row r="1866" spans="4:6" customFormat="1" ht="12.75">
      <c r="D1866" s="353"/>
      <c r="E1866" s="353"/>
      <c r="F1866" s="353"/>
    </row>
    <row r="1867" spans="4:6" customFormat="1" ht="12.75">
      <c r="D1867" s="353"/>
      <c r="E1867" s="353"/>
      <c r="F1867" s="353"/>
    </row>
    <row r="1868" spans="4:6" customFormat="1" ht="12.75">
      <c r="D1868" s="353"/>
      <c r="E1868" s="353"/>
      <c r="F1868" s="353"/>
    </row>
    <row r="1869" spans="4:6" customFormat="1" ht="12.75">
      <c r="D1869" s="353"/>
      <c r="E1869" s="353"/>
      <c r="F1869" s="353"/>
    </row>
    <row r="1870" spans="4:6" customFormat="1" ht="12.75">
      <c r="D1870" s="353"/>
      <c r="E1870" s="353"/>
      <c r="F1870" s="353"/>
    </row>
    <row r="1871" spans="4:6" customFormat="1" ht="12.75">
      <c r="D1871" s="353"/>
      <c r="E1871" s="353"/>
      <c r="F1871" s="353"/>
    </row>
    <row r="1872" spans="4:6" customFormat="1" ht="12.75">
      <c r="D1872" s="353"/>
      <c r="E1872" s="353"/>
      <c r="F1872" s="353"/>
    </row>
    <row r="1873" spans="4:6" customFormat="1" ht="12.75">
      <c r="D1873" s="353"/>
      <c r="E1873" s="353"/>
      <c r="F1873" s="353"/>
    </row>
    <row r="1874" spans="4:6" customFormat="1" ht="12.75">
      <c r="D1874" s="353"/>
      <c r="E1874" s="353"/>
      <c r="F1874" s="353"/>
    </row>
    <row r="1875" spans="4:6" customFormat="1" ht="12.75">
      <c r="D1875" s="353"/>
      <c r="E1875" s="353"/>
      <c r="F1875" s="353"/>
    </row>
    <row r="1876" spans="4:6" customFormat="1" ht="12.75">
      <c r="D1876" s="353"/>
      <c r="E1876" s="353"/>
      <c r="F1876" s="353"/>
    </row>
    <row r="1877" spans="4:6" customFormat="1" ht="12.75">
      <c r="D1877" s="353"/>
      <c r="E1877" s="353"/>
      <c r="F1877" s="353"/>
    </row>
    <row r="1878" spans="4:6" customFormat="1" ht="12.75">
      <c r="D1878" s="353"/>
      <c r="E1878" s="353"/>
      <c r="F1878" s="353"/>
    </row>
  </sheetData>
  <mergeCells count="1">
    <mergeCell ref="G5:H5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workbookViewId="0">
      <selection sqref="A1:IV65536"/>
    </sheetView>
  </sheetViews>
  <sheetFormatPr defaultRowHeight="12"/>
  <cols>
    <col min="1" max="1" width="25.28515625" style="34" customWidth="1"/>
    <col min="2" max="2" width="57.85546875" style="1" customWidth="1"/>
    <col min="3" max="3" width="10.28515625" style="1" customWidth="1"/>
    <col min="4" max="4" width="10.42578125" style="1" customWidth="1"/>
    <col min="5" max="5" width="12.7109375" style="4" customWidth="1"/>
    <col min="6" max="6" width="10.42578125" style="4" customWidth="1"/>
    <col min="7" max="7" width="8.7109375" style="1" customWidth="1"/>
    <col min="8" max="8" width="9" style="4" customWidth="1"/>
    <col min="9" max="16384" width="9.140625" style="4"/>
  </cols>
  <sheetData>
    <row r="1" spans="1:8">
      <c r="A1" s="1"/>
      <c r="B1" s="2" t="s">
        <v>0</v>
      </c>
      <c r="C1" s="2"/>
      <c r="D1" s="2"/>
      <c r="E1" s="3"/>
      <c r="F1" s="3"/>
    </row>
    <row r="2" spans="1:8">
      <c r="A2" s="1"/>
      <c r="B2" s="2" t="s">
        <v>1</v>
      </c>
      <c r="C2" s="2"/>
      <c r="D2" s="2"/>
      <c r="E2" s="2"/>
      <c r="F2" s="2"/>
    </row>
    <row r="3" spans="1:8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85" t="s">
        <v>194</v>
      </c>
      <c r="H5" s="686"/>
    </row>
    <row r="6" spans="1:8" s="9" customFormat="1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65363.500000000007</v>
      </c>
      <c r="D8" s="17">
        <f>D9+D17+D29+D36+D64+D68+D76+D103+D48+D75+D26+D74</f>
        <v>65380.900000000009</v>
      </c>
      <c r="E8" s="17">
        <f>E9+E17+E29+E36+E64+E68+E76+E103+E48+E75+E26+E74</f>
        <v>9829.9530000000013</v>
      </c>
      <c r="F8" s="17">
        <f>F9+F17+F29+F36+F64+F68+F76+F103+F48+F75+F26+F74+F73</f>
        <v>6287.4499999999989</v>
      </c>
      <c r="G8" s="155">
        <f>E8*100/D8</f>
        <v>15.034900100793964</v>
      </c>
      <c r="H8" s="20">
        <f t="shared" ref="H8:H70" si="0">E8-D8</f>
        <v>-55550.947000000007</v>
      </c>
    </row>
    <row r="9" spans="1:8" s="25" customFormat="1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6053.1100000000006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6053.1100000000006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43.694000000000003</v>
      </c>
      <c r="F12" s="35">
        <v>26.8</v>
      </c>
      <c r="G12" s="32"/>
      <c r="H12" s="33">
        <f t="shared" si="0"/>
        <v>-647.30600000000004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9" s="47" customFormat="1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-6810.9189999999999</v>
      </c>
    </row>
    <row r="18" spans="1:9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18.919170753455191</v>
      </c>
      <c r="H18" s="33">
        <f t="shared" si="0"/>
        <v>-1818.643</v>
      </c>
    </row>
    <row r="19" spans="1:9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45.233266129032259</v>
      </c>
      <c r="H19" s="33">
        <f t="shared" si="0"/>
        <v>-271.64300000000003</v>
      </c>
    </row>
    <row r="20" spans="1:9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9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9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9">
      <c r="A23" s="13"/>
      <c r="B23" s="13" t="s">
        <v>20</v>
      </c>
      <c r="C23" s="13">
        <v>5156</v>
      </c>
      <c r="D23" s="13">
        <v>5156</v>
      </c>
      <c r="E23" s="37">
        <v>932.76599999999996</v>
      </c>
      <c r="F23" s="37">
        <v>976.8</v>
      </c>
      <c r="G23" s="55">
        <f t="shared" ref="G23:G29" si="1">E23*100/D23</f>
        <v>18.090884406516679</v>
      </c>
      <c r="H23" s="56">
        <f t="shared" si="0"/>
        <v>-4223.2340000000004</v>
      </c>
    </row>
    <row r="24" spans="1:9">
      <c r="A24" s="13" t="s">
        <v>21</v>
      </c>
      <c r="B24" s="13" t="s">
        <v>22</v>
      </c>
      <c r="C24" s="13">
        <v>844</v>
      </c>
      <c r="D24" s="13">
        <v>844</v>
      </c>
      <c r="E24" s="38">
        <v>59.957999999999998</v>
      </c>
      <c r="F24" s="38">
        <v>113.5</v>
      </c>
      <c r="G24" s="55">
        <f t="shared" si="1"/>
        <v>7.1040284360189574</v>
      </c>
      <c r="H24" s="56">
        <f t="shared" si="0"/>
        <v>-784.04200000000003</v>
      </c>
    </row>
    <row r="25" spans="1:9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9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-7389.1019999999999</v>
      </c>
    </row>
    <row r="27" spans="1:9">
      <c r="A27" s="34" t="s">
        <v>25</v>
      </c>
      <c r="B27" s="34" t="s">
        <v>26</v>
      </c>
      <c r="C27" s="34">
        <v>769</v>
      </c>
      <c r="D27" s="34">
        <v>769</v>
      </c>
      <c r="E27" s="39">
        <v>68.772000000000006</v>
      </c>
      <c r="F27" s="39">
        <v>0.3</v>
      </c>
      <c r="G27" s="52">
        <f t="shared" si="1"/>
        <v>8.9430429128738638</v>
      </c>
      <c r="H27" s="56">
        <f t="shared" si="0"/>
        <v>-700.22799999999995</v>
      </c>
      <c r="I27" s="47"/>
    </row>
    <row r="28" spans="1:9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335.02600000000001</v>
      </c>
      <c r="F28" s="52">
        <v>224.3</v>
      </c>
      <c r="G28" s="52">
        <f t="shared" si="1"/>
        <v>4.7698002534204642</v>
      </c>
      <c r="H28" s="56">
        <f t="shared" si="0"/>
        <v>-6688.8739999999998</v>
      </c>
    </row>
    <row r="29" spans="1:9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-653.01900000000001</v>
      </c>
    </row>
    <row r="30" spans="1:9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1:9">
      <c r="B31" s="34" t="s">
        <v>35</v>
      </c>
      <c r="C31" s="35">
        <f>C32</f>
        <v>795.4</v>
      </c>
      <c r="D31" s="35">
        <f>D32</f>
        <v>795.4</v>
      </c>
      <c r="E31" s="35">
        <f>E32</f>
        <v>134.24100000000001</v>
      </c>
      <c r="F31" s="35">
        <f>F32</f>
        <v>77.599999999999994</v>
      </c>
      <c r="G31" s="55">
        <f>E31*100/D31</f>
        <v>16.877168720140812</v>
      </c>
      <c r="H31" s="56">
        <f t="shared" si="0"/>
        <v>-661.15899999999999</v>
      </c>
    </row>
    <row r="32" spans="1:9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134.24100000000001</v>
      </c>
      <c r="F32" s="39">
        <v>77.599999999999994</v>
      </c>
      <c r="G32" s="55">
        <f>E32*100/D32</f>
        <v>16.877168720140812</v>
      </c>
      <c r="H32" s="56">
        <f t="shared" si="0"/>
        <v>-661.15899999999999</v>
      </c>
    </row>
    <row r="33" spans="1:9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9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9" s="9" customFormat="1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9" s="9" customFormat="1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9" s="9" customFormat="1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9" s="9" customFormat="1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9" s="47" customFormat="1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9" s="47" customFormat="1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9" s="47" customFormat="1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9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624.54499999999996</v>
      </c>
      <c r="F48" s="153">
        <f>F51+F58+F55</f>
        <v>58.4</v>
      </c>
      <c r="G48" s="17">
        <f>E48*100/D48</f>
        <v>19.34174667079591</v>
      </c>
      <c r="H48" s="88">
        <f t="shared" si="0"/>
        <v>-2604.4549999999999</v>
      </c>
    </row>
    <row r="49" spans="1:9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9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1:9">
      <c r="B51" s="34" t="s">
        <v>66</v>
      </c>
      <c r="C51" s="35">
        <f>C53</f>
        <v>2810</v>
      </c>
      <c r="D51" s="35">
        <f>D53</f>
        <v>2810</v>
      </c>
      <c r="E51" s="35">
        <f>E53</f>
        <v>517.50099999999998</v>
      </c>
      <c r="F51" s="35">
        <f>F53</f>
        <v>24.9</v>
      </c>
      <c r="G51" s="63">
        <f>E51*100/D51</f>
        <v>18.416405693950178</v>
      </c>
      <c r="H51" s="60">
        <f t="shared" si="0"/>
        <v>-2292.4989999999998</v>
      </c>
    </row>
    <row r="52" spans="1:9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1:9">
      <c r="B53" s="34" t="s">
        <v>67</v>
      </c>
      <c r="C53" s="34">
        <v>2810</v>
      </c>
      <c r="D53" s="34">
        <v>2810</v>
      </c>
      <c r="E53" s="35">
        <v>517.50099999999998</v>
      </c>
      <c r="F53" s="35">
        <v>24.9</v>
      </c>
      <c r="G53" s="63">
        <f>E53*100/D53</f>
        <v>18.416405693950178</v>
      </c>
      <c r="H53" s="60">
        <f t="shared" si="0"/>
        <v>-2292.4989999999998</v>
      </c>
    </row>
    <row r="54" spans="1:9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1:9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36.533788395904438</v>
      </c>
      <c r="H58" s="56">
        <f t="shared" si="0"/>
        <v>-185.95600000000002</v>
      </c>
      <c r="I58" s="77"/>
    </row>
    <row r="59" spans="1:9" s="77" customFormat="1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9" s="77" customFormat="1">
      <c r="A60" s="68"/>
      <c r="B60" s="13" t="s">
        <v>74</v>
      </c>
      <c r="C60" s="34">
        <v>293</v>
      </c>
      <c r="D60" s="34">
        <v>293</v>
      </c>
      <c r="E60" s="62">
        <v>92.876999999999995</v>
      </c>
      <c r="F60" s="62">
        <v>27.8</v>
      </c>
      <c r="G60" s="55">
        <f>E60*100/D60</f>
        <v>31.698634812286684</v>
      </c>
      <c r="H60" s="56">
        <f t="shared" si="0"/>
        <v>-200.12299999999999</v>
      </c>
    </row>
    <row r="61" spans="1:9" s="77" customFormat="1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9" s="77" customFormat="1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9" s="77" customFormat="1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9" s="77" customFormat="1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606.50599999999997</v>
      </c>
      <c r="F64" s="59">
        <f>F66</f>
        <v>71.2</v>
      </c>
      <c r="G64" s="29">
        <f>E64*100/D64</f>
        <v>46.914139851485146</v>
      </c>
      <c r="H64" s="24">
        <f t="shared" si="0"/>
        <v>-686.29399999999998</v>
      </c>
    </row>
    <row r="65" spans="1:9" s="77" customFormat="1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9" s="77" customFormat="1">
      <c r="A66" s="75"/>
      <c r="B66" s="34" t="s">
        <v>83</v>
      </c>
      <c r="C66" s="34">
        <v>1292.8</v>
      </c>
      <c r="D66" s="34">
        <v>1292.8</v>
      </c>
      <c r="E66" s="76">
        <v>606.50599999999997</v>
      </c>
      <c r="F66" s="76">
        <v>71.2</v>
      </c>
      <c r="G66" s="23">
        <f>E66*100/D66</f>
        <v>46.914139851485146</v>
      </c>
      <c r="H66" s="24">
        <f t="shared" si="0"/>
        <v>-686.29399999999998</v>
      </c>
    </row>
    <row r="67" spans="1:9" s="77" customFormat="1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9" s="77" customFormat="1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9" s="77" customFormat="1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9" s="77" customFormat="1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9" s="77" customFormat="1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ref="H72:H140" si="2">E72-D72</f>
        <v>0</v>
      </c>
    </row>
    <row r="73" spans="1:9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9" s="9" customFormat="1">
      <c r="A75" s="81" t="s">
        <v>289</v>
      </c>
      <c r="B75" s="74" t="s">
        <v>94</v>
      </c>
      <c r="C75" s="74">
        <v>622</v>
      </c>
      <c r="D75" s="74">
        <v>622</v>
      </c>
      <c r="E75" s="57">
        <v>21.135999999999999</v>
      </c>
      <c r="F75" s="57">
        <v>535.5</v>
      </c>
      <c r="G75" s="17">
        <f>E75*100/D75</f>
        <v>3.3980707395498393</v>
      </c>
      <c r="H75" s="33">
        <f t="shared" si="2"/>
        <v>-600.86400000000003</v>
      </c>
    </row>
    <row r="76" spans="1:9">
      <c r="A76" s="81" t="s">
        <v>95</v>
      </c>
      <c r="B76" s="45" t="s">
        <v>96</v>
      </c>
      <c r="C76" s="59">
        <f>C78+C80+C88+C92+C94+C98+C90+C86+C89+C96+C85+C97+C95</f>
        <v>712.80000000000007</v>
      </c>
      <c r="D76" s="59">
        <f>D78+D80+D88+D92+D94+D98+D90+D86+D89+D96+D85+D97+D95</f>
        <v>717.80000000000007</v>
      </c>
      <c r="E76" s="59">
        <f>E78+E80+E88+E92+E94+E98+E90+E86+E89+E96+E85+E97+E95</f>
        <v>163.99799999999999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-553.80200000000013</v>
      </c>
    </row>
    <row r="77" spans="1:9" s="9" customFormat="1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1:9">
      <c r="B78" s="34" t="s">
        <v>98</v>
      </c>
      <c r="C78" s="34">
        <v>80.099999999999994</v>
      </c>
      <c r="D78" s="34">
        <v>80.099999999999994</v>
      </c>
      <c r="E78" s="35">
        <v>29.26</v>
      </c>
      <c r="F78" s="35">
        <v>14.3</v>
      </c>
      <c r="G78" s="55">
        <f>E78*100/D78</f>
        <v>36.529338327091139</v>
      </c>
      <c r="H78" s="33">
        <f t="shared" si="2"/>
        <v>-50.839999999999989</v>
      </c>
    </row>
    <row r="79" spans="1:9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9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1:8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1:8">
      <c r="B84" s="34" t="s">
        <v>106</v>
      </c>
      <c r="C84" s="34"/>
      <c r="D84" s="34"/>
      <c r="E84" s="35"/>
      <c r="F84" s="35"/>
      <c r="G84" s="63"/>
      <c r="H84" s="24"/>
    </row>
    <row r="85" spans="1:8">
      <c r="B85" s="34" t="s">
        <v>93</v>
      </c>
      <c r="C85" s="34"/>
      <c r="D85" s="34"/>
      <c r="E85" s="35">
        <v>6.8630000000000004</v>
      </c>
      <c r="F85" s="35"/>
      <c r="G85" s="55"/>
      <c r="H85" s="33">
        <f t="shared" si="2"/>
        <v>6.8630000000000004</v>
      </c>
    </row>
    <row r="86" spans="1:8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>
      <c r="A98" s="34" t="s">
        <v>118</v>
      </c>
      <c r="B98" s="34" t="s">
        <v>119</v>
      </c>
      <c r="C98" s="55">
        <f>C100</f>
        <v>568.70000000000005</v>
      </c>
      <c r="D98" s="55">
        <f>D100</f>
        <v>568.70000000000005</v>
      </c>
      <c r="E98" s="90">
        <f>E100</f>
        <v>51.875</v>
      </c>
      <c r="F98" s="90">
        <f>F100</f>
        <v>37.4</v>
      </c>
      <c r="G98" s="63">
        <f>E98*100/D98</f>
        <v>9.1216810269034632</v>
      </c>
      <c r="H98" s="60">
        <f t="shared" si="2"/>
        <v>-516.82500000000005</v>
      </c>
    </row>
    <row r="99" spans="1:8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1:8">
      <c r="B100" s="34" t="s">
        <v>122</v>
      </c>
      <c r="C100" s="34">
        <v>568.70000000000005</v>
      </c>
      <c r="D100" s="34">
        <v>568.70000000000005</v>
      </c>
      <c r="E100" s="35">
        <v>51.875</v>
      </c>
      <c r="F100" s="35">
        <v>37.4</v>
      </c>
      <c r="G100" s="37">
        <f>E100*100/D100</f>
        <v>9.1216810269034632</v>
      </c>
      <c r="H100" s="56">
        <f t="shared" si="2"/>
        <v>-516.82500000000005</v>
      </c>
    </row>
    <row r="101" spans="1:8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>
      <c r="A103" s="15" t="s">
        <v>125</v>
      </c>
      <c r="B103" s="45" t="s">
        <v>126</v>
      </c>
      <c r="C103" s="45"/>
      <c r="D103" s="168"/>
      <c r="E103" s="93">
        <f>E104+E105+E106+E107</f>
        <v>270.49799999999999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270.49799999999999</v>
      </c>
    </row>
    <row r="104" spans="1:8">
      <c r="A104" s="27" t="s">
        <v>127</v>
      </c>
      <c r="B104" s="34" t="s">
        <v>128</v>
      </c>
      <c r="C104" s="34"/>
      <c r="D104" s="34"/>
      <c r="E104" s="38">
        <v>142.05099999999999</v>
      </c>
      <c r="F104" s="38">
        <v>107.6</v>
      </c>
      <c r="G104" s="17"/>
      <c r="H104" s="33">
        <f t="shared" si="2"/>
        <v>142.05099999999999</v>
      </c>
    </row>
    <row r="105" spans="1:8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99.647000000000006</v>
      </c>
      <c r="F107" s="39">
        <v>-1762.5</v>
      </c>
      <c r="G107" s="39" t="e">
        <f>E107*100/D107</f>
        <v>#DIV/0!</v>
      </c>
      <c r="H107" s="24">
        <f t="shared" si="2"/>
        <v>99.647000000000006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57429.452660000003</v>
      </c>
      <c r="F108" s="73">
        <f>F109+F188+F185</f>
        <v>56776.853000000003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58028.488660000003</v>
      </c>
      <c r="F109" s="97">
        <f>F110+F113+F138+F174</f>
        <v>56776.853000000003</v>
      </c>
      <c r="G109" s="98">
        <f>E109*100/D109</f>
        <v>15.14494200779421</v>
      </c>
      <c r="H109" s="99">
        <f t="shared" si="2"/>
        <v>-325125.75933999999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916.08799999999997</v>
      </c>
      <c r="F113" s="96">
        <f>F116+F117+F118+F121+F122+F114+F115+F120+F119</f>
        <v>2384.9320000000002</v>
      </c>
      <c r="G113" s="107">
        <f>E113*100/D113</f>
        <v>4.6467962504565197</v>
      </c>
      <c r="H113" s="108">
        <f t="shared" si="2"/>
        <v>-18798.311999999998</v>
      </c>
      <c r="I113" s="9"/>
    </row>
    <row r="114" spans="1:9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9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9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587.44799999999998</v>
      </c>
      <c r="F118" s="52">
        <v>619.59199999999998</v>
      </c>
      <c r="G118" s="52">
        <f>E118*100/D118</f>
        <v>21.411576031491471</v>
      </c>
      <c r="H118" s="56">
        <f t="shared" si="2"/>
        <v>-2156.152</v>
      </c>
    </row>
    <row r="119" spans="1:9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9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9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9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9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9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-7862.2599999999993</v>
      </c>
    </row>
    <row r="126" spans="1:9">
      <c r="A126" s="27" t="s">
        <v>151</v>
      </c>
      <c r="B126" s="67" t="s">
        <v>155</v>
      </c>
      <c r="C126" s="67">
        <v>568.29999999999995</v>
      </c>
      <c r="D126" s="67">
        <v>568.29999999999995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-554.29999999999995</v>
      </c>
    </row>
    <row r="127" spans="1:9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9">
      <c r="A128" s="27" t="s">
        <v>151</v>
      </c>
      <c r="B128" s="79" t="s">
        <v>251</v>
      </c>
      <c r="C128" s="79"/>
      <c r="D128" s="79"/>
      <c r="E128" s="39"/>
      <c r="F128" s="39"/>
      <c r="G128" s="52" t="e">
        <f t="shared" ref="G128:G146" si="3">E128*100/D128</f>
        <v>#DIV/0!</v>
      </c>
      <c r="H128" s="56">
        <f t="shared" si="2"/>
        <v>0</v>
      </c>
    </row>
    <row r="129" spans="1:9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9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9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9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9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9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9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9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9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9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39770.400659999999</v>
      </c>
      <c r="F138" s="98">
        <f>F141+F144+F146+F147+F148+F168+F169+F170+F172+F139+F145+F140+F143+F167</f>
        <v>37603.921000000002</v>
      </c>
      <c r="G138" s="98">
        <f t="shared" si="3"/>
        <v>16.220049232431123</v>
      </c>
      <c r="H138" s="99">
        <f t="shared" si="2"/>
        <v>-205422.44733999996</v>
      </c>
    </row>
    <row r="139" spans="1:9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9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9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626.70000000000005</v>
      </c>
      <c r="G141" s="52">
        <f t="shared" si="3"/>
        <v>100</v>
      </c>
      <c r="H141" s="89">
        <f>E141-D141</f>
        <v>0</v>
      </c>
    </row>
    <row r="142" spans="1:9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9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17.661691542288558</v>
      </c>
      <c r="H143" s="89">
        <f>E143-D143</f>
        <v>-99.3</v>
      </c>
    </row>
    <row r="144" spans="1:9">
      <c r="A144" s="58" t="s">
        <v>162</v>
      </c>
      <c r="B144" s="67" t="s">
        <v>163</v>
      </c>
      <c r="C144" s="68">
        <v>1220.5999999999999</v>
      </c>
      <c r="D144" s="68">
        <v>1220.5999999999999</v>
      </c>
      <c r="E144" s="48">
        <v>1220.5999999999999</v>
      </c>
      <c r="F144" s="58"/>
      <c r="G144" s="52">
        <f t="shared" si="3"/>
        <v>100</v>
      </c>
      <c r="H144" s="89">
        <f>E144-D144</f>
        <v>0</v>
      </c>
      <c r="I144" s="9"/>
    </row>
    <row r="145" spans="1:10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10" s="9" customFormat="1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64.705882352941174</v>
      </c>
      <c r="H146" s="89">
        <f t="shared" ref="H146:H190" si="4">E146-D146</f>
        <v>-180</v>
      </c>
      <c r="I146" s="4"/>
    </row>
    <row r="147" spans="1:10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643.66700000000003</v>
      </c>
      <c r="G147" s="63">
        <f>E147*100/D147</f>
        <v>17.855908577748082</v>
      </c>
      <c r="H147" s="60">
        <f t="shared" si="4"/>
        <v>-3565.3</v>
      </c>
    </row>
    <row r="148" spans="1:10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25201.666659999999</v>
      </c>
      <c r="F148" s="128">
        <f>F149+F150+F151+F152+F153+F154+F155+F156+F157+F158+F159+F160+F161+F162+F163+F164+F165+F166</f>
        <v>22480.153999999999</v>
      </c>
      <c r="G148" s="98">
        <f>E148*100/D148</f>
        <v>15.81385230713239</v>
      </c>
      <c r="H148" s="99">
        <f t="shared" si="4"/>
        <v>-134162.83334000001</v>
      </c>
    </row>
    <row r="149" spans="1:10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2466.6030000000001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10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10" ht="24" customHeight="1">
      <c r="A151" s="13" t="s">
        <v>168</v>
      </c>
      <c r="B151" s="132" t="s">
        <v>212</v>
      </c>
      <c r="C151" s="132">
        <v>2076.1999999999998</v>
      </c>
      <c r="D151" s="132">
        <v>2076.1999999999998</v>
      </c>
      <c r="E151" s="136"/>
      <c r="F151" s="36"/>
      <c r="G151" s="17">
        <f>E151*100/D151</f>
        <v>0</v>
      </c>
      <c r="H151" s="33">
        <f t="shared" si="4"/>
        <v>-2076.1999999999998</v>
      </c>
    </row>
    <row r="152" spans="1:10">
      <c r="A152" s="13" t="s">
        <v>168</v>
      </c>
      <c r="B152" s="68" t="s">
        <v>170</v>
      </c>
      <c r="C152" s="68">
        <v>10356.299999999999</v>
      </c>
      <c r="D152" s="68">
        <v>10356.299999999999</v>
      </c>
      <c r="E152" s="55">
        <v>558</v>
      </c>
      <c r="F152" s="55">
        <v>540.9</v>
      </c>
      <c r="G152" s="55">
        <f t="shared" ref="G152:G170" si="5">E152*100/D152</f>
        <v>5.3880246806291829</v>
      </c>
      <c r="H152" s="56">
        <f t="shared" si="4"/>
        <v>-9798.2999999999993</v>
      </c>
    </row>
    <row r="153" spans="1:10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16.649588847653181</v>
      </c>
      <c r="H153" s="56">
        <f t="shared" si="4"/>
        <v>-81099.7</v>
      </c>
    </row>
    <row r="154" spans="1:10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10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10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2462.0659999999998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10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100.77500000000001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10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10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32.299999999999997</v>
      </c>
      <c r="G159" s="52">
        <f t="shared" si="5"/>
        <v>14.561036372695566</v>
      </c>
      <c r="H159" s="56">
        <f t="shared" si="4"/>
        <v>-171.476</v>
      </c>
    </row>
    <row r="160" spans="1:10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2523.6999999999998</v>
      </c>
      <c r="G161" s="52">
        <f t="shared" si="5"/>
        <v>18.027857365748488</v>
      </c>
      <c r="H161" s="56">
        <f t="shared" si="4"/>
        <v>-11558.4</v>
      </c>
      <c r="I161" s="4" t="s">
        <v>209</v>
      </c>
    </row>
    <row r="162" spans="1:9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9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4.0666599999999997</v>
      </c>
      <c r="F163" s="39"/>
      <c r="G163" s="52"/>
      <c r="H163" s="56"/>
    </row>
    <row r="164" spans="1:9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9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9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9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9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9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614.33399999999995</v>
      </c>
      <c r="F169" s="52">
        <v>493.1</v>
      </c>
      <c r="G169" s="52">
        <f t="shared" si="5"/>
        <v>17.346227693697763</v>
      </c>
      <c r="H169" s="56">
        <f t="shared" si="4"/>
        <v>-2927.2660000000001</v>
      </c>
    </row>
    <row r="170" spans="1:9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9" ht="13.5" thickBot="1">
      <c r="A171" s="91" t="s">
        <v>295</v>
      </c>
      <c r="B171" s="164" t="s">
        <v>297</v>
      </c>
      <c r="C171" s="114">
        <v>76.347999999999999</v>
      </c>
      <c r="D171" s="114">
        <v>76.347999999999999</v>
      </c>
      <c r="E171" s="39"/>
      <c r="F171" s="39"/>
      <c r="G171" s="39"/>
      <c r="H171" s="61"/>
    </row>
    <row r="172" spans="1:9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9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9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9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9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>
      <c r="A185" s="15" t="s">
        <v>234</v>
      </c>
      <c r="B185" s="74" t="s">
        <v>256</v>
      </c>
      <c r="C185" s="45"/>
      <c r="D185" s="45">
        <v>506.41399999999999</v>
      </c>
      <c r="E185" s="32">
        <v>506.41399999999999</v>
      </c>
      <c r="F185" s="32"/>
      <c r="G185" s="17"/>
      <c r="H185" s="33">
        <f t="shared" si="4"/>
        <v>0</v>
      </c>
    </row>
    <row r="186" spans="1:8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449041.56199999998</v>
      </c>
      <c r="E190" s="19">
        <f>E109+E8+E185+E188</f>
        <v>67259.405660000019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-381782.15633999999</v>
      </c>
    </row>
    <row r="191" spans="1:8">
      <c r="A191" s="1"/>
      <c r="B191" s="146"/>
      <c r="C191" s="146"/>
      <c r="D191" s="146"/>
      <c r="E191" s="147"/>
      <c r="F191" s="147"/>
      <c r="G191" s="148"/>
    </row>
    <row r="192" spans="1:8">
      <c r="A192" s="149" t="s">
        <v>192</v>
      </c>
      <c r="B192" s="5"/>
      <c r="C192" s="5"/>
      <c r="D192" s="5"/>
      <c r="E192" s="9"/>
      <c r="F192" s="9"/>
    </row>
    <row r="193" spans="1:6">
      <c r="A193" s="149" t="s">
        <v>193</v>
      </c>
      <c r="B193" s="5"/>
      <c r="C193" s="5"/>
      <c r="D193" s="5" t="s">
        <v>272</v>
      </c>
      <c r="E193" s="9"/>
      <c r="F193" s="9"/>
    </row>
    <row r="194" spans="1:6">
      <c r="A194" s="1"/>
    </row>
    <row r="195" spans="1:6">
      <c r="A195" s="1"/>
    </row>
    <row r="196" spans="1:6">
      <c r="A196" s="1"/>
    </row>
    <row r="197" spans="1:6">
      <c r="A197" s="1"/>
    </row>
    <row r="198" spans="1:6">
      <c r="A198" s="1"/>
    </row>
    <row r="199" spans="1:6">
      <c r="A199" s="1"/>
    </row>
    <row r="200" spans="1:6">
      <c r="A200" s="1"/>
    </row>
    <row r="201" spans="1:6">
      <c r="A201" s="1"/>
    </row>
    <row r="202" spans="1:6">
      <c r="A202" s="1"/>
    </row>
    <row r="203" spans="1:6">
      <c r="A203" s="1"/>
    </row>
  </sheetData>
  <mergeCells count="1">
    <mergeCell ref="G5:H5"/>
  </mergeCells>
  <pageMargins left="0" right="0" top="0" bottom="0" header="0.31496062992125984" footer="0.31496062992125984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880"/>
  <sheetViews>
    <sheetView workbookViewId="0">
      <selection sqref="A1:IV65536"/>
    </sheetView>
  </sheetViews>
  <sheetFormatPr defaultRowHeight="12"/>
  <cols>
    <col min="1" max="1" width="21.5703125" style="34" customWidth="1"/>
    <col min="2" max="2" width="69.5703125" style="1" customWidth="1"/>
    <col min="3" max="3" width="14.28515625" style="1" customWidth="1"/>
    <col min="4" max="4" width="14.28515625" style="469" customWidth="1"/>
    <col min="5" max="5" width="14.28515625" style="362" customWidth="1"/>
    <col min="6" max="6" width="13.28515625" style="362" customWidth="1"/>
    <col min="7" max="7" width="9.5703125" style="1" customWidth="1"/>
    <col min="8" max="8" width="8.28515625" style="4" customWidth="1"/>
    <col min="9" max="16384" width="9.140625" style="4"/>
  </cols>
  <sheetData>
    <row r="1" spans="1:8" ht="12.75">
      <c r="A1" s="1"/>
      <c r="B1" s="2" t="s">
        <v>401</v>
      </c>
      <c r="C1" s="2"/>
      <c r="D1" s="327"/>
      <c r="E1" s="354"/>
      <c r="F1" s="354"/>
    </row>
    <row r="2" spans="1:8">
      <c r="A2" s="1"/>
      <c r="B2" s="2" t="s">
        <v>1</v>
      </c>
      <c r="C2" s="2"/>
      <c r="D2" s="327"/>
      <c r="E2" s="327"/>
      <c r="F2" s="327"/>
    </row>
    <row r="3" spans="1:8">
      <c r="A3" s="1"/>
      <c r="B3" s="2" t="s">
        <v>2</v>
      </c>
      <c r="C3" s="2"/>
      <c r="D3" s="327"/>
      <c r="E3" s="327"/>
      <c r="F3" s="327"/>
      <c r="H3" s="1"/>
    </row>
    <row r="4" spans="1:8" ht="12" customHeight="1" thickBot="1">
      <c r="A4" s="1"/>
      <c r="B4" s="2" t="s">
        <v>554</v>
      </c>
      <c r="C4" s="2"/>
      <c r="D4" s="327"/>
      <c r="E4" s="354"/>
      <c r="F4" s="354"/>
      <c r="G4" s="172"/>
      <c r="H4" s="172"/>
    </row>
    <row r="5" spans="1:8" s="9" customFormat="1" ht="12.75" thickBot="1">
      <c r="A5" s="175" t="s">
        <v>4</v>
      </c>
      <c r="B5" s="178"/>
      <c r="C5" s="175" t="s">
        <v>472</v>
      </c>
      <c r="D5" s="328" t="s">
        <v>456</v>
      </c>
      <c r="E5" s="328" t="s">
        <v>5</v>
      </c>
      <c r="F5" s="328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329" t="s">
        <v>239</v>
      </c>
      <c r="E6" s="355" t="s">
        <v>556</v>
      </c>
      <c r="F6" s="355" t="s">
        <v>557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329" t="s">
        <v>8</v>
      </c>
      <c r="E7" s="329">
        <v>2017</v>
      </c>
      <c r="F7" s="329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91195.170729999998</v>
      </c>
      <c r="D8" s="330">
        <f>D9+D20+D34+D41+D59+D70+D101+D42+D69+D31+D68+D14+D67</f>
        <v>99227.056820000013</v>
      </c>
      <c r="E8" s="330">
        <f>E9+E20+E34+E41+E59+E70+E101+E42+E69+E31+E68+E14+E67</f>
        <v>59529.701069999996</v>
      </c>
      <c r="F8" s="330">
        <f>F9+F20+F34+F41+F59+F70+F101+F42+F69+F31+F68+F14+F67</f>
        <v>65438.899990000005</v>
      </c>
      <c r="G8" s="73">
        <f>E8/D8*100</f>
        <v>59.993416088101995</v>
      </c>
      <c r="H8" s="20">
        <f>E8-D8</f>
        <v>-39697.355750000017</v>
      </c>
    </row>
    <row r="9" spans="1:8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331">
        <f>D10</f>
        <v>50226.478779999998</v>
      </c>
      <c r="E9" s="331">
        <f>E10</f>
        <v>31566.426729999999</v>
      </c>
      <c r="F9" s="356">
        <f>F10</f>
        <v>33318.667750000001</v>
      </c>
      <c r="G9" s="73">
        <f t="shared" ref="G9:G72" si="0">E9/D9*100</f>
        <v>62.848177886938863</v>
      </c>
      <c r="H9" s="20">
        <f t="shared" ref="H9:H72" si="1">E9-D9</f>
        <v>-18660.052049999998</v>
      </c>
    </row>
    <row r="10" spans="1:8" ht="12.75" thickBot="1">
      <c r="A10" s="34" t="s">
        <v>14</v>
      </c>
      <c r="B10" s="34" t="s">
        <v>15</v>
      </c>
      <c r="C10" s="332">
        <f>C11+C12+C13</f>
        <v>49678.450319999996</v>
      </c>
      <c r="D10" s="332">
        <f>D11+D12+D13</f>
        <v>50226.478779999998</v>
      </c>
      <c r="E10" s="332">
        <f>E11+E12+E13</f>
        <v>31566.426729999999</v>
      </c>
      <c r="F10" s="332">
        <f>F11+F12+F13</f>
        <v>33318.667750000001</v>
      </c>
      <c r="G10" s="73">
        <f t="shared" si="0"/>
        <v>62.848177886938863</v>
      </c>
      <c r="H10" s="20">
        <f t="shared" si="1"/>
        <v>-18660.052049999998</v>
      </c>
    </row>
    <row r="11" spans="1:8" ht="24.75" thickBot="1">
      <c r="A11" s="154" t="s">
        <v>285</v>
      </c>
      <c r="B11" s="157" t="s">
        <v>299</v>
      </c>
      <c r="C11" s="333">
        <v>49080.771520000002</v>
      </c>
      <c r="D11" s="333">
        <v>49757.178780000002</v>
      </c>
      <c r="E11" s="333">
        <v>31241.17038</v>
      </c>
      <c r="F11" s="333">
        <v>33052.666340000003</v>
      </c>
      <c r="G11" s="73">
        <f t="shared" si="0"/>
        <v>62.787262352899816</v>
      </c>
      <c r="H11" s="20">
        <f t="shared" si="1"/>
        <v>-18516.008400000002</v>
      </c>
    </row>
    <row r="12" spans="1:8" ht="60.75" thickBot="1">
      <c r="A12" s="154" t="s">
        <v>286</v>
      </c>
      <c r="B12" s="158" t="s">
        <v>300</v>
      </c>
      <c r="C12" s="334">
        <v>276.47879999999998</v>
      </c>
      <c r="D12" s="334">
        <v>147.6</v>
      </c>
      <c r="E12" s="334">
        <v>117.17977</v>
      </c>
      <c r="F12" s="334">
        <v>82.790700000000001</v>
      </c>
      <c r="G12" s="73">
        <f t="shared" si="0"/>
        <v>79.390088075880755</v>
      </c>
      <c r="H12" s="20">
        <f t="shared" si="1"/>
        <v>-30.420229999999989</v>
      </c>
    </row>
    <row r="13" spans="1:8" ht="27.75" customHeight="1" thickBot="1">
      <c r="A13" s="154" t="s">
        <v>287</v>
      </c>
      <c r="B13" s="159" t="s">
        <v>301</v>
      </c>
      <c r="C13" s="335">
        <v>321.2</v>
      </c>
      <c r="D13" s="335">
        <v>321.7</v>
      </c>
      <c r="E13" s="335">
        <v>208.07658000000001</v>
      </c>
      <c r="F13" s="335">
        <v>183.21071000000001</v>
      </c>
      <c r="G13" s="73">
        <f t="shared" si="0"/>
        <v>64.680317065589065</v>
      </c>
      <c r="H13" s="20">
        <f t="shared" si="1"/>
        <v>-113.62341999999998</v>
      </c>
    </row>
    <row r="14" spans="1:8" ht="29.25" customHeight="1" thickBot="1">
      <c r="A14" s="300" t="s">
        <v>359</v>
      </c>
      <c r="B14" s="301" t="s">
        <v>358</v>
      </c>
      <c r="C14" s="341">
        <f>C15</f>
        <v>7353.2563099999998</v>
      </c>
      <c r="D14" s="341">
        <f>D15</f>
        <v>7167.2152299999998</v>
      </c>
      <c r="E14" s="341">
        <f>E15</f>
        <v>4872.1473899999992</v>
      </c>
      <c r="F14" s="517">
        <f>F15</f>
        <v>6331.4639900000002</v>
      </c>
      <c r="G14" s="73">
        <f t="shared" si="0"/>
        <v>67.978248645394729</v>
      </c>
      <c r="H14" s="20">
        <f t="shared" si="1"/>
        <v>-2295.0678400000006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7353.2563099999998</v>
      </c>
      <c r="D15" s="337">
        <f>D16+D17+D18+D19</f>
        <v>7167.2152299999998</v>
      </c>
      <c r="E15" s="337">
        <f>E16+E17+E18+E19</f>
        <v>4872.1473899999992</v>
      </c>
      <c r="F15" s="340">
        <f>F16+F17+F18+F19</f>
        <v>6331.4639900000002</v>
      </c>
      <c r="G15" s="73">
        <f t="shared" si="0"/>
        <v>67.978248645394729</v>
      </c>
      <c r="H15" s="20">
        <f t="shared" si="1"/>
        <v>-2295.0678400000006</v>
      </c>
    </row>
    <row r="16" spans="1:8" ht="12.75" customHeight="1" thickBot="1">
      <c r="A16" s="298" t="s">
        <v>362</v>
      </c>
      <c r="B16" s="299" t="s">
        <v>366</v>
      </c>
      <c r="C16" s="333">
        <v>2458.2121200000001</v>
      </c>
      <c r="D16" s="333">
        <v>2422.8851800000002</v>
      </c>
      <c r="E16" s="333">
        <v>1952.9417900000001</v>
      </c>
      <c r="F16" s="333">
        <v>2125.5348899999999</v>
      </c>
      <c r="G16" s="73">
        <f t="shared" si="0"/>
        <v>80.603976041489517</v>
      </c>
      <c r="H16" s="20">
        <f t="shared" si="1"/>
        <v>-469.94339000000014</v>
      </c>
    </row>
    <row r="17" spans="1:9" ht="12" customHeight="1" thickBot="1">
      <c r="A17" s="298" t="s">
        <v>363</v>
      </c>
      <c r="B17" s="299" t="s">
        <v>367</v>
      </c>
      <c r="C17" s="333">
        <v>28.422360000000001</v>
      </c>
      <c r="D17" s="333">
        <v>25.970130000000001</v>
      </c>
      <c r="E17" s="333">
        <v>21.002459999999999</v>
      </c>
      <c r="F17" s="333">
        <v>34.573599999999999</v>
      </c>
      <c r="G17" s="73">
        <f t="shared" si="0"/>
        <v>80.871601335842357</v>
      </c>
      <c r="H17" s="20">
        <f t="shared" si="1"/>
        <v>-4.9676700000000018</v>
      </c>
    </row>
    <row r="18" spans="1:9" ht="10.5" customHeight="1" thickBot="1">
      <c r="A18" s="298" t="s">
        <v>364</v>
      </c>
      <c r="B18" s="299" t="s">
        <v>368</v>
      </c>
      <c r="C18" s="333">
        <v>5319.6537699999999</v>
      </c>
      <c r="D18" s="333">
        <v>5184.9443899999997</v>
      </c>
      <c r="E18" s="333">
        <v>3282.7725799999998</v>
      </c>
      <c r="F18" s="333">
        <v>4480.1710400000002</v>
      </c>
      <c r="G18" s="73">
        <f t="shared" si="0"/>
        <v>63.313554265526072</v>
      </c>
      <c r="H18" s="20">
        <f t="shared" si="1"/>
        <v>-1902.1718099999998</v>
      </c>
    </row>
    <row r="19" spans="1:9" ht="12" customHeight="1" thickBot="1">
      <c r="A19" s="298" t="s">
        <v>365</v>
      </c>
      <c r="B19" s="299" t="s">
        <v>369</v>
      </c>
      <c r="C19" s="333">
        <v>-453.03194000000002</v>
      </c>
      <c r="D19" s="333">
        <v>-466.58447000000001</v>
      </c>
      <c r="E19" s="333">
        <v>-384.56943999999999</v>
      </c>
      <c r="F19" s="333">
        <v>-308.81554</v>
      </c>
      <c r="G19" s="73">
        <f t="shared" si="0"/>
        <v>82.422254645552172</v>
      </c>
      <c r="H19" s="20">
        <f t="shared" si="1"/>
        <v>82.015030000000024</v>
      </c>
    </row>
    <row r="20" spans="1:9" s="47" customFormat="1" ht="12.75" thickBot="1">
      <c r="A20" s="45" t="s">
        <v>16</v>
      </c>
      <c r="B20" s="45" t="s">
        <v>17</v>
      </c>
      <c r="C20" s="338">
        <f>C21+C26+C28+C30+C29+C27</f>
        <v>9423.3709999999992</v>
      </c>
      <c r="D20" s="338">
        <f>D21+D26+D28+D30+D29+D27</f>
        <v>13901.385999999999</v>
      </c>
      <c r="E20" s="338">
        <f>E21+E26+E28+E30+E29+E27</f>
        <v>12623.963319999999</v>
      </c>
      <c r="F20" s="338">
        <f>F21+F26+F28+F30+F27+F29</f>
        <v>7690.9548000000004</v>
      </c>
      <c r="G20" s="73">
        <f t="shared" si="0"/>
        <v>90.810825050106516</v>
      </c>
      <c r="H20" s="20">
        <f t="shared" si="1"/>
        <v>-1277.4226799999997</v>
      </c>
    </row>
    <row r="21" spans="1:9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39">
        <f>D22+D23+D24</f>
        <v>8047.3</v>
      </c>
      <c r="E21" s="339">
        <f>E22+E23+E24</f>
        <v>7754.7489199999991</v>
      </c>
      <c r="F21" s="518">
        <f>F22+F23</f>
        <v>3297.8465399999995</v>
      </c>
      <c r="G21" s="73">
        <f t="shared" si="0"/>
        <v>96.364605768394355</v>
      </c>
      <c r="H21" s="20">
        <f t="shared" si="1"/>
        <v>-292.55108000000109</v>
      </c>
    </row>
    <row r="22" spans="1:9" s="47" customFormat="1" ht="13.5" customHeight="1" thickBot="1">
      <c r="A22" s="48" t="s">
        <v>373</v>
      </c>
      <c r="B22" s="49" t="s">
        <v>196</v>
      </c>
      <c r="C22" s="339">
        <v>1028</v>
      </c>
      <c r="D22" s="339">
        <v>4376</v>
      </c>
      <c r="E22" s="339">
        <v>4545.5645299999996</v>
      </c>
      <c r="F22" s="339">
        <v>1225.54656</v>
      </c>
      <c r="G22" s="73">
        <f t="shared" si="0"/>
        <v>103.87487499999999</v>
      </c>
      <c r="H22" s="20">
        <f t="shared" si="1"/>
        <v>169.56452999999965</v>
      </c>
    </row>
    <row r="23" spans="1:9" s="47" customFormat="1" ht="24.75" thickBot="1">
      <c r="A23" s="48" t="s">
        <v>374</v>
      </c>
      <c r="B23" s="49" t="s">
        <v>473</v>
      </c>
      <c r="C23" s="339">
        <v>3646.3</v>
      </c>
      <c r="D23" s="339">
        <v>3646.3</v>
      </c>
      <c r="E23" s="339">
        <v>3258.60205</v>
      </c>
      <c r="F23" s="339">
        <v>2072.2999799999998</v>
      </c>
      <c r="G23" s="73">
        <f t="shared" si="0"/>
        <v>89.367360063626137</v>
      </c>
      <c r="H23" s="20">
        <f t="shared" si="1"/>
        <v>-387.69795000000022</v>
      </c>
    </row>
    <row r="24" spans="1:9" s="47" customFormat="1" ht="36.75" thickBot="1">
      <c r="A24" s="48" t="s">
        <v>375</v>
      </c>
      <c r="B24" s="49" t="s">
        <v>537</v>
      </c>
      <c r="C24" s="339"/>
      <c r="D24" s="339">
        <v>25</v>
      </c>
      <c r="E24" s="339">
        <v>-49.417659999999998</v>
      </c>
      <c r="F24" s="339"/>
      <c r="G24" s="73">
        <f t="shared" si="0"/>
        <v>-197.67063999999999</v>
      </c>
      <c r="H24" s="20">
        <f t="shared" si="1"/>
        <v>-74.417659999999998</v>
      </c>
    </row>
    <row r="25" spans="1:9" ht="12.75" thickBot="1">
      <c r="A25" s="27" t="s">
        <v>18</v>
      </c>
      <c r="B25" s="27" t="s">
        <v>19</v>
      </c>
      <c r="C25" s="335"/>
      <c r="D25" s="335"/>
      <c r="E25" s="335"/>
      <c r="F25" s="335"/>
      <c r="G25" s="73"/>
      <c r="H25" s="20">
        <f t="shared" si="1"/>
        <v>0</v>
      </c>
    </row>
    <row r="26" spans="1:9" ht="12" customHeight="1" thickBot="1">
      <c r="A26" s="13"/>
      <c r="B26" s="13" t="s">
        <v>20</v>
      </c>
      <c r="C26" s="340">
        <v>2097.5</v>
      </c>
      <c r="D26" s="340">
        <v>2097.5</v>
      </c>
      <c r="E26" s="340">
        <v>1120.34673</v>
      </c>
      <c r="F26" s="340">
        <v>1720.4078500000001</v>
      </c>
      <c r="G26" s="73">
        <f t="shared" si="0"/>
        <v>53.413431704410009</v>
      </c>
      <c r="H26" s="20">
        <f t="shared" si="1"/>
        <v>-977.15327000000002</v>
      </c>
    </row>
    <row r="27" spans="1:9" ht="24.75" thickBot="1">
      <c r="A27" s="48" t="s">
        <v>377</v>
      </c>
      <c r="B27" s="54" t="s">
        <v>378</v>
      </c>
      <c r="C27" s="340"/>
      <c r="D27" s="340"/>
      <c r="E27" s="340"/>
      <c r="F27" s="340">
        <v>-6.8704200000000002</v>
      </c>
      <c r="G27" s="73"/>
      <c r="H27" s="20">
        <f t="shared" si="1"/>
        <v>0</v>
      </c>
    </row>
    <row r="28" spans="1:9" ht="12" customHeight="1" thickBot="1">
      <c r="A28" s="13" t="s">
        <v>21</v>
      </c>
      <c r="B28" s="13" t="s">
        <v>22</v>
      </c>
      <c r="C28" s="342">
        <v>2158.5709999999999</v>
      </c>
      <c r="D28" s="342">
        <v>3263.5859999999998</v>
      </c>
      <c r="E28" s="342">
        <v>3344.8044300000001</v>
      </c>
      <c r="F28" s="342">
        <v>2401.4665</v>
      </c>
      <c r="G28" s="73">
        <f t="shared" si="0"/>
        <v>102.48862539550055</v>
      </c>
      <c r="H28" s="20">
        <f t="shared" si="1"/>
        <v>81.218430000000353</v>
      </c>
    </row>
    <row r="29" spans="1:9" ht="12.75" thickBot="1">
      <c r="A29" s="13" t="s">
        <v>379</v>
      </c>
      <c r="B29" s="13" t="s">
        <v>380</v>
      </c>
      <c r="C29" s="342"/>
      <c r="D29" s="342"/>
      <c r="E29" s="342"/>
      <c r="F29" s="342">
        <v>-0.30134</v>
      </c>
      <c r="G29" s="73"/>
      <c r="H29" s="20">
        <f t="shared" si="1"/>
        <v>0</v>
      </c>
    </row>
    <row r="30" spans="1:9" ht="12.75" thickBot="1">
      <c r="A30" s="34" t="s">
        <v>302</v>
      </c>
      <c r="B30" s="34" t="s">
        <v>303</v>
      </c>
      <c r="C30" s="335">
        <v>493</v>
      </c>
      <c r="D30" s="335">
        <v>493</v>
      </c>
      <c r="E30" s="335">
        <v>404.06324000000001</v>
      </c>
      <c r="F30" s="335">
        <v>278.40566999999999</v>
      </c>
      <c r="G30" s="73">
        <f t="shared" si="0"/>
        <v>81.96008924949291</v>
      </c>
      <c r="H30" s="20">
        <f t="shared" si="1"/>
        <v>-88.936759999999992</v>
      </c>
    </row>
    <row r="31" spans="1:9" ht="12.75" thickBot="1">
      <c r="A31" s="72" t="s">
        <v>23</v>
      </c>
      <c r="B31" s="303" t="s">
        <v>24</v>
      </c>
      <c r="C31" s="274">
        <f>C32+C33</f>
        <v>6753.174</v>
      </c>
      <c r="D31" s="341">
        <f>D32+D33</f>
        <v>7240.5341500000004</v>
      </c>
      <c r="E31" s="341">
        <f>E32+E33</f>
        <v>1872.3317</v>
      </c>
      <c r="F31" s="341">
        <f>F32+F33</f>
        <v>1548.0677900000001</v>
      </c>
      <c r="G31" s="73">
        <f t="shared" si="0"/>
        <v>25.859027265274342</v>
      </c>
      <c r="H31" s="20">
        <f t="shared" si="1"/>
        <v>-5368.2024500000007</v>
      </c>
    </row>
    <row r="32" spans="1:9" ht="12.75" thickBot="1">
      <c r="A32" s="34" t="s">
        <v>381</v>
      </c>
      <c r="B32" s="34" t="s">
        <v>26</v>
      </c>
      <c r="C32" s="260">
        <v>699</v>
      </c>
      <c r="D32" s="334">
        <v>780</v>
      </c>
      <c r="E32" s="332">
        <v>94.953339999999997</v>
      </c>
      <c r="F32" s="332">
        <v>64.979609999999994</v>
      </c>
      <c r="G32" s="73">
        <f t="shared" si="0"/>
        <v>12.173505128205129</v>
      </c>
      <c r="H32" s="20">
        <f t="shared" si="1"/>
        <v>-685.04665999999997</v>
      </c>
      <c r="I32" s="47"/>
    </row>
    <row r="33" spans="1:9" ht="12.75" thickBot="1">
      <c r="A33" s="58" t="s">
        <v>29</v>
      </c>
      <c r="B33" s="58" t="s">
        <v>30</v>
      </c>
      <c r="C33" s="264">
        <v>6054.174</v>
      </c>
      <c r="D33" s="342">
        <v>6460.5341500000004</v>
      </c>
      <c r="E33" s="333">
        <v>1777.3783599999999</v>
      </c>
      <c r="F33" s="333">
        <v>1483.08818</v>
      </c>
      <c r="G33" s="73">
        <f t="shared" si="0"/>
        <v>27.511322109488422</v>
      </c>
      <c r="H33" s="20">
        <f t="shared" si="1"/>
        <v>-4683.1557900000007</v>
      </c>
    </row>
    <row r="34" spans="1:9" ht="12.75" thickBot="1">
      <c r="A34" s="26" t="s">
        <v>31</v>
      </c>
      <c r="B34" s="6" t="s">
        <v>32</v>
      </c>
      <c r="C34" s="253">
        <f>C36+C38+C39</f>
        <v>1236.8000000000002</v>
      </c>
      <c r="D34" s="343">
        <f>D36+D38+D39</f>
        <v>1256.8000000000002</v>
      </c>
      <c r="E34" s="343">
        <f>E36+E38+E39</f>
        <v>845.38705000000004</v>
      </c>
      <c r="F34" s="519">
        <f>F36+F38+F39</f>
        <v>791.19385</v>
      </c>
      <c r="G34" s="73">
        <f t="shared" si="0"/>
        <v>67.265042170591968</v>
      </c>
      <c r="H34" s="20">
        <f t="shared" si="1"/>
        <v>-411.41295000000014</v>
      </c>
    </row>
    <row r="35" spans="1:9" ht="12.75" thickBot="1">
      <c r="A35" s="27" t="s">
        <v>33</v>
      </c>
      <c r="B35" s="27" t="s">
        <v>34</v>
      </c>
      <c r="C35" s="261"/>
      <c r="D35" s="335"/>
      <c r="E35" s="335"/>
      <c r="F35" s="335"/>
      <c r="G35" s="73"/>
      <c r="H35" s="20">
        <f t="shared" si="1"/>
        <v>0</v>
      </c>
    </row>
    <row r="36" spans="1:9" ht="12.75" thickBot="1">
      <c r="B36" s="34" t="s">
        <v>35</v>
      </c>
      <c r="C36" s="260">
        <f>C37</f>
        <v>1184.4000000000001</v>
      </c>
      <c r="D36" s="334">
        <f>D37</f>
        <v>1184.4000000000001</v>
      </c>
      <c r="E36" s="334">
        <f>E37</f>
        <v>821.87705000000005</v>
      </c>
      <c r="F36" s="334">
        <f>F37</f>
        <v>773.98384999999996</v>
      </c>
      <c r="G36" s="73">
        <f t="shared" si="0"/>
        <v>69.391848193177992</v>
      </c>
      <c r="H36" s="20">
        <f t="shared" si="1"/>
        <v>-362.52295000000004</v>
      </c>
    </row>
    <row r="37" spans="1:9" ht="12.75" thickBot="1">
      <c r="A37" s="27" t="s">
        <v>36</v>
      </c>
      <c r="B37" s="58" t="s">
        <v>37</v>
      </c>
      <c r="C37" s="264">
        <v>1184.4000000000001</v>
      </c>
      <c r="D37" s="342">
        <v>1184.4000000000001</v>
      </c>
      <c r="E37" s="336">
        <v>821.87705000000005</v>
      </c>
      <c r="F37" s="336">
        <v>773.98384999999996</v>
      </c>
      <c r="G37" s="73">
        <f t="shared" si="0"/>
        <v>69.391848193177992</v>
      </c>
      <c r="H37" s="20">
        <f t="shared" si="1"/>
        <v>-362.52295000000004</v>
      </c>
    </row>
    <row r="38" spans="1:9" ht="12.75" thickBot="1">
      <c r="A38" s="27" t="s">
        <v>38</v>
      </c>
      <c r="B38" s="27" t="s">
        <v>39</v>
      </c>
      <c r="C38" s="261">
        <v>52.4</v>
      </c>
      <c r="D38" s="335">
        <v>72.400000000000006</v>
      </c>
      <c r="E38" s="342">
        <v>23.51</v>
      </c>
      <c r="F38" s="342">
        <v>17.21</v>
      </c>
      <c r="G38" s="73">
        <f t="shared" si="0"/>
        <v>32.472375690607734</v>
      </c>
      <c r="H38" s="20">
        <f t="shared" si="1"/>
        <v>-48.89</v>
      </c>
    </row>
    <row r="39" spans="1:9" ht="12.75" thickBot="1">
      <c r="A39" s="27"/>
      <c r="B39" s="27" t="s">
        <v>314</v>
      </c>
      <c r="C39" s="261"/>
      <c r="D39" s="335"/>
      <c r="E39" s="335"/>
      <c r="F39" s="520"/>
      <c r="G39" s="73"/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627"/>
      <c r="E40" s="357"/>
      <c r="F40" s="357"/>
      <c r="G40" s="73"/>
      <c r="H40" s="20">
        <f t="shared" si="1"/>
        <v>0</v>
      </c>
      <c r="I40" s="9"/>
    </row>
    <row r="41" spans="1:9" ht="12.75" thickBot="1">
      <c r="A41" s="15"/>
      <c r="B41" s="309" t="s">
        <v>42</v>
      </c>
      <c r="C41" s="381"/>
      <c r="D41" s="628"/>
      <c r="E41" s="358"/>
      <c r="F41" s="358"/>
      <c r="G41" s="73"/>
      <c r="H41" s="20">
        <f t="shared" si="1"/>
        <v>0</v>
      </c>
      <c r="I41" s="9"/>
    </row>
    <row r="42" spans="1:9" ht="24.75" thickBot="1">
      <c r="A42" s="72" t="s">
        <v>63</v>
      </c>
      <c r="B42" s="325" t="s">
        <v>203</v>
      </c>
      <c r="C42" s="311">
        <f>C45+C49+C52+C58</f>
        <v>10985.098099999999</v>
      </c>
      <c r="D42" s="344">
        <f>D45+D49+D52+D58</f>
        <v>11447.72226</v>
      </c>
      <c r="E42" s="344">
        <f>E45+E49+E52+E57+E58</f>
        <v>2960.8579100000002</v>
      </c>
      <c r="F42" s="352">
        <f>F45+F49+F52+F57+F58</f>
        <v>2671.3484999999996</v>
      </c>
      <c r="G42" s="73">
        <f t="shared" si="0"/>
        <v>25.864166187414124</v>
      </c>
      <c r="H42" s="20">
        <f t="shared" si="1"/>
        <v>-8486.8643499999998</v>
      </c>
    </row>
    <row r="43" spans="1:9" ht="0.75" customHeight="1" thickBot="1">
      <c r="B43" s="74"/>
      <c r="C43" s="288"/>
      <c r="D43" s="629"/>
      <c r="E43" s="359">
        <f>E45+E52+E57+E47+E56</f>
        <v>4859.0670000000009</v>
      </c>
      <c r="F43" s="359">
        <f>F45+F52+F57+F47+F56</f>
        <v>3023.2402500000003</v>
      </c>
      <c r="G43" s="73" t="e">
        <f t="shared" si="0"/>
        <v>#DIV/0!</v>
      </c>
      <c r="H43" s="20">
        <f t="shared" si="1"/>
        <v>4859.0670000000009</v>
      </c>
    </row>
    <row r="44" spans="1:9" ht="12.75" thickBot="1">
      <c r="A44" s="27" t="s">
        <v>64</v>
      </c>
      <c r="B44" s="27" t="s">
        <v>65</v>
      </c>
      <c r="C44" s="261"/>
      <c r="D44" s="335"/>
      <c r="E44" s="360"/>
      <c r="F44" s="360"/>
      <c r="G44" s="73"/>
      <c r="H44" s="20">
        <f t="shared" si="1"/>
        <v>0</v>
      </c>
    </row>
    <row r="45" spans="1:9" ht="12" customHeight="1" thickBot="1">
      <c r="B45" s="34" t="s">
        <v>66</v>
      </c>
      <c r="C45" s="260">
        <f>C47</f>
        <v>3981</v>
      </c>
      <c r="D45" s="334">
        <f>D47</f>
        <v>3981</v>
      </c>
      <c r="E45" s="334">
        <f>E47</f>
        <v>2182.97226</v>
      </c>
      <c r="F45" s="334">
        <f>F47</f>
        <v>1391.5429300000001</v>
      </c>
      <c r="G45" s="73">
        <f t="shared" si="0"/>
        <v>54.834771665410699</v>
      </c>
      <c r="H45" s="20">
        <f t="shared" si="1"/>
        <v>-1798.02774</v>
      </c>
    </row>
    <row r="46" spans="1:9" ht="12.75" thickBot="1">
      <c r="A46" s="27" t="s">
        <v>267</v>
      </c>
      <c r="B46" s="27" t="s">
        <v>65</v>
      </c>
      <c r="C46" s="261"/>
      <c r="D46" s="335"/>
      <c r="E46" s="335"/>
      <c r="F46" s="335"/>
      <c r="G46" s="73"/>
      <c r="H46" s="20">
        <f t="shared" si="1"/>
        <v>0</v>
      </c>
    </row>
    <row r="47" spans="1:9" ht="12" customHeight="1" thickBot="1">
      <c r="B47" s="34" t="s">
        <v>67</v>
      </c>
      <c r="C47" s="260">
        <v>3981</v>
      </c>
      <c r="D47" s="334">
        <v>3981</v>
      </c>
      <c r="E47" s="334">
        <v>2182.97226</v>
      </c>
      <c r="F47" s="334">
        <v>1391.5429300000001</v>
      </c>
      <c r="G47" s="73">
        <f t="shared" si="0"/>
        <v>54.834771665410699</v>
      </c>
      <c r="H47" s="20">
        <f t="shared" si="1"/>
        <v>-1798.02774</v>
      </c>
    </row>
    <row r="48" spans="1:9" ht="12.75" thickBot="1">
      <c r="A48" s="27" t="s">
        <v>437</v>
      </c>
      <c r="B48" s="27" t="s">
        <v>65</v>
      </c>
      <c r="C48" s="261"/>
      <c r="D48" s="335"/>
      <c r="E48" s="335"/>
      <c r="F48" s="335"/>
      <c r="G48" s="73"/>
      <c r="H48" s="20">
        <f t="shared" si="1"/>
        <v>0</v>
      </c>
    </row>
    <row r="49" spans="1:9" ht="11.25" customHeight="1" thickBot="1">
      <c r="B49" s="34" t="s">
        <v>67</v>
      </c>
      <c r="C49" s="260">
        <v>6735.0981000000002</v>
      </c>
      <c r="D49" s="334">
        <v>6953.1980999999996</v>
      </c>
      <c r="E49" s="334">
        <v>367.54379</v>
      </c>
      <c r="F49" s="334">
        <v>1082.6161999999999</v>
      </c>
      <c r="G49" s="73">
        <f t="shared" si="0"/>
        <v>5.285967474448916</v>
      </c>
      <c r="H49" s="20">
        <f t="shared" si="1"/>
        <v>-6585.6543099999999</v>
      </c>
    </row>
    <row r="50" spans="1:9" ht="12.75" thickBot="1">
      <c r="A50" s="27" t="s">
        <v>68</v>
      </c>
      <c r="B50" s="27" t="s">
        <v>69</v>
      </c>
      <c r="C50" s="261"/>
      <c r="D50" s="335"/>
      <c r="E50" s="361"/>
      <c r="F50" s="361"/>
      <c r="G50" s="73"/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334"/>
      <c r="E51" s="345"/>
      <c r="F51" s="345"/>
      <c r="G51" s="73"/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345">
        <f>D54+D56</f>
        <v>452.52415999999999</v>
      </c>
      <c r="E52" s="345">
        <f>E54+E56</f>
        <v>332.55210999999997</v>
      </c>
      <c r="F52" s="345">
        <f>F54+F56</f>
        <v>179.95687000000001</v>
      </c>
      <c r="G52" s="73">
        <f t="shared" si="0"/>
        <v>73.48825530110922</v>
      </c>
      <c r="H52" s="20">
        <f t="shared" si="1"/>
        <v>-119.97205000000002</v>
      </c>
      <c r="I52" s="77"/>
    </row>
    <row r="53" spans="1:9" s="77" customFormat="1" ht="12.75" thickBot="1">
      <c r="A53" s="27" t="s">
        <v>72</v>
      </c>
      <c r="B53" s="27" t="s">
        <v>73</v>
      </c>
      <c r="C53" s="261"/>
      <c r="D53" s="335"/>
      <c r="E53" s="348"/>
      <c r="F53" s="348"/>
      <c r="G53" s="73"/>
      <c r="H53" s="20">
        <f t="shared" si="1"/>
        <v>0</v>
      </c>
    </row>
    <row r="54" spans="1:9" s="77" customFormat="1" ht="12.75" customHeight="1" thickBot="1">
      <c r="A54" s="68"/>
      <c r="B54" s="13" t="s">
        <v>74</v>
      </c>
      <c r="C54" s="260">
        <v>152</v>
      </c>
      <c r="D54" s="334">
        <v>152</v>
      </c>
      <c r="E54" s="346">
        <v>192.36174</v>
      </c>
      <c r="F54" s="346">
        <v>129.85435000000001</v>
      </c>
      <c r="G54" s="73">
        <f t="shared" si="0"/>
        <v>126.55377631578948</v>
      </c>
      <c r="H54" s="20">
        <f t="shared" si="1"/>
        <v>40.361739999999998</v>
      </c>
    </row>
    <row r="55" spans="1:9" s="77" customFormat="1" ht="12.75" thickBot="1">
      <c r="A55" s="27" t="s">
        <v>75</v>
      </c>
      <c r="B55" s="27" t="s">
        <v>73</v>
      </c>
      <c r="C55" s="261"/>
      <c r="D55" s="335"/>
      <c r="E55" s="345"/>
      <c r="F55" s="345"/>
      <c r="G55" s="73"/>
      <c r="H55" s="20">
        <f t="shared" si="1"/>
        <v>0</v>
      </c>
    </row>
    <row r="56" spans="1:9" s="77" customFormat="1" ht="14.25" customHeight="1" thickBot="1">
      <c r="A56" s="68"/>
      <c r="B56" s="13" t="s">
        <v>76</v>
      </c>
      <c r="C56" s="263">
        <v>56</v>
      </c>
      <c r="D56" s="340">
        <v>300.52415999999999</v>
      </c>
      <c r="E56" s="345">
        <v>140.19037</v>
      </c>
      <c r="F56" s="345">
        <v>50.102519999999998</v>
      </c>
      <c r="G56" s="73">
        <f t="shared" si="0"/>
        <v>46.648618866449873</v>
      </c>
      <c r="H56" s="20">
        <f t="shared" si="1"/>
        <v>-160.33378999999999</v>
      </c>
    </row>
    <row r="57" spans="1:9" s="77" customFormat="1" ht="15" customHeight="1" thickBot="1">
      <c r="A57" s="27" t="s">
        <v>463</v>
      </c>
      <c r="B57" s="27" t="s">
        <v>78</v>
      </c>
      <c r="C57" s="260"/>
      <c r="D57" s="334"/>
      <c r="E57" s="348">
        <v>20.38</v>
      </c>
      <c r="F57" s="348">
        <v>10.095000000000001</v>
      </c>
      <c r="G57" s="73"/>
      <c r="H57" s="20">
        <f t="shared" si="1"/>
        <v>20.38</v>
      </c>
    </row>
    <row r="58" spans="1:9" s="77" customFormat="1" ht="15" customHeight="1" thickBot="1">
      <c r="A58" s="27" t="s">
        <v>464</v>
      </c>
      <c r="B58" s="27" t="s">
        <v>465</v>
      </c>
      <c r="C58" s="260">
        <v>61</v>
      </c>
      <c r="D58" s="334">
        <v>61</v>
      </c>
      <c r="E58" s="348">
        <v>57.409750000000003</v>
      </c>
      <c r="F58" s="348">
        <v>7.1375000000000002</v>
      </c>
      <c r="G58" s="73">
        <f t="shared" si="0"/>
        <v>94.114344262295091</v>
      </c>
      <c r="H58" s="20">
        <f t="shared" si="1"/>
        <v>-3.5902499999999975</v>
      </c>
    </row>
    <row r="59" spans="1:9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344">
        <f>D61+D62+D63+D64+D66+D65</f>
        <v>3572.4</v>
      </c>
      <c r="E59" s="344">
        <f>E61+E62+E63+E64+E66+E65</f>
        <v>1078.1431400000001</v>
      </c>
      <c r="F59" s="352">
        <f>F61+F62+F64+F63+F65+F66</f>
        <v>1984.5666500000002</v>
      </c>
      <c r="G59" s="73">
        <f t="shared" si="0"/>
        <v>30.179799014668014</v>
      </c>
      <c r="H59" s="20">
        <f t="shared" si="1"/>
        <v>-2494.25686</v>
      </c>
    </row>
    <row r="60" spans="1:9" s="77" customFormat="1" ht="14.25" customHeight="1" thickBot="1">
      <c r="A60" s="34" t="s">
        <v>384</v>
      </c>
      <c r="B60" s="34" t="s">
        <v>82</v>
      </c>
      <c r="C60" s="260"/>
      <c r="D60" s="334"/>
      <c r="E60" s="345"/>
      <c r="F60" s="345"/>
      <c r="G60" s="73"/>
      <c r="H60" s="20">
        <f t="shared" si="1"/>
        <v>0</v>
      </c>
    </row>
    <row r="61" spans="1:9" s="77" customFormat="1" ht="10.5" customHeight="1" thickBot="1">
      <c r="A61" s="75"/>
      <c r="B61" s="34" t="s">
        <v>83</v>
      </c>
      <c r="C61" s="260"/>
      <c r="D61" s="334"/>
      <c r="E61" s="345">
        <v>42.09881</v>
      </c>
      <c r="F61" s="345">
        <v>-784.67530999999997</v>
      </c>
      <c r="G61" s="73"/>
      <c r="H61" s="20">
        <f t="shared" si="1"/>
        <v>42.09881</v>
      </c>
    </row>
    <row r="62" spans="1:9" s="77" customFormat="1" ht="17.25" customHeight="1" thickBot="1">
      <c r="A62" s="27" t="s">
        <v>385</v>
      </c>
      <c r="B62" s="54" t="s">
        <v>387</v>
      </c>
      <c r="C62" s="259">
        <v>134.5</v>
      </c>
      <c r="D62" s="333">
        <v>134.5</v>
      </c>
      <c r="E62" s="339">
        <v>0.33209</v>
      </c>
      <c r="F62" s="339">
        <v>5.3788200000000002</v>
      </c>
      <c r="G62" s="73">
        <f t="shared" si="0"/>
        <v>0.24690706319702602</v>
      </c>
      <c r="H62" s="20">
        <f t="shared" si="1"/>
        <v>-134.16791000000001</v>
      </c>
    </row>
    <row r="63" spans="1:9" s="77" customFormat="1" ht="12" customHeight="1" thickBot="1">
      <c r="A63" s="27" t="s">
        <v>402</v>
      </c>
      <c r="B63" s="54" t="s">
        <v>403</v>
      </c>
      <c r="C63" s="259"/>
      <c r="D63" s="333"/>
      <c r="E63" s="339"/>
      <c r="F63" s="339"/>
      <c r="G63" s="73"/>
      <c r="H63" s="20">
        <f t="shared" si="1"/>
        <v>0</v>
      </c>
    </row>
    <row r="64" spans="1:9" s="77" customFormat="1" ht="14.25" customHeight="1" thickBot="1">
      <c r="A64" s="27" t="s">
        <v>386</v>
      </c>
      <c r="B64" s="48" t="s">
        <v>388</v>
      </c>
      <c r="C64" s="259">
        <v>200</v>
      </c>
      <c r="D64" s="333">
        <v>200</v>
      </c>
      <c r="E64" s="339">
        <v>150.45661000000001</v>
      </c>
      <c r="F64" s="339">
        <v>151.65185</v>
      </c>
      <c r="G64" s="73">
        <f t="shared" si="0"/>
        <v>75.228305000000006</v>
      </c>
      <c r="H64" s="20">
        <f t="shared" si="1"/>
        <v>-49.543389999999988</v>
      </c>
    </row>
    <row r="65" spans="1:9" s="77" customFormat="1" ht="12.75" customHeight="1" thickBot="1">
      <c r="A65" s="48" t="s">
        <v>394</v>
      </c>
      <c r="B65" s="48" t="s">
        <v>395</v>
      </c>
      <c r="C65" s="259">
        <v>237.9</v>
      </c>
      <c r="D65" s="333">
        <v>237.9</v>
      </c>
      <c r="E65" s="339"/>
      <c r="F65" s="339">
        <v>8.6279999999999996E-2</v>
      </c>
      <c r="G65" s="73">
        <f t="shared" si="0"/>
        <v>0</v>
      </c>
      <c r="H65" s="20">
        <f t="shared" si="1"/>
        <v>-237.9</v>
      </c>
    </row>
    <row r="66" spans="1:9" s="77" customFormat="1" ht="27.75" customHeight="1" thickBot="1">
      <c r="A66" s="48" t="s">
        <v>406</v>
      </c>
      <c r="B66" s="315" t="s">
        <v>396</v>
      </c>
      <c r="C66" s="259">
        <v>3000</v>
      </c>
      <c r="D66" s="333">
        <v>3000</v>
      </c>
      <c r="E66" s="339">
        <v>885.25563</v>
      </c>
      <c r="F66" s="339">
        <v>2612.1250100000002</v>
      </c>
      <c r="G66" s="73">
        <f t="shared" si="0"/>
        <v>29.508520999999998</v>
      </c>
      <c r="H66" s="20">
        <f t="shared" si="1"/>
        <v>-2114.7443699999999</v>
      </c>
    </row>
    <row r="67" spans="1:9" s="77" customFormat="1" ht="15" customHeight="1" thickBot="1">
      <c r="A67" s="72" t="s">
        <v>404</v>
      </c>
      <c r="B67" s="312" t="s">
        <v>405</v>
      </c>
      <c r="C67" s="382"/>
      <c r="D67" s="630"/>
      <c r="E67" s="341"/>
      <c r="F67" s="341"/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631"/>
      <c r="E68" s="341"/>
      <c r="F68" s="341">
        <v>662</v>
      </c>
      <c r="G68" s="73"/>
      <c r="H68" s="20">
        <f t="shared" si="1"/>
        <v>0</v>
      </c>
      <c r="I68" s="4"/>
    </row>
    <row r="69" spans="1:9" s="9" customFormat="1" ht="12.75" thickBot="1">
      <c r="A69" s="72" t="s">
        <v>289</v>
      </c>
      <c r="B69" s="312" t="s">
        <v>94</v>
      </c>
      <c r="C69" s="383">
        <v>1017</v>
      </c>
      <c r="D69" s="631">
        <v>1017</v>
      </c>
      <c r="E69" s="341">
        <v>376.91030000000001</v>
      </c>
      <c r="F69" s="341">
        <v>9581.4679500000002</v>
      </c>
      <c r="G69" s="73">
        <f t="shared" si="0"/>
        <v>37.060993117010817</v>
      </c>
      <c r="H69" s="20">
        <f t="shared" si="1"/>
        <v>-640.08969999999999</v>
      </c>
    </row>
    <row r="70" spans="1:9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344">
        <f>D72+D75+D87+D92+D96+D85+D81+D84+D94+D80+D95+D93+D91+D82+D99+D73</f>
        <v>1051.3</v>
      </c>
      <c r="E70" s="352">
        <f>E72+E75+E87+E92+E96+E85+E81+E84+E94+E80+E95+E93+E91+E73+E83+E100+E77</f>
        <v>780.34100999999987</v>
      </c>
      <c r="F70" s="521">
        <f>F72+F75+F87+F92+F96+F85+F81+F84+F94+F80+F95+F93+F91+F73+F83+F100+F77+F99+F76</f>
        <v>769.10654</v>
      </c>
      <c r="G70" s="73">
        <f t="shared" si="0"/>
        <v>74.226292209645194</v>
      </c>
      <c r="H70" s="20">
        <f t="shared" si="1"/>
        <v>-270.95899000000009</v>
      </c>
    </row>
    <row r="71" spans="1:9" s="9" customFormat="1" ht="12.75" thickBot="1">
      <c r="A71" s="34" t="s">
        <v>279</v>
      </c>
      <c r="B71" s="34" t="s">
        <v>97</v>
      </c>
      <c r="C71" s="260"/>
      <c r="D71" s="334"/>
      <c r="E71" s="358"/>
      <c r="F71" s="358"/>
      <c r="G71" s="73"/>
      <c r="H71" s="20">
        <f t="shared" si="1"/>
        <v>0</v>
      </c>
      <c r="I71" s="4"/>
    </row>
    <row r="72" spans="1:9" ht="12.75" thickBot="1">
      <c r="B72" s="34" t="s">
        <v>98</v>
      </c>
      <c r="C72" s="260">
        <v>55.9</v>
      </c>
      <c r="D72" s="334">
        <v>55.9</v>
      </c>
      <c r="E72" s="334">
        <v>29.983709999999999</v>
      </c>
      <c r="F72" s="334">
        <v>40.032110000000003</v>
      </c>
      <c r="G72" s="73">
        <f t="shared" si="0"/>
        <v>53.638121645796069</v>
      </c>
      <c r="H72" s="20">
        <f t="shared" si="1"/>
        <v>-25.91629</v>
      </c>
    </row>
    <row r="73" spans="1:9" ht="12.75" customHeight="1" thickBot="1">
      <c r="A73" s="48" t="s">
        <v>389</v>
      </c>
      <c r="B73" s="54" t="s">
        <v>390</v>
      </c>
      <c r="C73" s="259">
        <v>1.3</v>
      </c>
      <c r="D73" s="333">
        <v>1.3</v>
      </c>
      <c r="E73" s="333">
        <v>15.15</v>
      </c>
      <c r="F73" s="333">
        <v>1.405</v>
      </c>
      <c r="G73" s="73">
        <f t="shared" ref="G73:G136" si="2">E73/D73*100</f>
        <v>1165.3846153846152</v>
      </c>
      <c r="H73" s="20">
        <f t="shared" ref="H73:H137" si="3">E73-D73</f>
        <v>13.85</v>
      </c>
    </row>
    <row r="74" spans="1:9" ht="12.75" thickBot="1">
      <c r="A74" s="27" t="s">
        <v>99</v>
      </c>
      <c r="B74" s="27" t="s">
        <v>100</v>
      </c>
      <c r="C74" s="261"/>
      <c r="D74" s="335"/>
      <c r="E74" s="335"/>
      <c r="F74" s="335"/>
      <c r="G74" s="73"/>
      <c r="H74" s="20">
        <f t="shared" si="3"/>
        <v>0</v>
      </c>
    </row>
    <row r="75" spans="1:9" ht="12.75" thickBot="1">
      <c r="A75" s="13"/>
      <c r="B75" s="13" t="s">
        <v>101</v>
      </c>
      <c r="C75" s="263">
        <v>33</v>
      </c>
      <c r="D75" s="340">
        <v>33</v>
      </c>
      <c r="E75" s="340">
        <v>10</v>
      </c>
      <c r="F75" s="340">
        <v>48</v>
      </c>
      <c r="G75" s="73">
        <f t="shared" si="2"/>
        <v>30.303030303030305</v>
      </c>
      <c r="H75" s="20">
        <f t="shared" si="3"/>
        <v>-23</v>
      </c>
    </row>
    <row r="76" spans="1:9" ht="12.75" thickBot="1">
      <c r="A76" s="34" t="s">
        <v>409</v>
      </c>
      <c r="B76" s="34" t="s">
        <v>410</v>
      </c>
      <c r="C76" s="260"/>
      <c r="D76" s="334"/>
      <c r="E76" s="334"/>
      <c r="F76" s="334"/>
      <c r="G76" s="73"/>
      <c r="H76" s="20">
        <f t="shared" si="3"/>
        <v>0</v>
      </c>
    </row>
    <row r="77" spans="1:9" ht="0.75" customHeight="1" thickBot="1">
      <c r="B77" s="13"/>
      <c r="C77" s="260"/>
      <c r="D77" s="334"/>
      <c r="E77" s="334"/>
      <c r="F77" s="334"/>
      <c r="G77" s="73"/>
      <c r="H77" s="20">
        <f t="shared" si="3"/>
        <v>0</v>
      </c>
    </row>
    <row r="78" spans="1:9" ht="12.75" thickBot="1">
      <c r="A78" s="27" t="s">
        <v>105</v>
      </c>
      <c r="B78" s="27" t="s">
        <v>103</v>
      </c>
      <c r="C78" s="261"/>
      <c r="D78" s="335"/>
      <c r="E78" s="335"/>
      <c r="F78" s="335"/>
      <c r="G78" s="73"/>
      <c r="H78" s="20">
        <f t="shared" si="3"/>
        <v>0</v>
      </c>
    </row>
    <row r="79" spans="1:9" ht="12.75" thickBot="1">
      <c r="B79" s="34" t="s">
        <v>106</v>
      </c>
      <c r="C79" s="260"/>
      <c r="D79" s="334"/>
      <c r="E79" s="334"/>
      <c r="F79" s="334"/>
      <c r="G79" s="73"/>
      <c r="H79" s="20">
        <f t="shared" si="3"/>
        <v>0</v>
      </c>
    </row>
    <row r="80" spans="1:9" ht="12.75" thickBot="1">
      <c r="B80" s="34" t="s">
        <v>93</v>
      </c>
      <c r="C80" s="260"/>
      <c r="D80" s="334"/>
      <c r="E80" s="334"/>
      <c r="F80" s="334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342">
        <v>40</v>
      </c>
      <c r="E81" s="333">
        <v>30</v>
      </c>
      <c r="F81" s="333"/>
      <c r="G81" s="73">
        <f t="shared" si="2"/>
        <v>75</v>
      </c>
      <c r="H81" s="20">
        <f t="shared" si="3"/>
        <v>-10</v>
      </c>
    </row>
    <row r="82" spans="1:8" ht="12.75" thickBot="1">
      <c r="A82" s="27" t="s">
        <v>107</v>
      </c>
      <c r="B82" s="27" t="s">
        <v>108</v>
      </c>
      <c r="C82" s="261">
        <v>103</v>
      </c>
      <c r="D82" s="335">
        <v>103</v>
      </c>
      <c r="E82" s="335"/>
      <c r="F82" s="335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340"/>
      <c r="E83" s="340">
        <v>10</v>
      </c>
      <c r="F83" s="340">
        <v>63</v>
      </c>
      <c r="G83" s="73"/>
      <c r="H83" s="20">
        <f t="shared" si="3"/>
        <v>10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335">
        <v>209.9</v>
      </c>
      <c r="E84" s="333">
        <v>268.89173</v>
      </c>
      <c r="F84" s="333">
        <v>118.4</v>
      </c>
      <c r="G84" s="73">
        <f t="shared" si="2"/>
        <v>128.10468318246785</v>
      </c>
      <c r="H84" s="20">
        <f t="shared" si="3"/>
        <v>58.99172999999999</v>
      </c>
    </row>
    <row r="85" spans="1:8" ht="12.75" customHeight="1" thickBot="1">
      <c r="A85" s="27" t="s">
        <v>112</v>
      </c>
      <c r="B85" s="27" t="s">
        <v>225</v>
      </c>
      <c r="C85" s="261"/>
      <c r="D85" s="335"/>
      <c r="E85" s="336"/>
      <c r="F85" s="336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335"/>
      <c r="E86" s="335"/>
      <c r="F86" s="335"/>
      <c r="G86" s="73"/>
      <c r="H86" s="20">
        <f t="shared" si="3"/>
        <v>0</v>
      </c>
    </row>
    <row r="87" spans="1:8" ht="12.75" thickBot="1">
      <c r="B87" s="34" t="s">
        <v>114</v>
      </c>
      <c r="C87" s="260">
        <v>1</v>
      </c>
      <c r="D87" s="334">
        <v>1</v>
      </c>
      <c r="E87" s="334">
        <v>2.5</v>
      </c>
      <c r="F87" s="334">
        <v>1.5</v>
      </c>
      <c r="G87" s="73">
        <f t="shared" si="2"/>
        <v>250</v>
      </c>
      <c r="H87" s="20">
        <f t="shared" si="3"/>
        <v>1.5</v>
      </c>
    </row>
    <row r="88" spans="1:8" ht="12.75" hidden="1" thickBot="1">
      <c r="C88" s="384"/>
      <c r="D88" s="511"/>
      <c r="G88" s="73" t="e">
        <f t="shared" si="2"/>
        <v>#DIV/0!</v>
      </c>
      <c r="H88" s="20">
        <f t="shared" si="3"/>
        <v>0</v>
      </c>
    </row>
    <row r="89" spans="1:8" ht="12.75" hidden="1" thickBot="1">
      <c r="C89" s="384"/>
      <c r="D89" s="511"/>
      <c r="G89" s="73" t="e">
        <f t="shared" si="2"/>
        <v>#DIV/0!</v>
      </c>
      <c r="H89" s="20">
        <f t="shared" si="3"/>
        <v>0</v>
      </c>
    </row>
    <row r="90" spans="1:8" ht="12.75" hidden="1" thickBot="1">
      <c r="C90" s="384"/>
      <c r="D90" s="511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340">
        <v>10</v>
      </c>
      <c r="E91" s="374">
        <v>4.5</v>
      </c>
      <c r="F91" s="374"/>
      <c r="G91" s="73">
        <f t="shared" si="2"/>
        <v>45</v>
      </c>
      <c r="H91" s="20">
        <f t="shared" si="3"/>
        <v>-5.5</v>
      </c>
    </row>
    <row r="92" spans="1:8" ht="12.75" hidden="1" thickBot="1">
      <c r="A92" s="58"/>
      <c r="B92" s="58" t="s">
        <v>117</v>
      </c>
      <c r="C92" s="264"/>
      <c r="D92" s="342"/>
      <c r="E92" s="375"/>
      <c r="F92" s="375"/>
      <c r="G92" s="73" t="e">
        <f t="shared" si="2"/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/>
      <c r="D93" s="342"/>
      <c r="E93" s="333">
        <v>3</v>
      </c>
      <c r="F93" s="333"/>
      <c r="G93" s="73"/>
      <c r="H93" s="20">
        <f t="shared" si="3"/>
        <v>3</v>
      </c>
    </row>
    <row r="94" spans="1:8" ht="24" customHeight="1" thickBot="1">
      <c r="A94" s="48" t="s">
        <v>305</v>
      </c>
      <c r="B94" s="166" t="s">
        <v>307</v>
      </c>
      <c r="C94" s="259"/>
      <c r="D94" s="333"/>
      <c r="E94" s="333">
        <v>0.99099999999999999</v>
      </c>
      <c r="F94" s="333"/>
      <c r="G94" s="73"/>
      <c r="H94" s="20">
        <f t="shared" si="3"/>
        <v>0.99099999999999999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333">
        <v>70</v>
      </c>
      <c r="E95" s="376">
        <v>33.698999999999998</v>
      </c>
      <c r="F95" s="376">
        <v>18.5</v>
      </c>
      <c r="G95" s="73">
        <f t="shared" si="2"/>
        <v>48.14142857142857</v>
      </c>
      <c r="H95" s="20">
        <f t="shared" si="3"/>
        <v>-36.301000000000002</v>
      </c>
    </row>
    <row r="96" spans="1:8" ht="12.75" thickBot="1">
      <c r="A96" s="34" t="s">
        <v>118</v>
      </c>
      <c r="B96" s="34" t="s">
        <v>119</v>
      </c>
      <c r="C96" s="136">
        <f>C98</f>
        <v>527.20000000000005</v>
      </c>
      <c r="D96" s="337">
        <f>D98</f>
        <v>527.20000000000005</v>
      </c>
      <c r="E96" s="337">
        <f>E98</f>
        <v>371.62556999999998</v>
      </c>
      <c r="F96" s="337">
        <f>F98</f>
        <v>473.26943</v>
      </c>
      <c r="G96" s="73">
        <f t="shared" si="2"/>
        <v>70.490434370257958</v>
      </c>
      <c r="H96" s="20">
        <f t="shared" si="3"/>
        <v>-155.57443000000006</v>
      </c>
    </row>
    <row r="97" spans="1:8" ht="12.75" thickBot="1">
      <c r="A97" s="27" t="s">
        <v>325</v>
      </c>
      <c r="B97" s="27" t="s">
        <v>121</v>
      </c>
      <c r="C97" s="261"/>
      <c r="D97" s="335"/>
      <c r="E97" s="335"/>
      <c r="F97" s="335"/>
      <c r="G97" s="73"/>
      <c r="H97" s="20">
        <f t="shared" si="3"/>
        <v>0</v>
      </c>
    </row>
    <row r="98" spans="1:8" ht="12.75" thickBot="1">
      <c r="B98" s="34" t="s">
        <v>122</v>
      </c>
      <c r="C98" s="260">
        <v>527.20000000000005</v>
      </c>
      <c r="D98" s="334">
        <v>527.20000000000005</v>
      </c>
      <c r="E98" s="334">
        <v>371.62556999999998</v>
      </c>
      <c r="F98" s="334">
        <v>473.26943</v>
      </c>
      <c r="G98" s="73">
        <f t="shared" si="2"/>
        <v>70.490434370257958</v>
      </c>
      <c r="H98" s="20">
        <f t="shared" si="3"/>
        <v>-155.57443000000006</v>
      </c>
    </row>
    <row r="99" spans="1:8" ht="12.75" thickBot="1">
      <c r="A99" s="27" t="s">
        <v>123</v>
      </c>
      <c r="B99" s="27" t="s">
        <v>97</v>
      </c>
      <c r="C99" s="261"/>
      <c r="D99" s="335"/>
      <c r="E99" s="335"/>
      <c r="F99" s="335"/>
      <c r="G99" s="73"/>
      <c r="H99" s="20">
        <f t="shared" si="3"/>
        <v>0</v>
      </c>
    </row>
    <row r="100" spans="1:8" ht="12.75" thickBot="1">
      <c r="B100" s="34" t="s">
        <v>124</v>
      </c>
      <c r="C100" s="260"/>
      <c r="D100" s="334"/>
      <c r="E100" s="334"/>
      <c r="F100" s="334">
        <v>5</v>
      </c>
      <c r="G100" s="73"/>
      <c r="H100" s="20">
        <f t="shared" si="3"/>
        <v>0</v>
      </c>
    </row>
    <row r="101" spans="1:8" ht="12.75" thickBot="1">
      <c r="A101" s="72" t="s">
        <v>125</v>
      </c>
      <c r="B101" s="303" t="s">
        <v>126</v>
      </c>
      <c r="C101" s="311">
        <f>C104+C105</f>
        <v>174.321</v>
      </c>
      <c r="D101" s="344">
        <f>D104+D105</f>
        <v>2346.2204000000002</v>
      </c>
      <c r="E101" s="377">
        <f>E102+E103+E104+E105</f>
        <v>2553.1925200000001</v>
      </c>
      <c r="F101" s="523">
        <f>F102+F103+F104+F105</f>
        <v>90.062170000000009</v>
      </c>
      <c r="G101" s="73">
        <f t="shared" si="2"/>
        <v>108.82151225008528</v>
      </c>
      <c r="H101" s="20">
        <f t="shared" si="3"/>
        <v>206.9721199999999</v>
      </c>
    </row>
    <row r="102" spans="1:8" ht="12.75" thickBot="1">
      <c r="A102" s="34" t="s">
        <v>127</v>
      </c>
      <c r="B102" s="34" t="s">
        <v>128</v>
      </c>
      <c r="C102" s="260"/>
      <c r="D102" s="334"/>
      <c r="E102" s="340">
        <v>63.639980000000001</v>
      </c>
      <c r="F102" s="340">
        <v>-65.281170000000003</v>
      </c>
      <c r="G102" s="73"/>
      <c r="H102" s="20">
        <f t="shared" si="3"/>
        <v>63.639980000000001</v>
      </c>
    </row>
    <row r="103" spans="1:8" ht="12.75" thickBot="1">
      <c r="A103" s="27" t="s">
        <v>309</v>
      </c>
      <c r="B103" s="58" t="s">
        <v>128</v>
      </c>
      <c r="C103" s="264"/>
      <c r="D103" s="342"/>
      <c r="E103" s="342"/>
      <c r="F103" s="342"/>
      <c r="G103" s="73"/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342"/>
      <c r="E104" s="333"/>
      <c r="F104" s="333"/>
      <c r="G104" s="73"/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335">
        <v>2346.2204000000002</v>
      </c>
      <c r="E105" s="336">
        <v>2489.5525400000001</v>
      </c>
      <c r="F105" s="336">
        <v>155.34334000000001</v>
      </c>
      <c r="G105" s="73">
        <f t="shared" si="2"/>
        <v>106.10906545693662</v>
      </c>
      <c r="H105" s="20">
        <f t="shared" si="3"/>
        <v>143.33213999999998</v>
      </c>
    </row>
    <row r="106" spans="1:8" ht="11.25" customHeight="1" thickBot="1">
      <c r="A106" s="72" t="s">
        <v>134</v>
      </c>
      <c r="B106" s="437" t="s">
        <v>135</v>
      </c>
      <c r="C106" s="246">
        <f>C107+C181+C179+C178</f>
        <v>293009.90000000002</v>
      </c>
      <c r="D106" s="351">
        <f>D107+D181+D179+D178+D177</f>
        <v>308439.90000000002</v>
      </c>
      <c r="E106" s="351">
        <f>E107+E181+E179+E178+E180+E177</f>
        <v>200351.12016000002</v>
      </c>
      <c r="F106" s="351">
        <f>F107+F181+F179+F178+F180</f>
        <v>228903.83857000002</v>
      </c>
      <c r="G106" s="73">
        <f t="shared" si="2"/>
        <v>64.956291374754045</v>
      </c>
      <c r="H106" s="20">
        <f t="shared" si="3"/>
        <v>-108088.77984</v>
      </c>
    </row>
    <row r="107" spans="1:8" ht="11.25" customHeight="1" thickBot="1">
      <c r="A107" s="438" t="s">
        <v>232</v>
      </c>
      <c r="B107" s="177" t="s">
        <v>233</v>
      </c>
      <c r="C107" s="439">
        <f>C108+C111+C127+C158</f>
        <v>293009.90000000002</v>
      </c>
      <c r="D107" s="524">
        <f>D108+D111+D127+D158</f>
        <v>308085.90000000002</v>
      </c>
      <c r="E107" s="524">
        <f>E108+E111+E127+E158</f>
        <v>200316.22580000001</v>
      </c>
      <c r="F107" s="524">
        <f>F108+F111+F127+F158</f>
        <v>224719.98492000002</v>
      </c>
      <c r="G107" s="73">
        <f t="shared" si="2"/>
        <v>65.019601935693899</v>
      </c>
      <c r="H107" s="20">
        <f t="shared" si="3"/>
        <v>-107769.67420000001</v>
      </c>
    </row>
    <row r="108" spans="1:8" ht="11.25" customHeight="1" thickBot="1">
      <c r="A108" s="72" t="s">
        <v>475</v>
      </c>
      <c r="B108" s="437" t="s">
        <v>137</v>
      </c>
      <c r="C108" s="246">
        <f>C109+C110</f>
        <v>110671</v>
      </c>
      <c r="D108" s="351">
        <f>D109+D110</f>
        <v>112721</v>
      </c>
      <c r="E108" s="351">
        <f>E109+E110</f>
        <v>74703</v>
      </c>
      <c r="F108" s="529">
        <f>F109+F110</f>
        <v>79473</v>
      </c>
      <c r="G108" s="73">
        <f t="shared" si="2"/>
        <v>66.272478065311702</v>
      </c>
      <c r="H108" s="20">
        <f t="shared" si="3"/>
        <v>-38018</v>
      </c>
    </row>
    <row r="109" spans="1:8" ht="11.25" customHeight="1" thickBot="1">
      <c r="A109" s="13" t="s">
        <v>476</v>
      </c>
      <c r="B109" s="440" t="s">
        <v>139</v>
      </c>
      <c r="C109" s="441">
        <v>109214</v>
      </c>
      <c r="D109" s="472">
        <v>109214</v>
      </c>
      <c r="E109" s="661">
        <v>74703</v>
      </c>
      <c r="F109" s="346">
        <v>79473</v>
      </c>
      <c r="G109" s="73">
        <f t="shared" si="2"/>
        <v>68.40057135532075</v>
      </c>
      <c r="H109" s="20">
        <f t="shared" si="3"/>
        <v>-34511</v>
      </c>
    </row>
    <row r="110" spans="1:8" ht="11.25" customHeight="1" thickBot="1">
      <c r="A110" s="443" t="s">
        <v>477</v>
      </c>
      <c r="B110" s="444" t="s">
        <v>219</v>
      </c>
      <c r="C110" s="445">
        <v>1457</v>
      </c>
      <c r="D110" s="483">
        <v>3507</v>
      </c>
      <c r="E110" s="526"/>
      <c r="F110" s="469"/>
      <c r="G110" s="73">
        <f t="shared" si="2"/>
        <v>0</v>
      </c>
      <c r="H110" s="20">
        <f t="shared" si="3"/>
        <v>-3507</v>
      </c>
    </row>
    <row r="111" spans="1:8" ht="11.25" customHeight="1" thickBot="1">
      <c r="A111" s="72" t="s">
        <v>140</v>
      </c>
      <c r="B111" s="437" t="s">
        <v>141</v>
      </c>
      <c r="C111" s="246">
        <f>C114+C117+C120</f>
        <v>11424.5</v>
      </c>
      <c r="D111" s="351">
        <f>D114+D117+D120+D112+D113+D115+D116+D118+D119</f>
        <v>23511.699999999997</v>
      </c>
      <c r="E111" s="351">
        <f>E114+E117+E120+E112+E113+E115+E116+E118</f>
        <v>10953.416000000001</v>
      </c>
      <c r="F111" s="351">
        <f>F114+F117+F120+F112+F113+F116</f>
        <v>15926.167000000001</v>
      </c>
      <c r="G111" s="73">
        <f t="shared" si="2"/>
        <v>46.587086429309672</v>
      </c>
      <c r="H111" s="20">
        <f t="shared" si="3"/>
        <v>-12558.283999999996</v>
      </c>
    </row>
    <row r="112" spans="1:8" ht="11.25" customHeight="1" thickBot="1">
      <c r="A112" s="13" t="s">
        <v>411</v>
      </c>
      <c r="B112" s="440" t="s">
        <v>478</v>
      </c>
      <c r="C112" s="441"/>
      <c r="D112" s="472">
        <v>1654.2</v>
      </c>
      <c r="E112" s="661">
        <v>1654.2</v>
      </c>
      <c r="F112" s="379">
        <v>1300.2</v>
      </c>
      <c r="G112" s="73">
        <f t="shared" si="2"/>
        <v>100</v>
      </c>
      <c r="H112" s="20">
        <f t="shared" si="3"/>
        <v>0</v>
      </c>
    </row>
    <row r="113" spans="1:8" ht="11.25" customHeight="1" thickBot="1">
      <c r="A113" s="58" t="s">
        <v>412</v>
      </c>
      <c r="B113" s="448" t="s">
        <v>143</v>
      </c>
      <c r="C113" s="449"/>
      <c r="D113" s="467">
        <v>2078.8000000000002</v>
      </c>
      <c r="E113" s="662">
        <v>2078.8000000000002</v>
      </c>
      <c r="F113" s="333">
        <v>3827</v>
      </c>
      <c r="G113" s="73">
        <f t="shared" si="2"/>
        <v>100</v>
      </c>
      <c r="H113" s="20">
        <f t="shared" si="3"/>
        <v>0</v>
      </c>
    </row>
    <row r="114" spans="1:8" s="9" customFormat="1" ht="11.25" customHeight="1" thickBot="1">
      <c r="A114" s="13" t="s">
        <v>479</v>
      </c>
      <c r="B114" s="440" t="s">
        <v>145</v>
      </c>
      <c r="C114" s="441">
        <v>4500</v>
      </c>
      <c r="D114" s="472">
        <v>4500</v>
      </c>
      <c r="E114" s="661">
        <v>4500</v>
      </c>
      <c r="F114" s="332">
        <v>1563.951</v>
      </c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453" t="s">
        <v>533</v>
      </c>
      <c r="B115" s="448" t="s">
        <v>481</v>
      </c>
      <c r="C115" s="454"/>
      <c r="D115" s="632">
        <v>1763.3</v>
      </c>
      <c r="E115" s="460"/>
      <c r="F115" s="533"/>
      <c r="G115" s="73">
        <f t="shared" si="2"/>
        <v>0</v>
      </c>
      <c r="H115" s="20">
        <f t="shared" si="3"/>
        <v>-1763.3</v>
      </c>
    </row>
    <row r="116" spans="1:8" s="9" customFormat="1" ht="11.25" customHeight="1" thickBot="1">
      <c r="A116" s="453" t="s">
        <v>533</v>
      </c>
      <c r="B116" s="448" t="s">
        <v>534</v>
      </c>
      <c r="C116" s="454"/>
      <c r="D116" s="632">
        <v>777.6</v>
      </c>
      <c r="E116" s="460"/>
      <c r="F116" s="337">
        <v>995.4</v>
      </c>
      <c r="G116" s="73">
        <f t="shared" si="2"/>
        <v>0</v>
      </c>
      <c r="H116" s="20">
        <f t="shared" si="3"/>
        <v>-777.6</v>
      </c>
    </row>
    <row r="117" spans="1:8" s="9" customFormat="1" ht="11.25" customHeight="1" thickBot="1">
      <c r="A117" s="453" t="s">
        <v>482</v>
      </c>
      <c r="B117" s="448" t="s">
        <v>153</v>
      </c>
      <c r="C117" s="454">
        <v>3173.6</v>
      </c>
      <c r="D117" s="632">
        <v>3173.6</v>
      </c>
      <c r="E117" s="460"/>
      <c r="F117" s="337">
        <v>2772.4</v>
      </c>
      <c r="G117" s="73">
        <f t="shared" si="2"/>
        <v>0</v>
      </c>
      <c r="H117" s="20">
        <f t="shared" si="3"/>
        <v>-3173.6</v>
      </c>
    </row>
    <row r="118" spans="1:8" s="9" customFormat="1" ht="11.25" customHeight="1" thickBot="1">
      <c r="A118" s="453" t="s">
        <v>535</v>
      </c>
      <c r="B118" s="448" t="s">
        <v>536</v>
      </c>
      <c r="C118" s="454"/>
      <c r="D118" s="632">
        <v>600</v>
      </c>
      <c r="E118" s="460"/>
      <c r="F118" s="533"/>
      <c r="G118" s="73">
        <f t="shared" si="2"/>
        <v>0</v>
      </c>
      <c r="H118" s="20">
        <f t="shared" si="3"/>
        <v>-600</v>
      </c>
    </row>
    <row r="119" spans="1:8" s="9" customFormat="1" ht="11.25" customHeight="1" thickBot="1">
      <c r="A119" s="453" t="s">
        <v>544</v>
      </c>
      <c r="B119" s="479" t="s">
        <v>545</v>
      </c>
      <c r="C119" s="634"/>
      <c r="D119" s="492">
        <v>203.3</v>
      </c>
      <c r="E119" s="526"/>
      <c r="F119" s="469"/>
      <c r="G119" s="73">
        <f t="shared" si="2"/>
        <v>0</v>
      </c>
      <c r="H119" s="20">
        <f t="shared" si="3"/>
        <v>-203.3</v>
      </c>
    </row>
    <row r="120" spans="1:8" ht="11.25" customHeight="1" thickBot="1">
      <c r="A120" s="26" t="s">
        <v>483</v>
      </c>
      <c r="B120" s="437" t="s">
        <v>152</v>
      </c>
      <c r="C120" s="246">
        <f>C121+C122+C123+C124</f>
        <v>3750.9</v>
      </c>
      <c r="D120" s="351">
        <f>D121+D122+D123+D124+D125</f>
        <v>8760.9</v>
      </c>
      <c r="E120" s="351">
        <f>E121+E122+E123+E124</f>
        <v>2720.4160000000002</v>
      </c>
      <c r="F120" s="351">
        <f>F121+F122+F123+F124+F126</f>
        <v>5467.2160000000003</v>
      </c>
      <c r="G120" s="73">
        <f t="shared" si="2"/>
        <v>31.051786916869272</v>
      </c>
      <c r="H120" s="20">
        <f t="shared" si="3"/>
        <v>-6040.4839999999995</v>
      </c>
    </row>
    <row r="121" spans="1:8" ht="11.25" customHeight="1" thickBot="1">
      <c r="A121" s="27" t="s">
        <v>483</v>
      </c>
      <c r="B121" s="440" t="s">
        <v>484</v>
      </c>
      <c r="C121" s="454"/>
      <c r="D121" s="632"/>
      <c r="E121" s="460"/>
      <c r="F121" s="337">
        <v>250</v>
      </c>
      <c r="G121" s="73"/>
      <c r="H121" s="20">
        <f t="shared" si="3"/>
        <v>0</v>
      </c>
    </row>
    <row r="122" spans="1:8" ht="24.75" customHeight="1" thickBot="1">
      <c r="A122" s="27" t="s">
        <v>483</v>
      </c>
      <c r="B122" s="457" t="s">
        <v>485</v>
      </c>
      <c r="C122" s="458">
        <v>2205.9</v>
      </c>
      <c r="D122" s="460">
        <v>2205.9</v>
      </c>
      <c r="E122" s="663">
        <v>1175.4159999999999</v>
      </c>
      <c r="F122" s="336">
        <v>1217.2159999999999</v>
      </c>
      <c r="G122" s="73">
        <f t="shared" si="2"/>
        <v>53.285099052540907</v>
      </c>
      <c r="H122" s="20">
        <f t="shared" si="3"/>
        <v>-1030.4840000000002</v>
      </c>
    </row>
    <row r="123" spans="1:8" ht="12.75" customHeight="1" thickBot="1">
      <c r="A123" s="27" t="s">
        <v>483</v>
      </c>
      <c r="B123" s="457" t="s">
        <v>474</v>
      </c>
      <c r="C123" s="458">
        <v>1545</v>
      </c>
      <c r="D123" s="460">
        <v>1545</v>
      </c>
      <c r="E123" s="663">
        <v>1545</v>
      </c>
      <c r="F123" s="535"/>
      <c r="G123" s="73">
        <f t="shared" si="2"/>
        <v>100</v>
      </c>
      <c r="H123" s="20">
        <f t="shared" si="3"/>
        <v>0</v>
      </c>
    </row>
    <row r="124" spans="1:8" ht="12" customHeight="1" thickBot="1">
      <c r="A124" s="27" t="s">
        <v>483</v>
      </c>
      <c r="B124" s="457" t="s">
        <v>555</v>
      </c>
      <c r="C124" s="121"/>
      <c r="D124" s="336">
        <v>4010</v>
      </c>
      <c r="E124" s="336"/>
      <c r="F124" s="666"/>
      <c r="G124" s="73"/>
      <c r="H124" s="20">
        <f t="shared" si="3"/>
        <v>-4010</v>
      </c>
    </row>
    <row r="125" spans="1:8" ht="21.75" customHeight="1">
      <c r="A125" s="91" t="s">
        <v>548</v>
      </c>
      <c r="B125" s="673" t="s">
        <v>549</v>
      </c>
      <c r="C125" s="121"/>
      <c r="D125" s="336">
        <v>1000</v>
      </c>
      <c r="E125" s="336"/>
      <c r="F125" s="666"/>
      <c r="G125" s="674">
        <f t="shared" si="2"/>
        <v>0</v>
      </c>
      <c r="H125" s="387">
        <f t="shared" si="3"/>
        <v>-1000</v>
      </c>
    </row>
    <row r="126" spans="1:8" ht="14.25" customHeight="1">
      <c r="A126" s="48" t="s">
        <v>483</v>
      </c>
      <c r="B126" s="667" t="s">
        <v>558</v>
      </c>
      <c r="C126" s="259"/>
      <c r="D126" s="333"/>
      <c r="E126" s="333"/>
      <c r="F126" s="536">
        <v>4000</v>
      </c>
      <c r="G126" s="17"/>
      <c r="H126" s="88"/>
    </row>
    <row r="127" spans="1:8" ht="11.25" customHeight="1" thickBot="1">
      <c r="A127" s="438" t="s">
        <v>486</v>
      </c>
      <c r="B127" s="177" t="s">
        <v>158</v>
      </c>
      <c r="C127" s="439">
        <f>C128+C145+C148+C149+C150+C151+C152+C153+C156+C147</f>
        <v>170914.4</v>
      </c>
      <c r="D127" s="524">
        <f>D128+D145+D148+D149+D150+D151+D152+D153+D156+D147+D146</f>
        <v>171853.2</v>
      </c>
      <c r="E127" s="524">
        <f>E128+E145+E148+E149+E150+E151+E152+E153+E156+E147+E146</f>
        <v>114659.80980000002</v>
      </c>
      <c r="F127" s="524">
        <f>F128+F145+F148+F149+F150+F151+F152+F153+F156+F147+F146+F155</f>
        <v>120453.97462000001</v>
      </c>
      <c r="G127" s="251">
        <f t="shared" si="2"/>
        <v>66.719624540014394</v>
      </c>
      <c r="H127" s="182">
        <f t="shared" si="3"/>
        <v>-57193.390199999994</v>
      </c>
    </row>
    <row r="128" spans="1:8" ht="11.25" customHeight="1" thickBot="1">
      <c r="A128" s="72" t="s">
        <v>168</v>
      </c>
      <c r="B128" s="437" t="s">
        <v>487</v>
      </c>
      <c r="C128" s="246">
        <f>C131+C132+C137+C140+C139+C130+C129+C138+C133+C141+C142+C153+C135+C136+C143</f>
        <v>125721.2</v>
      </c>
      <c r="D128" s="351">
        <f>D131+D132+D137+D140+D139+D130+D129+D138+D133+D141+D142+D135+D136+D143+D144</f>
        <v>127959.5</v>
      </c>
      <c r="E128" s="351">
        <f>E131+E132+E137+E140+E139+E130+E129+E138+E133+E141+E142+E135+E136+E143+E144</f>
        <v>85684.822140000004</v>
      </c>
      <c r="F128" s="351">
        <f>F131+F132+F137+F140+F139+F130+F129+F138+F133+F141+F142+F135+F136+F143</f>
        <v>87174.951240000009</v>
      </c>
      <c r="G128" s="73">
        <f t="shared" si="2"/>
        <v>66.96245463603718</v>
      </c>
      <c r="H128" s="20">
        <f t="shared" si="3"/>
        <v>-42274.677859999996</v>
      </c>
    </row>
    <row r="129" spans="1:8" ht="25.5" customHeight="1" thickBot="1">
      <c r="A129" s="13" t="s">
        <v>488</v>
      </c>
      <c r="B129" s="462" t="s">
        <v>212</v>
      </c>
      <c r="C129" s="463">
        <v>1384.2</v>
      </c>
      <c r="D129" s="463">
        <v>1384.2</v>
      </c>
      <c r="E129" s="661">
        <v>1383.8572999999999</v>
      </c>
      <c r="F129" s="337">
        <v>1383.8572999999999</v>
      </c>
      <c r="G129" s="73">
        <f t="shared" si="2"/>
        <v>99.975242017049553</v>
      </c>
      <c r="H129" s="20">
        <f t="shared" si="3"/>
        <v>-0.34270000000014988</v>
      </c>
    </row>
    <row r="130" spans="1:8" ht="11.25" customHeight="1" thickBot="1">
      <c r="A130" s="13" t="s">
        <v>488</v>
      </c>
      <c r="B130" s="465" t="s">
        <v>224</v>
      </c>
      <c r="C130" s="463">
        <v>45</v>
      </c>
      <c r="D130" s="463">
        <v>45</v>
      </c>
      <c r="E130" s="661">
        <v>18</v>
      </c>
      <c r="F130" s="337"/>
      <c r="G130" s="73">
        <f t="shared" si="2"/>
        <v>40</v>
      </c>
      <c r="H130" s="20">
        <f t="shared" si="3"/>
        <v>-27</v>
      </c>
    </row>
    <row r="131" spans="1:8" ht="11.25" customHeight="1" thickBot="1">
      <c r="A131" s="13" t="s">
        <v>488</v>
      </c>
      <c r="B131" s="465" t="s">
        <v>489</v>
      </c>
      <c r="C131" s="463">
        <v>2441.9</v>
      </c>
      <c r="D131" s="463">
        <v>3560.6</v>
      </c>
      <c r="E131" s="661">
        <v>2250.2399999999998</v>
      </c>
      <c r="F131" s="337">
        <v>4049.2336799999998</v>
      </c>
      <c r="G131" s="73">
        <f t="shared" si="2"/>
        <v>63.198337358872095</v>
      </c>
      <c r="H131" s="20">
        <f t="shared" si="3"/>
        <v>-1310.3600000000001</v>
      </c>
    </row>
    <row r="132" spans="1:8" ht="11.25" customHeight="1" thickBot="1">
      <c r="A132" s="13" t="s">
        <v>488</v>
      </c>
      <c r="B132" s="448" t="s">
        <v>490</v>
      </c>
      <c r="C132" s="467">
        <v>89502</v>
      </c>
      <c r="D132" s="467">
        <v>89502</v>
      </c>
      <c r="E132" s="662">
        <v>59394</v>
      </c>
      <c r="F132" s="333">
        <v>61513</v>
      </c>
      <c r="G132" s="73">
        <f t="shared" si="2"/>
        <v>66.360528256351813</v>
      </c>
      <c r="H132" s="20">
        <f t="shared" si="3"/>
        <v>-30108</v>
      </c>
    </row>
    <row r="133" spans="1:8" ht="10.5" customHeight="1" thickBot="1">
      <c r="A133" s="13" t="s">
        <v>488</v>
      </c>
      <c r="B133" s="448" t="s">
        <v>371</v>
      </c>
      <c r="C133" s="467">
        <v>16165.8</v>
      </c>
      <c r="D133" s="467">
        <v>16165.8</v>
      </c>
      <c r="E133" s="662">
        <v>10831</v>
      </c>
      <c r="F133" s="333">
        <v>11116</v>
      </c>
      <c r="G133" s="73">
        <f t="shared" si="2"/>
        <v>66.999468012718211</v>
      </c>
      <c r="H133" s="20">
        <f t="shared" si="3"/>
        <v>-5334.7999999999993</v>
      </c>
    </row>
    <row r="134" spans="1:8" ht="12.75" hidden="1" thickBot="1">
      <c r="C134" s="469"/>
      <c r="E134" s="511"/>
      <c r="F134" s="469"/>
      <c r="G134" s="73" t="e">
        <f t="shared" si="2"/>
        <v>#DIV/0!</v>
      </c>
      <c r="H134" s="20">
        <f t="shared" si="3"/>
        <v>0</v>
      </c>
    </row>
    <row r="135" spans="1:8" ht="11.25" customHeight="1" thickBot="1">
      <c r="A135" s="13" t="s">
        <v>488</v>
      </c>
      <c r="B135" s="448" t="s">
        <v>454</v>
      </c>
      <c r="C135" s="467">
        <v>485.2</v>
      </c>
      <c r="D135" s="467">
        <v>485.2</v>
      </c>
      <c r="E135" s="662">
        <v>332.53604000000001</v>
      </c>
      <c r="F135" s="336">
        <v>277.46665999999999</v>
      </c>
      <c r="G135" s="73">
        <f t="shared" si="2"/>
        <v>68.535869744435288</v>
      </c>
      <c r="H135" s="20">
        <f t="shared" si="3"/>
        <v>-152.66395999999997</v>
      </c>
    </row>
    <row r="136" spans="1:8" ht="12.75" customHeight="1" thickBot="1">
      <c r="A136" s="13" t="s">
        <v>488</v>
      </c>
      <c r="B136" s="461" t="s">
        <v>491</v>
      </c>
      <c r="C136" s="467">
        <v>150.6</v>
      </c>
      <c r="D136" s="467">
        <v>80.3</v>
      </c>
      <c r="E136" s="527"/>
      <c r="F136" s="538"/>
      <c r="G136" s="73">
        <f t="shared" si="2"/>
        <v>0</v>
      </c>
      <c r="H136" s="20">
        <f t="shared" si="3"/>
        <v>-80.3</v>
      </c>
    </row>
    <row r="137" spans="1:8" ht="11.25" customHeight="1" thickBot="1">
      <c r="A137" s="13" t="s">
        <v>488</v>
      </c>
      <c r="B137" s="448" t="s">
        <v>173</v>
      </c>
      <c r="C137" s="467"/>
      <c r="D137" s="467"/>
      <c r="E137" s="527"/>
      <c r="F137" s="538"/>
      <c r="G137" s="73"/>
      <c r="H137" s="20">
        <f t="shared" si="3"/>
        <v>0</v>
      </c>
    </row>
    <row r="138" spans="1:8" ht="11.25" customHeight="1" thickBot="1">
      <c r="A138" s="13" t="s">
        <v>488</v>
      </c>
      <c r="B138" s="448" t="s">
        <v>292</v>
      </c>
      <c r="C138" s="467"/>
      <c r="D138" s="467"/>
      <c r="E138" s="527"/>
      <c r="F138" s="538"/>
      <c r="G138" s="73"/>
      <c r="H138" s="20">
        <f t="shared" ref="H138:H182" si="4">E138-D138</f>
        <v>0</v>
      </c>
    </row>
    <row r="139" spans="1:8" ht="11.25" customHeight="1" thickBot="1">
      <c r="A139" s="13" t="s">
        <v>488</v>
      </c>
      <c r="B139" s="448" t="s">
        <v>174</v>
      </c>
      <c r="C139" s="339">
        <v>1160.9000000000001</v>
      </c>
      <c r="D139" s="339">
        <v>1160.9000000000001</v>
      </c>
      <c r="E139" s="333">
        <v>1160.9000000000001</v>
      </c>
      <c r="F139" s="333">
        <v>683.85659999999996</v>
      </c>
      <c r="G139" s="73">
        <f>E139/D139*100</f>
        <v>100</v>
      </c>
      <c r="H139" s="20">
        <f t="shared" si="4"/>
        <v>0</v>
      </c>
    </row>
    <row r="140" spans="1:8" ht="11.25" customHeight="1" thickBot="1">
      <c r="A140" s="13" t="s">
        <v>488</v>
      </c>
      <c r="B140" s="448" t="s">
        <v>492</v>
      </c>
      <c r="C140" s="467"/>
      <c r="D140" s="467"/>
      <c r="E140" s="527"/>
      <c r="F140" s="538"/>
      <c r="G140" s="73"/>
      <c r="H140" s="20">
        <f t="shared" si="4"/>
        <v>0</v>
      </c>
    </row>
    <row r="141" spans="1:8" ht="27.75" customHeight="1" thickBot="1">
      <c r="A141" s="13" t="s">
        <v>488</v>
      </c>
      <c r="B141" s="461" t="s">
        <v>493</v>
      </c>
      <c r="C141" s="472"/>
      <c r="D141" s="472"/>
      <c r="E141" s="460"/>
      <c r="F141" s="533"/>
      <c r="G141" s="73"/>
      <c r="H141" s="20">
        <f t="shared" si="4"/>
        <v>0</v>
      </c>
    </row>
    <row r="142" spans="1:8" ht="24" customHeight="1" thickBot="1">
      <c r="A142" s="13" t="s">
        <v>488</v>
      </c>
      <c r="B142" s="465" t="s">
        <v>494</v>
      </c>
      <c r="C142" s="472"/>
      <c r="D142" s="472"/>
      <c r="E142" s="460"/>
      <c r="F142" s="534"/>
      <c r="G142" s="73"/>
      <c r="H142" s="20">
        <f t="shared" si="4"/>
        <v>0</v>
      </c>
    </row>
    <row r="143" spans="1:8" ht="15" customHeight="1" thickBot="1">
      <c r="A143" s="13" t="s">
        <v>488</v>
      </c>
      <c r="B143" s="448" t="s">
        <v>424</v>
      </c>
      <c r="C143" s="472">
        <v>13121.1</v>
      </c>
      <c r="D143" s="472">
        <v>13121.1</v>
      </c>
      <c r="E143" s="663">
        <v>8433.8320000000003</v>
      </c>
      <c r="F143" s="333">
        <v>8151.5370000000003</v>
      </c>
      <c r="G143" s="73">
        <f t="shared" ref="G143:G153" si="5">E143/D143*100</f>
        <v>64.276867030965391</v>
      </c>
      <c r="H143" s="20">
        <f t="shared" si="4"/>
        <v>-4687.268</v>
      </c>
    </row>
    <row r="144" spans="1:8" ht="40.5" customHeight="1" thickBot="1">
      <c r="A144" s="13" t="s">
        <v>488</v>
      </c>
      <c r="B144" s="49" t="s">
        <v>499</v>
      </c>
      <c r="C144" s="472"/>
      <c r="D144" s="472">
        <v>2454.4</v>
      </c>
      <c r="E144" s="376">
        <v>1880.4567999999999</v>
      </c>
      <c r="F144" s="540">
        <v>2990.1</v>
      </c>
      <c r="G144" s="73">
        <f t="shared" si="5"/>
        <v>76.615743155149929</v>
      </c>
      <c r="H144" s="20">
        <f t="shared" si="4"/>
        <v>-573.94320000000016</v>
      </c>
    </row>
    <row r="145" spans="1:8" ht="12.75" customHeight="1" thickBot="1">
      <c r="A145" s="58" t="s">
        <v>495</v>
      </c>
      <c r="B145" s="465" t="s">
        <v>496</v>
      </c>
      <c r="C145" s="472">
        <v>1207.9000000000001</v>
      </c>
      <c r="D145" s="472">
        <v>1207.9000000000001</v>
      </c>
      <c r="E145" s="663">
        <v>800</v>
      </c>
      <c r="F145" s="333">
        <v>550</v>
      </c>
      <c r="G145" s="73">
        <f t="shared" si="5"/>
        <v>66.230648232469562</v>
      </c>
      <c r="H145" s="20">
        <f t="shared" si="4"/>
        <v>-407.90000000000009</v>
      </c>
    </row>
    <row r="146" spans="1:8" ht="36.75" customHeight="1" thickBot="1">
      <c r="A146" s="13" t="s">
        <v>497</v>
      </c>
      <c r="B146" s="465" t="s">
        <v>498</v>
      </c>
      <c r="C146" s="472"/>
      <c r="D146" s="472">
        <v>959.7</v>
      </c>
      <c r="E146" s="460">
        <v>959.7</v>
      </c>
      <c r="F146" s="336">
        <v>1235.2</v>
      </c>
      <c r="G146" s="73">
        <f t="shared" si="5"/>
        <v>100</v>
      </c>
      <c r="H146" s="20">
        <f t="shared" si="4"/>
        <v>0</v>
      </c>
    </row>
    <row r="147" spans="1:8" ht="38.25" customHeight="1" thickBot="1">
      <c r="A147" s="48" t="s">
        <v>497</v>
      </c>
      <c r="B147" s="49" t="s">
        <v>499</v>
      </c>
      <c r="C147" s="473">
        <v>3040.4</v>
      </c>
      <c r="D147" s="473">
        <v>639.79999999999995</v>
      </c>
      <c r="E147" s="333">
        <v>639.79999999999995</v>
      </c>
      <c r="F147" s="336">
        <v>3791.7</v>
      </c>
      <c r="G147" s="73">
        <f t="shared" si="5"/>
        <v>100</v>
      </c>
      <c r="H147" s="20">
        <f t="shared" si="4"/>
        <v>0</v>
      </c>
    </row>
    <row r="148" spans="1:8" ht="11.25" customHeight="1" thickBot="1">
      <c r="A148" s="48" t="s">
        <v>500</v>
      </c>
      <c r="B148" s="53" t="s">
        <v>431</v>
      </c>
      <c r="C148" s="339">
        <v>1048.0999999999999</v>
      </c>
      <c r="D148" s="339">
        <v>1048.0999999999999</v>
      </c>
      <c r="E148" s="376">
        <v>786.07500000000005</v>
      </c>
      <c r="F148" s="337">
        <v>1079.6379999999999</v>
      </c>
      <c r="G148" s="73">
        <f t="shared" si="5"/>
        <v>75.000000000000014</v>
      </c>
      <c r="H148" s="20">
        <f t="shared" si="4"/>
        <v>-262.02499999999986</v>
      </c>
    </row>
    <row r="149" spans="1:8" ht="23.25" customHeight="1" thickBot="1">
      <c r="A149" s="48" t="s">
        <v>501</v>
      </c>
      <c r="B149" s="49" t="s">
        <v>502</v>
      </c>
      <c r="C149" s="474">
        <v>245.6</v>
      </c>
      <c r="D149" s="474">
        <v>245.6</v>
      </c>
      <c r="E149" s="376">
        <v>111.85395</v>
      </c>
      <c r="F149" s="333">
        <v>142.71639999999999</v>
      </c>
      <c r="G149" s="73">
        <f t="shared" si="5"/>
        <v>45.543139250814328</v>
      </c>
      <c r="H149" s="20">
        <f t="shared" si="4"/>
        <v>-133.74605</v>
      </c>
    </row>
    <row r="150" spans="1:8" ht="23.25" customHeight="1" thickBot="1">
      <c r="A150" s="48" t="s">
        <v>503</v>
      </c>
      <c r="B150" s="241" t="s">
        <v>504</v>
      </c>
      <c r="C150" s="474">
        <v>5022.3</v>
      </c>
      <c r="D150" s="474">
        <v>4495.5</v>
      </c>
      <c r="E150" s="376">
        <v>3754.7573200000002</v>
      </c>
      <c r="F150" s="332">
        <v>3583.5</v>
      </c>
      <c r="G150" s="73">
        <f t="shared" si="5"/>
        <v>83.522574129685239</v>
      </c>
      <c r="H150" s="20">
        <f t="shared" si="4"/>
        <v>-740.74267999999984</v>
      </c>
    </row>
    <row r="151" spans="1:8" ht="45" customHeight="1" thickBot="1">
      <c r="A151" s="48" t="s">
        <v>505</v>
      </c>
      <c r="B151" s="241" t="s">
        <v>506</v>
      </c>
      <c r="C151" s="474">
        <v>1167.8</v>
      </c>
      <c r="D151" s="474">
        <v>1836</v>
      </c>
      <c r="E151" s="376">
        <v>958.94808999999998</v>
      </c>
      <c r="F151" s="332">
        <v>126.1944</v>
      </c>
      <c r="G151" s="73">
        <f t="shared" si="5"/>
        <v>52.230288126361657</v>
      </c>
      <c r="H151" s="20">
        <f t="shared" si="4"/>
        <v>-877.05191000000002</v>
      </c>
    </row>
    <row r="152" spans="1:8" ht="14.25" customHeight="1" thickBot="1">
      <c r="A152" s="48" t="s">
        <v>507</v>
      </c>
      <c r="B152" s="49" t="s">
        <v>430</v>
      </c>
      <c r="C152" s="474">
        <v>591.6</v>
      </c>
      <c r="D152" s="474">
        <v>591.6</v>
      </c>
      <c r="E152" s="376">
        <v>401.65023000000002</v>
      </c>
      <c r="F152" s="342">
        <v>472.64499999999998</v>
      </c>
      <c r="G152" s="73">
        <f t="shared" si="5"/>
        <v>67.892195740365111</v>
      </c>
      <c r="H152" s="20">
        <f t="shared" si="4"/>
        <v>-189.94977</v>
      </c>
    </row>
    <row r="153" spans="1:8" ht="11.25" customHeight="1" thickBot="1">
      <c r="A153" s="48" t="s">
        <v>508</v>
      </c>
      <c r="B153" s="53" t="s">
        <v>509</v>
      </c>
      <c r="C153" s="339">
        <v>1264.5</v>
      </c>
      <c r="D153" s="339">
        <v>1264.5</v>
      </c>
      <c r="E153" s="376">
        <v>747.20307000000003</v>
      </c>
      <c r="F153" s="333">
        <v>797.89458000000002</v>
      </c>
      <c r="G153" s="73">
        <f t="shared" si="5"/>
        <v>59.090792408066427</v>
      </c>
      <c r="H153" s="20">
        <f t="shared" si="4"/>
        <v>-517.29692999999997</v>
      </c>
    </row>
    <row r="154" spans="1:8" ht="24.75" customHeight="1">
      <c r="A154" s="91" t="s">
        <v>260</v>
      </c>
      <c r="B154" s="143" t="s">
        <v>510</v>
      </c>
      <c r="C154" s="512"/>
      <c r="D154" s="512"/>
      <c r="E154" s="336"/>
      <c r="F154" s="675"/>
      <c r="G154" s="674"/>
      <c r="H154" s="387">
        <f t="shared" si="4"/>
        <v>0</v>
      </c>
    </row>
    <row r="155" spans="1:8" ht="12.75" customHeight="1">
      <c r="A155" s="48"/>
      <c r="B155" s="49" t="s">
        <v>559</v>
      </c>
      <c r="C155" s="474"/>
      <c r="D155" s="474"/>
      <c r="E155" s="333"/>
      <c r="F155" s="332">
        <v>429.53500000000003</v>
      </c>
      <c r="G155" s="17"/>
      <c r="H155" s="88"/>
    </row>
    <row r="156" spans="1:8" ht="11.25" customHeight="1" thickBot="1">
      <c r="A156" s="438" t="s">
        <v>511</v>
      </c>
      <c r="B156" s="184" t="s">
        <v>183</v>
      </c>
      <c r="C156" s="524">
        <f>C157</f>
        <v>31605</v>
      </c>
      <c r="D156" s="524">
        <f>D157</f>
        <v>31605</v>
      </c>
      <c r="E156" s="475">
        <f>E157</f>
        <v>19815</v>
      </c>
      <c r="F156" s="475">
        <f>F157</f>
        <v>21070</v>
      </c>
      <c r="G156" s="251">
        <f>E156/D156*100</f>
        <v>62.695775984812528</v>
      </c>
      <c r="H156" s="182">
        <f t="shared" si="4"/>
        <v>-11790</v>
      </c>
    </row>
    <row r="157" spans="1:8" ht="11.25" customHeight="1" thickBot="1">
      <c r="A157" s="139" t="s">
        <v>512</v>
      </c>
      <c r="B157" s="476" t="s">
        <v>185</v>
      </c>
      <c r="C157" s="513">
        <v>31605</v>
      </c>
      <c r="D157" s="513">
        <v>31605</v>
      </c>
      <c r="E157" s="664">
        <v>19815</v>
      </c>
      <c r="F157" s="336">
        <v>21070</v>
      </c>
      <c r="G157" s="73">
        <f>E157/D157*100</f>
        <v>62.695775984812528</v>
      </c>
      <c r="H157" s="20">
        <f t="shared" si="4"/>
        <v>-11790</v>
      </c>
    </row>
    <row r="158" spans="1:8" ht="11.25" customHeight="1" thickBot="1">
      <c r="A158" s="72" t="s">
        <v>186</v>
      </c>
      <c r="B158" s="437" t="s">
        <v>206</v>
      </c>
      <c r="C158" s="351">
        <f>C170+C171+C160+C165+C162</f>
        <v>0</v>
      </c>
      <c r="D158" s="351">
        <f>D170+D171+D160+D165+D162</f>
        <v>0</v>
      </c>
      <c r="E158" s="351">
        <f>E170+E171+E160+E165+E162+E161+E164+E168+E169+E166+E167</f>
        <v>0</v>
      </c>
      <c r="F158" s="529">
        <f>F170+F171+F160+F165+F162+F161+F164+F168+F169+F166+F167+F163</f>
        <v>8866.8433000000005</v>
      </c>
      <c r="G158" s="73"/>
      <c r="H158" s="20">
        <f t="shared" si="4"/>
        <v>0</v>
      </c>
    </row>
    <row r="159" spans="1:8" ht="11.25" customHeight="1" thickBot="1">
      <c r="A159" s="72" t="s">
        <v>188</v>
      </c>
      <c r="B159" s="437" t="s">
        <v>206</v>
      </c>
      <c r="C159" s="351"/>
      <c r="D159" s="351"/>
      <c r="E159" s="351">
        <f>E160+E161+E164</f>
        <v>0</v>
      </c>
      <c r="F159" s="541"/>
      <c r="G159" s="73"/>
      <c r="H159" s="20">
        <f t="shared" si="4"/>
        <v>0</v>
      </c>
    </row>
    <row r="160" spans="1:8" ht="11.25" customHeight="1" thickBot="1">
      <c r="A160" s="13" t="s">
        <v>188</v>
      </c>
      <c r="B160" s="478" t="s">
        <v>513</v>
      </c>
      <c r="C160" s="472"/>
      <c r="D160" s="472"/>
      <c r="E160" s="525"/>
      <c r="F160" s="332">
        <v>1479.2</v>
      </c>
      <c r="G160" s="73"/>
      <c r="H160" s="20">
        <f t="shared" si="4"/>
        <v>0</v>
      </c>
    </row>
    <row r="161" spans="1:8" ht="11.25" customHeight="1" thickBot="1">
      <c r="A161" s="13" t="s">
        <v>188</v>
      </c>
      <c r="B161" s="479" t="s">
        <v>514</v>
      </c>
      <c r="C161" s="467"/>
      <c r="D161" s="467"/>
      <c r="E161" s="525"/>
      <c r="F161" s="542"/>
      <c r="G161" s="73"/>
      <c r="H161" s="20">
        <f t="shared" si="4"/>
        <v>0</v>
      </c>
    </row>
    <row r="162" spans="1:8" ht="24" customHeight="1" thickBot="1">
      <c r="A162" s="13" t="s">
        <v>188</v>
      </c>
      <c r="B162" s="461" t="s">
        <v>515</v>
      </c>
      <c r="C162" s="467"/>
      <c r="D162" s="467"/>
      <c r="E162" s="525"/>
      <c r="F162" s="542"/>
      <c r="G162" s="73"/>
      <c r="H162" s="20">
        <f t="shared" si="4"/>
        <v>0</v>
      </c>
    </row>
    <row r="163" spans="1:8" ht="12.75" thickBot="1">
      <c r="A163" s="48" t="s">
        <v>466</v>
      </c>
      <c r="B163" s="132" t="s">
        <v>467</v>
      </c>
      <c r="C163" s="262"/>
      <c r="D163" s="339"/>
      <c r="E163" s="333"/>
      <c r="F163" s="342"/>
      <c r="G163" s="73"/>
      <c r="H163" s="20">
        <f t="shared" si="4"/>
        <v>0</v>
      </c>
    </row>
    <row r="164" spans="1:8" ht="11.25" customHeight="1" thickBot="1">
      <c r="A164" s="13" t="s">
        <v>357</v>
      </c>
      <c r="B164" s="448" t="s">
        <v>516</v>
      </c>
      <c r="C164" s="467"/>
      <c r="D164" s="467"/>
      <c r="E164" s="525"/>
      <c r="F164" s="542"/>
      <c r="G164" s="73"/>
      <c r="H164" s="20">
        <f t="shared" si="4"/>
        <v>0</v>
      </c>
    </row>
    <row r="165" spans="1:8" ht="11.25" customHeight="1" thickBot="1">
      <c r="A165" s="58" t="s">
        <v>281</v>
      </c>
      <c r="B165" s="457" t="s">
        <v>432</v>
      </c>
      <c r="C165" s="480"/>
      <c r="D165" s="480"/>
      <c r="E165" s="525"/>
      <c r="F165" s="542"/>
      <c r="G165" s="73"/>
      <c r="H165" s="20">
        <f t="shared" si="4"/>
        <v>0</v>
      </c>
    </row>
    <row r="166" spans="1:8" ht="24" customHeight="1" thickBot="1">
      <c r="A166" s="58" t="s">
        <v>352</v>
      </c>
      <c r="B166" s="461" t="s">
        <v>517</v>
      </c>
      <c r="C166" s="480"/>
      <c r="D166" s="480"/>
      <c r="E166" s="527"/>
      <c r="F166" s="333">
        <v>100</v>
      </c>
      <c r="G166" s="73"/>
      <c r="H166" s="20">
        <f t="shared" si="4"/>
        <v>0</v>
      </c>
    </row>
    <row r="167" spans="1:8" ht="25.5" customHeight="1" thickBot="1">
      <c r="A167" s="27" t="s">
        <v>353</v>
      </c>
      <c r="B167" s="461" t="s">
        <v>518</v>
      </c>
      <c r="C167" s="482"/>
      <c r="D167" s="482"/>
      <c r="E167" s="460"/>
      <c r="F167" s="333">
        <v>100</v>
      </c>
      <c r="G167" s="73"/>
      <c r="H167" s="20">
        <f t="shared" si="4"/>
        <v>0</v>
      </c>
    </row>
    <row r="168" spans="1:8" ht="11.25" customHeight="1" thickBot="1">
      <c r="A168" s="58" t="s">
        <v>416</v>
      </c>
      <c r="B168" s="444" t="s">
        <v>519</v>
      </c>
      <c r="C168" s="483"/>
      <c r="D168" s="483"/>
      <c r="E168" s="526"/>
      <c r="F168" s="544"/>
      <c r="G168" s="73"/>
      <c r="H168" s="20">
        <f t="shared" si="4"/>
        <v>0</v>
      </c>
    </row>
    <row r="169" spans="1:8" ht="11.25" customHeight="1" thickBot="1">
      <c r="A169" s="58" t="s">
        <v>417</v>
      </c>
      <c r="B169" s="485" t="s">
        <v>520</v>
      </c>
      <c r="C169" s="483"/>
      <c r="D169" s="483"/>
      <c r="E169" s="526"/>
      <c r="F169" s="544"/>
      <c r="G169" s="73"/>
      <c r="H169" s="20">
        <f t="shared" si="4"/>
        <v>0</v>
      </c>
    </row>
    <row r="170" spans="1:8" ht="11.25" customHeight="1" thickBot="1">
      <c r="A170" s="72" t="s">
        <v>466</v>
      </c>
      <c r="B170" s="486" t="s">
        <v>521</v>
      </c>
      <c r="C170" s="351"/>
      <c r="D170" s="351"/>
      <c r="E170" s="351"/>
      <c r="F170" s="541"/>
      <c r="G170" s="73"/>
      <c r="H170" s="20">
        <f t="shared" si="4"/>
        <v>0</v>
      </c>
    </row>
    <row r="171" spans="1:8" ht="11.25" customHeight="1" thickBot="1">
      <c r="A171" s="40" t="s">
        <v>189</v>
      </c>
      <c r="B171" s="487" t="s">
        <v>346</v>
      </c>
      <c r="C171" s="488">
        <f>C174+C172+C175</f>
        <v>0</v>
      </c>
      <c r="D171" s="488">
        <f>D174+D172+D175</f>
        <v>0</v>
      </c>
      <c r="E171" s="488">
        <f>E174+E172+E175+E173+E176</f>
        <v>0</v>
      </c>
      <c r="F171" s="660">
        <f>F172+F175</f>
        <v>7187.6432999999997</v>
      </c>
      <c r="G171" s="73"/>
      <c r="H171" s="20">
        <f t="shared" si="4"/>
        <v>0</v>
      </c>
    </row>
    <row r="172" spans="1:8" ht="24" customHeight="1" thickBot="1">
      <c r="A172" s="13" t="s">
        <v>190</v>
      </c>
      <c r="B172" s="465" t="s">
        <v>522</v>
      </c>
      <c r="C172" s="463"/>
      <c r="D172" s="463"/>
      <c r="E172" s="525"/>
      <c r="F172" s="337">
        <v>7123.4604499999996</v>
      </c>
      <c r="G172" s="73"/>
      <c r="H172" s="20">
        <f t="shared" si="4"/>
        <v>0</v>
      </c>
    </row>
    <row r="173" spans="1:8" ht="25.5" customHeight="1" thickBot="1">
      <c r="A173" s="13" t="s">
        <v>190</v>
      </c>
      <c r="B173" s="465" t="s">
        <v>523</v>
      </c>
      <c r="C173" s="463"/>
      <c r="D173" s="463"/>
      <c r="E173" s="525"/>
      <c r="F173" s="546"/>
      <c r="G173" s="73"/>
      <c r="H173" s="20">
        <f t="shared" si="4"/>
        <v>0</v>
      </c>
    </row>
    <row r="174" spans="1:8" ht="11.25" customHeight="1" thickBot="1">
      <c r="A174" s="13" t="s">
        <v>190</v>
      </c>
      <c r="B174" s="440" t="s">
        <v>400</v>
      </c>
      <c r="C174" s="472"/>
      <c r="D174" s="472"/>
      <c r="E174" s="525"/>
      <c r="F174" s="542"/>
      <c r="G174" s="73"/>
      <c r="H174" s="20">
        <f t="shared" si="4"/>
        <v>0</v>
      </c>
    </row>
    <row r="175" spans="1:8" ht="11.25" customHeight="1" thickBot="1">
      <c r="A175" s="13" t="s">
        <v>190</v>
      </c>
      <c r="B175" s="461" t="s">
        <v>524</v>
      </c>
      <c r="C175" s="492"/>
      <c r="D175" s="492"/>
      <c r="E175" s="525"/>
      <c r="F175" s="337">
        <v>64.182850000000002</v>
      </c>
      <c r="G175" s="73"/>
      <c r="H175" s="20">
        <f t="shared" si="4"/>
        <v>0</v>
      </c>
    </row>
    <row r="176" spans="1:8" ht="11.25" customHeight="1" thickBot="1">
      <c r="A176" s="13" t="s">
        <v>190</v>
      </c>
      <c r="B176" s="444" t="s">
        <v>525</v>
      </c>
      <c r="C176" s="492"/>
      <c r="D176" s="492"/>
      <c r="E176" s="526"/>
      <c r="F176" s="544"/>
      <c r="G176" s="73"/>
      <c r="H176" s="20">
        <f t="shared" si="4"/>
        <v>0</v>
      </c>
    </row>
    <row r="177" spans="1:9" ht="11.25" customHeight="1" thickBot="1">
      <c r="A177" s="81" t="s">
        <v>550</v>
      </c>
      <c r="B177" s="670" t="s">
        <v>551</v>
      </c>
      <c r="C177" s="339"/>
      <c r="D177" s="671">
        <v>300</v>
      </c>
      <c r="E177" s="333">
        <v>22</v>
      </c>
      <c r="F177" s="375"/>
      <c r="G177" s="73">
        <f>E177/D177*100</f>
        <v>7.333333333333333</v>
      </c>
      <c r="H177" s="20">
        <f t="shared" si="4"/>
        <v>-278</v>
      </c>
    </row>
    <row r="178" spans="1:9" ht="11.25" customHeight="1" thickBot="1">
      <c r="A178" s="81" t="s">
        <v>526</v>
      </c>
      <c r="B178" s="668" t="s">
        <v>256</v>
      </c>
      <c r="C178" s="669"/>
      <c r="D178" s="669">
        <v>54</v>
      </c>
      <c r="E178" s="528">
        <v>15.85</v>
      </c>
      <c r="F178" s="341">
        <v>4195.8544499999998</v>
      </c>
      <c r="G178" s="73">
        <f>E178/D178*100</f>
        <v>29.351851851851851</v>
      </c>
      <c r="H178" s="20">
        <f t="shared" si="4"/>
        <v>-38.15</v>
      </c>
    </row>
    <row r="179" spans="1:9" ht="11.25" customHeight="1" thickBot="1">
      <c r="A179" s="81" t="s">
        <v>228</v>
      </c>
      <c r="B179" s="495" t="s">
        <v>131</v>
      </c>
      <c r="C179" s="493"/>
      <c r="D179" s="493"/>
      <c r="E179" s="499"/>
      <c r="F179" s="332"/>
      <c r="G179" s="73"/>
      <c r="H179" s="20">
        <f t="shared" si="4"/>
        <v>0</v>
      </c>
    </row>
    <row r="180" spans="1:9" ht="11.25" customHeight="1" thickBot="1">
      <c r="A180" s="27" t="s">
        <v>527</v>
      </c>
      <c r="B180" s="498" t="s">
        <v>528</v>
      </c>
      <c r="C180" s="460"/>
      <c r="D180" s="460"/>
      <c r="E180" s="662"/>
      <c r="F180" s="332">
        <v>27.3398</v>
      </c>
      <c r="G180" s="73"/>
      <c r="H180" s="20">
        <f t="shared" si="4"/>
        <v>0</v>
      </c>
    </row>
    <row r="181" spans="1:9" ht="11.25" customHeight="1" thickBot="1">
      <c r="A181" s="81" t="s">
        <v>230</v>
      </c>
      <c r="B181" s="495" t="s">
        <v>132</v>
      </c>
      <c r="C181" s="499"/>
      <c r="D181" s="499"/>
      <c r="E181" s="665">
        <v>-2.9556399999999998</v>
      </c>
      <c r="F181" s="337">
        <v>-39.340600000000002</v>
      </c>
      <c r="G181" s="73"/>
      <c r="H181" s="20">
        <f t="shared" si="4"/>
        <v>-2.9556399999999998</v>
      </c>
    </row>
    <row r="182" spans="1:9" ht="11.25" customHeight="1" thickBot="1">
      <c r="A182" s="72"/>
      <c r="B182" s="437" t="s">
        <v>191</v>
      </c>
      <c r="C182" s="351">
        <f>C8+C106</f>
        <v>384205.07073000004</v>
      </c>
      <c r="D182" s="351">
        <f>D8+D106</f>
        <v>407666.95682000002</v>
      </c>
      <c r="E182" s="351">
        <f>E8+E106</f>
        <v>259880.82123</v>
      </c>
      <c r="F182" s="351">
        <f>F8+F106</f>
        <v>294342.73856000003</v>
      </c>
      <c r="G182" s="73">
        <f>E182/D182*100</f>
        <v>63.748316335764969</v>
      </c>
      <c r="H182" s="20">
        <f t="shared" si="4"/>
        <v>-147786.13559000002</v>
      </c>
    </row>
    <row r="183" spans="1:9" ht="11.25" customHeight="1">
      <c r="A183" s="1"/>
      <c r="B183" s="146"/>
      <c r="C183" s="500"/>
      <c r="D183" s="500"/>
      <c r="E183" s="511"/>
      <c r="F183" s="369"/>
      <c r="G183" s="501"/>
      <c r="H183" s="317"/>
      <c r="I183" s="148"/>
    </row>
    <row r="184" spans="1:9" ht="11.25" customHeight="1">
      <c r="A184" s="5" t="s">
        <v>434</v>
      </c>
      <c r="B184" s="5"/>
      <c r="C184" s="502"/>
      <c r="D184" s="502"/>
      <c r="E184" s="366"/>
      <c r="F184" s="548"/>
      <c r="G184" s="503"/>
      <c r="H184" s="5"/>
      <c r="I184" s="1"/>
    </row>
    <row r="185" spans="1:9" ht="11.25" customHeight="1">
      <c r="A185" s="5" t="s">
        <v>397</v>
      </c>
      <c r="B185" s="25"/>
      <c r="C185" s="504"/>
      <c r="D185" s="504"/>
      <c r="E185" s="366" t="s">
        <v>529</v>
      </c>
      <c r="F185" s="549"/>
      <c r="G185" s="506"/>
      <c r="H185" s="5"/>
      <c r="I185" s="1"/>
    </row>
    <row r="186" spans="1:9" ht="11.25" customHeight="1">
      <c r="A186" s="5"/>
      <c r="B186" s="25"/>
      <c r="C186" s="504"/>
      <c r="D186" s="504"/>
      <c r="E186" s="366"/>
      <c r="F186" s="549"/>
      <c r="G186" s="506"/>
      <c r="H186" s="5"/>
      <c r="I186" s="1"/>
    </row>
    <row r="187" spans="1:9" ht="11.25" customHeight="1">
      <c r="A187" s="507" t="s">
        <v>398</v>
      </c>
      <c r="B187" s="5"/>
      <c r="C187" s="508"/>
      <c r="D187" s="508"/>
      <c r="E187" s="370"/>
      <c r="F187" s="371"/>
      <c r="G187" s="509"/>
      <c r="H187" s="1"/>
      <c r="I187" s="1"/>
    </row>
    <row r="188" spans="1:9" ht="11.25" customHeight="1">
      <c r="A188" s="507" t="s">
        <v>399</v>
      </c>
      <c r="C188" s="508"/>
      <c r="D188" s="508"/>
      <c r="E188" s="370"/>
      <c r="F188" s="371"/>
      <c r="G188" s="510"/>
      <c r="H188" s="1"/>
      <c r="I188" s="1"/>
    </row>
    <row r="189" spans="1:9" ht="11.25" customHeight="1">
      <c r="A189" s="1"/>
      <c r="C189" s="469"/>
      <c r="E189" s="511"/>
      <c r="F189" s="511"/>
      <c r="G189" s="471"/>
      <c r="H189" s="1"/>
      <c r="I189" s="1"/>
    </row>
    <row r="190" spans="1:9" customFormat="1" ht="12.75">
      <c r="D190" s="353"/>
      <c r="E190" s="353"/>
      <c r="F190" s="353"/>
    </row>
    <row r="191" spans="1:9" customFormat="1" ht="12.75">
      <c r="D191" s="353"/>
      <c r="E191" s="353"/>
      <c r="F191" s="353"/>
    </row>
    <row r="192" spans="1:9" customFormat="1" ht="12.75">
      <c r="D192" s="353"/>
      <c r="E192" s="353"/>
      <c r="F192" s="353"/>
    </row>
    <row r="193" spans="4:6" customFormat="1" ht="12.75">
      <c r="D193" s="353"/>
      <c r="E193" s="353"/>
      <c r="F193" s="353"/>
    </row>
    <row r="194" spans="4:6" customFormat="1" ht="12.75">
      <c r="D194" s="353"/>
      <c r="E194" s="353"/>
      <c r="F194" s="353"/>
    </row>
    <row r="195" spans="4:6" customFormat="1" ht="12.75">
      <c r="D195" s="353"/>
      <c r="E195" s="353"/>
      <c r="F195" s="353"/>
    </row>
    <row r="196" spans="4:6" customFormat="1" ht="12.75">
      <c r="D196" s="353"/>
      <c r="E196" s="353"/>
      <c r="F196" s="353"/>
    </row>
    <row r="197" spans="4:6" customFormat="1" ht="12.75">
      <c r="D197" s="353"/>
      <c r="E197" s="353"/>
      <c r="F197" s="353"/>
    </row>
    <row r="198" spans="4:6" customFormat="1" ht="12.75">
      <c r="D198" s="353"/>
      <c r="E198" s="353"/>
      <c r="F198" s="353"/>
    </row>
    <row r="199" spans="4:6" customFormat="1" ht="12.75">
      <c r="D199" s="353"/>
      <c r="E199" s="353"/>
      <c r="F199" s="353"/>
    </row>
    <row r="200" spans="4:6" customFormat="1" ht="12.75">
      <c r="D200" s="353"/>
      <c r="E200" s="353"/>
      <c r="F200" s="353"/>
    </row>
    <row r="201" spans="4:6" customFormat="1" ht="12.75">
      <c r="D201" s="353"/>
      <c r="E201" s="353"/>
      <c r="F201" s="353"/>
    </row>
    <row r="202" spans="4:6" customFormat="1" ht="12.75">
      <c r="D202" s="353"/>
      <c r="E202" s="353"/>
      <c r="F202" s="353"/>
    </row>
    <row r="203" spans="4:6" customFormat="1" ht="12.75">
      <c r="D203" s="353"/>
      <c r="E203" s="353"/>
      <c r="F203" s="353"/>
    </row>
    <row r="204" spans="4:6" customFormat="1" ht="12.75">
      <c r="D204" s="353"/>
      <c r="E204" s="353"/>
      <c r="F204" s="353"/>
    </row>
    <row r="205" spans="4:6" customFormat="1" ht="12.75">
      <c r="D205" s="353"/>
      <c r="E205" s="353"/>
      <c r="F205" s="353"/>
    </row>
    <row r="206" spans="4:6" customFormat="1" ht="12.75">
      <c r="D206" s="353"/>
      <c r="E206" s="353"/>
      <c r="F206" s="353"/>
    </row>
    <row r="207" spans="4:6" customFormat="1" ht="12.75">
      <c r="D207" s="353"/>
      <c r="E207" s="353"/>
      <c r="F207" s="353"/>
    </row>
    <row r="208" spans="4:6" customFormat="1" ht="12.75">
      <c r="D208" s="353"/>
      <c r="E208" s="353"/>
      <c r="F208" s="353"/>
    </row>
    <row r="209" spans="4:6" customFormat="1" ht="12.75">
      <c r="D209" s="353"/>
      <c r="E209" s="353"/>
      <c r="F209" s="353"/>
    </row>
    <row r="210" spans="4:6" customFormat="1" ht="12.75">
      <c r="D210" s="353"/>
      <c r="E210" s="353"/>
      <c r="F210" s="353"/>
    </row>
    <row r="211" spans="4:6" customFormat="1" ht="12.75">
      <c r="D211" s="353"/>
      <c r="E211" s="353"/>
      <c r="F211" s="353"/>
    </row>
    <row r="212" spans="4:6" customFormat="1" ht="12.75">
      <c r="D212" s="353"/>
      <c r="E212" s="353"/>
      <c r="F212" s="353"/>
    </row>
    <row r="213" spans="4:6" customFormat="1" ht="12.75">
      <c r="D213" s="353"/>
      <c r="E213" s="353"/>
      <c r="F213" s="353"/>
    </row>
    <row r="214" spans="4:6" customFormat="1" ht="12.75">
      <c r="D214" s="353"/>
      <c r="E214" s="353"/>
      <c r="F214" s="353"/>
    </row>
    <row r="215" spans="4:6" customFormat="1" ht="12.75">
      <c r="D215" s="353"/>
      <c r="E215" s="353"/>
      <c r="F215" s="353"/>
    </row>
    <row r="216" spans="4:6" customFormat="1" ht="12.75">
      <c r="D216" s="353"/>
      <c r="E216" s="353"/>
      <c r="F216" s="353"/>
    </row>
    <row r="217" spans="4:6" customFormat="1" ht="12.75">
      <c r="D217" s="353"/>
      <c r="E217" s="353"/>
      <c r="F217" s="353"/>
    </row>
    <row r="218" spans="4:6" customFormat="1" ht="12.75">
      <c r="D218" s="353"/>
      <c r="E218" s="353"/>
      <c r="F218" s="353"/>
    </row>
    <row r="219" spans="4:6" customFormat="1" ht="12.75">
      <c r="D219" s="353"/>
      <c r="E219" s="353"/>
      <c r="F219" s="353"/>
    </row>
    <row r="220" spans="4:6" customFormat="1" ht="12.75">
      <c r="D220" s="353"/>
      <c r="E220" s="353"/>
      <c r="F220" s="353"/>
    </row>
    <row r="221" spans="4:6" customFormat="1" ht="12.75">
      <c r="D221" s="353"/>
      <c r="E221" s="353"/>
      <c r="F221" s="353"/>
    </row>
    <row r="222" spans="4:6" customFormat="1" ht="12.75">
      <c r="D222" s="353"/>
      <c r="E222" s="353"/>
      <c r="F222" s="353"/>
    </row>
    <row r="223" spans="4:6" customFormat="1" ht="12.75">
      <c r="D223" s="353"/>
      <c r="E223" s="353"/>
      <c r="F223" s="353"/>
    </row>
    <row r="224" spans="4:6" customFormat="1" ht="12.75">
      <c r="D224" s="353"/>
      <c r="E224" s="353"/>
      <c r="F224" s="353"/>
    </row>
    <row r="225" spans="4:6" customFormat="1" ht="12.75">
      <c r="D225" s="353"/>
      <c r="E225" s="353"/>
      <c r="F225" s="353"/>
    </row>
    <row r="226" spans="4:6" customFormat="1" ht="12.75">
      <c r="D226" s="353"/>
      <c r="E226" s="353"/>
      <c r="F226" s="353"/>
    </row>
    <row r="227" spans="4:6" customFormat="1" ht="12.75">
      <c r="D227" s="353"/>
      <c r="E227" s="353"/>
      <c r="F227" s="353"/>
    </row>
    <row r="228" spans="4:6" customFormat="1" ht="12.75">
      <c r="D228" s="353"/>
      <c r="E228" s="353"/>
      <c r="F228" s="353"/>
    </row>
    <row r="229" spans="4:6" customFormat="1" ht="12.75">
      <c r="D229" s="353"/>
      <c r="E229" s="353"/>
      <c r="F229" s="353"/>
    </row>
    <row r="230" spans="4:6" customFormat="1" ht="12.75">
      <c r="D230" s="353"/>
      <c r="E230" s="353"/>
      <c r="F230" s="353"/>
    </row>
    <row r="231" spans="4:6" customFormat="1" ht="12.75">
      <c r="D231" s="353"/>
      <c r="E231" s="353"/>
      <c r="F231" s="353"/>
    </row>
    <row r="232" spans="4:6" customFormat="1" ht="12.75">
      <c r="D232" s="353"/>
      <c r="E232" s="353"/>
      <c r="F232" s="353"/>
    </row>
    <row r="233" spans="4:6" customFormat="1" ht="12.75">
      <c r="D233" s="353"/>
      <c r="E233" s="353"/>
      <c r="F233" s="353"/>
    </row>
    <row r="234" spans="4:6" customFormat="1" ht="12.75">
      <c r="D234" s="353"/>
      <c r="E234" s="353"/>
      <c r="F234" s="353"/>
    </row>
    <row r="235" spans="4:6" customFormat="1" ht="12.75">
      <c r="D235" s="353"/>
      <c r="E235" s="353"/>
      <c r="F235" s="353"/>
    </row>
    <row r="236" spans="4:6" customFormat="1" ht="12.75">
      <c r="D236" s="353"/>
      <c r="E236" s="353"/>
      <c r="F236" s="353"/>
    </row>
    <row r="237" spans="4:6" customFormat="1" ht="12.75">
      <c r="D237" s="353"/>
      <c r="E237" s="353"/>
      <c r="F237" s="353"/>
    </row>
    <row r="238" spans="4:6" customFormat="1" ht="12.75">
      <c r="D238" s="353"/>
      <c r="E238" s="353"/>
      <c r="F238" s="353"/>
    </row>
    <row r="239" spans="4:6" customFormat="1" ht="12.75">
      <c r="D239" s="353"/>
      <c r="E239" s="353"/>
      <c r="F239" s="353"/>
    </row>
    <row r="240" spans="4:6" customFormat="1" ht="12.75">
      <c r="D240" s="353"/>
      <c r="E240" s="353"/>
      <c r="F240" s="353"/>
    </row>
    <row r="241" spans="4:6" customFormat="1" ht="12.75">
      <c r="D241" s="353"/>
      <c r="E241" s="353"/>
      <c r="F241" s="353"/>
    </row>
    <row r="242" spans="4:6" customFormat="1" ht="12.75">
      <c r="D242" s="353"/>
      <c r="E242" s="353"/>
      <c r="F242" s="353"/>
    </row>
    <row r="243" spans="4:6" customFormat="1" ht="12.75">
      <c r="D243" s="353"/>
      <c r="E243" s="353"/>
      <c r="F243" s="353"/>
    </row>
    <row r="244" spans="4:6" customFormat="1" ht="12.75">
      <c r="D244" s="353"/>
      <c r="E244" s="353"/>
      <c r="F244" s="353"/>
    </row>
    <row r="245" spans="4:6" customFormat="1" ht="12.75">
      <c r="D245" s="353"/>
      <c r="E245" s="353"/>
      <c r="F245" s="353"/>
    </row>
    <row r="246" spans="4:6" customFormat="1" ht="12.75">
      <c r="D246" s="353"/>
      <c r="E246" s="353"/>
      <c r="F246" s="353"/>
    </row>
    <row r="247" spans="4:6" customFormat="1" ht="12.75">
      <c r="D247" s="353"/>
      <c r="E247" s="353"/>
      <c r="F247" s="353"/>
    </row>
    <row r="248" spans="4:6" customFormat="1" ht="12.75">
      <c r="D248" s="353"/>
      <c r="E248" s="353"/>
      <c r="F248" s="353"/>
    </row>
    <row r="249" spans="4:6" customFormat="1" ht="12.75">
      <c r="D249" s="353"/>
      <c r="E249" s="353"/>
      <c r="F249" s="353"/>
    </row>
    <row r="250" spans="4:6" customFormat="1" ht="12.75">
      <c r="D250" s="353"/>
      <c r="E250" s="353"/>
      <c r="F250" s="353"/>
    </row>
    <row r="251" spans="4:6" customFormat="1" ht="12.75">
      <c r="D251" s="353"/>
      <c r="E251" s="353"/>
      <c r="F251" s="353"/>
    </row>
    <row r="252" spans="4:6" customFormat="1" ht="12.75">
      <c r="D252" s="353"/>
      <c r="E252" s="353"/>
      <c r="F252" s="353"/>
    </row>
    <row r="253" spans="4:6" customFormat="1" ht="12.75">
      <c r="D253" s="353"/>
      <c r="E253" s="353"/>
      <c r="F253" s="353"/>
    </row>
    <row r="254" spans="4:6" customFormat="1" ht="12.75">
      <c r="D254" s="353"/>
      <c r="E254" s="353"/>
      <c r="F254" s="353"/>
    </row>
    <row r="255" spans="4:6" customFormat="1" ht="12.75">
      <c r="D255" s="353"/>
      <c r="E255" s="353"/>
      <c r="F255" s="353"/>
    </row>
    <row r="256" spans="4:6" customFormat="1" ht="12.75">
      <c r="D256" s="353"/>
      <c r="E256" s="353"/>
      <c r="F256" s="353"/>
    </row>
    <row r="257" spans="4:6" customFormat="1" ht="12.75">
      <c r="D257" s="353"/>
      <c r="E257" s="353"/>
      <c r="F257" s="353"/>
    </row>
    <row r="258" spans="4:6" customFormat="1" ht="12.75">
      <c r="D258" s="353"/>
      <c r="E258" s="353"/>
      <c r="F258" s="353"/>
    </row>
    <row r="259" spans="4:6" customFormat="1" ht="12.75">
      <c r="D259" s="353"/>
      <c r="E259" s="353"/>
      <c r="F259" s="353"/>
    </row>
    <row r="260" spans="4:6" customFormat="1" ht="12.75">
      <c r="D260" s="353"/>
      <c r="E260" s="353"/>
      <c r="F260" s="353"/>
    </row>
    <row r="261" spans="4:6" customFormat="1" ht="12.75">
      <c r="D261" s="353"/>
      <c r="E261" s="353"/>
      <c r="F261" s="353"/>
    </row>
    <row r="262" spans="4:6" customFormat="1" ht="12.75">
      <c r="D262" s="353"/>
      <c r="E262" s="353"/>
      <c r="F262" s="353"/>
    </row>
    <row r="263" spans="4:6" customFormat="1" ht="12.75">
      <c r="D263" s="353"/>
      <c r="E263" s="353"/>
      <c r="F263" s="353"/>
    </row>
    <row r="264" spans="4:6" customFormat="1" ht="12.75">
      <c r="D264" s="353"/>
      <c r="E264" s="353"/>
      <c r="F264" s="353"/>
    </row>
    <row r="265" spans="4:6" customFormat="1" ht="12.75">
      <c r="D265" s="353"/>
      <c r="E265" s="353"/>
      <c r="F265" s="353"/>
    </row>
    <row r="266" spans="4:6" customFormat="1" ht="12.75">
      <c r="D266" s="353"/>
      <c r="E266" s="353"/>
      <c r="F266" s="353"/>
    </row>
    <row r="267" spans="4:6" customFormat="1" ht="12.75">
      <c r="D267" s="353"/>
      <c r="E267" s="353"/>
      <c r="F267" s="353"/>
    </row>
    <row r="268" spans="4:6" customFormat="1" ht="12.75">
      <c r="D268" s="353"/>
      <c r="E268" s="353"/>
      <c r="F268" s="353"/>
    </row>
    <row r="269" spans="4:6" customFormat="1" ht="12.75">
      <c r="D269" s="353"/>
      <c r="E269" s="353"/>
      <c r="F269" s="353"/>
    </row>
    <row r="270" spans="4:6" customFormat="1" ht="12.75">
      <c r="D270" s="353"/>
      <c r="E270" s="353"/>
      <c r="F270" s="353"/>
    </row>
    <row r="271" spans="4:6" customFormat="1" ht="12.75">
      <c r="D271" s="353"/>
      <c r="E271" s="353"/>
      <c r="F271" s="353"/>
    </row>
    <row r="272" spans="4:6" customFormat="1" ht="12.75">
      <c r="D272" s="353"/>
      <c r="E272" s="353"/>
      <c r="F272" s="353"/>
    </row>
    <row r="273" spans="4:6" customFormat="1" ht="12.75">
      <c r="D273" s="353"/>
      <c r="E273" s="353"/>
      <c r="F273" s="353"/>
    </row>
    <row r="274" spans="4:6" customFormat="1" ht="12.75">
      <c r="D274" s="353"/>
      <c r="E274" s="353"/>
      <c r="F274" s="353"/>
    </row>
    <row r="275" spans="4:6" customFormat="1" ht="12.75">
      <c r="D275" s="353"/>
      <c r="E275" s="353"/>
      <c r="F275" s="353"/>
    </row>
    <row r="276" spans="4:6" customFormat="1" ht="12.75">
      <c r="D276" s="353"/>
      <c r="E276" s="353"/>
      <c r="F276" s="353"/>
    </row>
    <row r="277" spans="4:6" customFormat="1" ht="12.75">
      <c r="D277" s="353"/>
      <c r="E277" s="353"/>
      <c r="F277" s="353"/>
    </row>
    <row r="278" spans="4:6" customFormat="1" ht="12.75">
      <c r="D278" s="353"/>
      <c r="E278" s="353"/>
      <c r="F278" s="353"/>
    </row>
    <row r="279" spans="4:6" customFormat="1" ht="12.75">
      <c r="D279" s="353"/>
      <c r="E279" s="353"/>
      <c r="F279" s="353"/>
    </row>
    <row r="280" spans="4:6" customFormat="1" ht="12.75">
      <c r="D280" s="353"/>
      <c r="E280" s="353"/>
      <c r="F280" s="353"/>
    </row>
    <row r="281" spans="4:6" customFormat="1" ht="12.75">
      <c r="D281" s="353"/>
      <c r="E281" s="353"/>
      <c r="F281" s="353"/>
    </row>
    <row r="282" spans="4:6" customFormat="1" ht="12.75">
      <c r="D282" s="353"/>
      <c r="E282" s="353"/>
      <c r="F282" s="353"/>
    </row>
    <row r="283" spans="4:6" customFormat="1" ht="12.75">
      <c r="D283" s="353"/>
      <c r="E283" s="353"/>
      <c r="F283" s="353"/>
    </row>
    <row r="284" spans="4:6" customFormat="1" ht="12.75">
      <c r="D284" s="353"/>
      <c r="E284" s="353"/>
      <c r="F284" s="353"/>
    </row>
    <row r="285" spans="4:6" customFormat="1" ht="12.75">
      <c r="D285" s="353"/>
      <c r="E285" s="353"/>
      <c r="F285" s="353"/>
    </row>
    <row r="286" spans="4:6" customFormat="1" ht="12.75">
      <c r="D286" s="353"/>
      <c r="E286" s="353"/>
      <c r="F286" s="353"/>
    </row>
    <row r="287" spans="4:6" customFormat="1" ht="12.75">
      <c r="D287" s="353"/>
      <c r="E287" s="353"/>
      <c r="F287" s="353"/>
    </row>
    <row r="288" spans="4:6" customFormat="1" ht="12.75">
      <c r="D288" s="353"/>
      <c r="E288" s="353"/>
      <c r="F288" s="353"/>
    </row>
    <row r="289" spans="4:6" customFormat="1" ht="12.75">
      <c r="D289" s="353"/>
      <c r="E289" s="353"/>
      <c r="F289" s="353"/>
    </row>
    <row r="290" spans="4:6" customFormat="1" ht="12.75">
      <c r="D290" s="353"/>
      <c r="E290" s="353"/>
      <c r="F290" s="353"/>
    </row>
    <row r="291" spans="4:6" customFormat="1" ht="12.75">
      <c r="D291" s="353"/>
      <c r="E291" s="353"/>
      <c r="F291" s="353"/>
    </row>
    <row r="292" spans="4:6" customFormat="1" ht="12.75">
      <c r="D292" s="353"/>
      <c r="E292" s="353"/>
      <c r="F292" s="353"/>
    </row>
    <row r="293" spans="4:6" customFormat="1" ht="12.75">
      <c r="D293" s="353"/>
      <c r="E293" s="353"/>
      <c r="F293" s="353"/>
    </row>
    <row r="294" spans="4:6" customFormat="1" ht="12.75">
      <c r="D294" s="353"/>
      <c r="E294" s="353"/>
      <c r="F294" s="353"/>
    </row>
    <row r="295" spans="4:6" customFormat="1" ht="12.75">
      <c r="D295" s="353"/>
      <c r="E295" s="353"/>
      <c r="F295" s="353"/>
    </row>
    <row r="296" spans="4:6" customFormat="1" ht="12.75">
      <c r="D296" s="353"/>
      <c r="E296" s="353"/>
      <c r="F296" s="353"/>
    </row>
    <row r="297" spans="4:6" customFormat="1" ht="12.75">
      <c r="D297" s="353"/>
      <c r="E297" s="353"/>
      <c r="F297" s="353"/>
    </row>
    <row r="298" spans="4:6" customFormat="1" ht="12.75">
      <c r="D298" s="353"/>
      <c r="E298" s="353"/>
      <c r="F298" s="353"/>
    </row>
    <row r="299" spans="4:6" customFormat="1" ht="12.75">
      <c r="D299" s="353"/>
      <c r="E299" s="353"/>
      <c r="F299" s="353"/>
    </row>
    <row r="300" spans="4:6" customFormat="1" ht="12.75">
      <c r="D300" s="353"/>
      <c r="E300" s="353"/>
      <c r="F300" s="353"/>
    </row>
    <row r="301" spans="4:6" customFormat="1" ht="12.75">
      <c r="D301" s="353"/>
      <c r="E301" s="353"/>
      <c r="F301" s="353"/>
    </row>
    <row r="302" spans="4:6" customFormat="1" ht="12.75">
      <c r="D302" s="353"/>
      <c r="E302" s="353"/>
      <c r="F302" s="353"/>
    </row>
    <row r="303" spans="4:6" customFormat="1" ht="12.75">
      <c r="D303" s="353"/>
      <c r="E303" s="353"/>
      <c r="F303" s="353"/>
    </row>
    <row r="304" spans="4:6" customFormat="1" ht="12.75">
      <c r="D304" s="353"/>
      <c r="E304" s="353"/>
      <c r="F304" s="353"/>
    </row>
    <row r="305" spans="4:6" customFormat="1" ht="12.75">
      <c r="D305" s="353"/>
      <c r="E305" s="353"/>
      <c r="F305" s="353"/>
    </row>
    <row r="306" spans="4:6" customFormat="1" ht="12.75">
      <c r="D306" s="353"/>
      <c r="E306" s="353"/>
      <c r="F306" s="353"/>
    </row>
    <row r="307" spans="4:6" customFormat="1" ht="12.75">
      <c r="D307" s="353"/>
      <c r="E307" s="353"/>
      <c r="F307" s="353"/>
    </row>
    <row r="308" spans="4:6" customFormat="1" ht="12.75">
      <c r="D308" s="353"/>
      <c r="E308" s="353"/>
      <c r="F308" s="353"/>
    </row>
    <row r="309" spans="4:6" customFormat="1" ht="12.75">
      <c r="D309" s="353"/>
      <c r="E309" s="353"/>
      <c r="F309" s="353"/>
    </row>
    <row r="310" spans="4:6" customFormat="1" ht="12.75">
      <c r="D310" s="353"/>
      <c r="E310" s="353"/>
      <c r="F310" s="353"/>
    </row>
    <row r="311" spans="4:6" customFormat="1" ht="12.75">
      <c r="D311" s="353"/>
      <c r="E311" s="353"/>
      <c r="F311" s="353"/>
    </row>
    <row r="312" spans="4:6" customFormat="1" ht="12.75">
      <c r="D312" s="353"/>
      <c r="E312" s="353"/>
      <c r="F312" s="353"/>
    </row>
    <row r="313" spans="4:6" customFormat="1" ht="12.75">
      <c r="D313" s="353"/>
      <c r="E313" s="353"/>
      <c r="F313" s="353"/>
    </row>
    <row r="314" spans="4:6" customFormat="1" ht="12.75">
      <c r="D314" s="353"/>
      <c r="E314" s="353"/>
      <c r="F314" s="353"/>
    </row>
    <row r="315" spans="4:6" customFormat="1" ht="12.75">
      <c r="D315" s="353"/>
      <c r="E315" s="353"/>
      <c r="F315" s="353"/>
    </row>
    <row r="316" spans="4:6" customFormat="1" ht="12.75">
      <c r="D316" s="353"/>
      <c r="E316" s="353"/>
      <c r="F316" s="353"/>
    </row>
    <row r="317" spans="4:6" customFormat="1" ht="12.75">
      <c r="D317" s="353"/>
      <c r="E317" s="353"/>
      <c r="F317" s="353"/>
    </row>
    <row r="318" spans="4:6" customFormat="1" ht="12.75">
      <c r="D318" s="353"/>
      <c r="E318" s="353"/>
      <c r="F318" s="353"/>
    </row>
    <row r="319" spans="4:6" customFormat="1" ht="12.75">
      <c r="D319" s="353"/>
      <c r="E319" s="353"/>
      <c r="F319" s="353"/>
    </row>
    <row r="320" spans="4:6" customFormat="1" ht="12.75">
      <c r="D320" s="353"/>
      <c r="E320" s="353"/>
      <c r="F320" s="353"/>
    </row>
    <row r="321" spans="4:6" customFormat="1" ht="12.75">
      <c r="D321" s="353"/>
      <c r="E321" s="353"/>
      <c r="F321" s="353"/>
    </row>
    <row r="322" spans="4:6" customFormat="1" ht="12.75">
      <c r="D322" s="353"/>
      <c r="E322" s="353"/>
      <c r="F322" s="353"/>
    </row>
    <row r="323" spans="4:6" customFormat="1" ht="12.75">
      <c r="D323" s="353"/>
      <c r="E323" s="353"/>
      <c r="F323" s="353"/>
    </row>
    <row r="324" spans="4:6" customFormat="1" ht="12.75">
      <c r="D324" s="353"/>
      <c r="E324" s="353"/>
      <c r="F324" s="353"/>
    </row>
    <row r="325" spans="4:6" customFormat="1" ht="12.75">
      <c r="D325" s="353"/>
      <c r="E325" s="353"/>
      <c r="F325" s="353"/>
    </row>
    <row r="326" spans="4:6" customFormat="1" ht="12.75">
      <c r="D326" s="353"/>
      <c r="E326" s="353"/>
      <c r="F326" s="353"/>
    </row>
    <row r="327" spans="4:6" customFormat="1" ht="12.75">
      <c r="D327" s="353"/>
      <c r="E327" s="353"/>
      <c r="F327" s="353"/>
    </row>
    <row r="328" spans="4:6" customFormat="1" ht="12.75">
      <c r="D328" s="353"/>
      <c r="E328" s="353"/>
      <c r="F328" s="353"/>
    </row>
    <row r="329" spans="4:6" customFormat="1" ht="12.75">
      <c r="D329" s="353"/>
      <c r="E329" s="353"/>
      <c r="F329" s="353"/>
    </row>
    <row r="330" spans="4:6" customFormat="1" ht="12.75">
      <c r="D330" s="353"/>
      <c r="E330" s="353"/>
      <c r="F330" s="353"/>
    </row>
    <row r="331" spans="4:6" customFormat="1" ht="12.75">
      <c r="D331" s="353"/>
      <c r="E331" s="353"/>
      <c r="F331" s="353"/>
    </row>
    <row r="332" spans="4:6" customFormat="1" ht="12.75">
      <c r="D332" s="353"/>
      <c r="E332" s="353"/>
      <c r="F332" s="353"/>
    </row>
    <row r="333" spans="4:6" customFormat="1" ht="12.75">
      <c r="D333" s="353"/>
      <c r="E333" s="353"/>
      <c r="F333" s="353"/>
    </row>
    <row r="334" spans="4:6" customFormat="1" ht="12.75">
      <c r="D334" s="353"/>
      <c r="E334" s="353"/>
      <c r="F334" s="353"/>
    </row>
    <row r="335" spans="4:6" customFormat="1" ht="12.75">
      <c r="D335" s="353"/>
      <c r="E335" s="353"/>
      <c r="F335" s="353"/>
    </row>
    <row r="336" spans="4:6" customFormat="1" ht="12.75">
      <c r="D336" s="353"/>
      <c r="E336" s="353"/>
      <c r="F336" s="353"/>
    </row>
    <row r="337" spans="4:6" customFormat="1" ht="12.75">
      <c r="D337" s="353"/>
      <c r="E337" s="353"/>
      <c r="F337" s="353"/>
    </row>
    <row r="338" spans="4:6" customFormat="1" ht="12.75">
      <c r="D338" s="353"/>
      <c r="E338" s="353"/>
      <c r="F338" s="353"/>
    </row>
    <row r="339" spans="4:6" customFormat="1" ht="12.75">
      <c r="D339" s="353"/>
      <c r="E339" s="353"/>
      <c r="F339" s="353"/>
    </row>
    <row r="340" spans="4:6" customFormat="1" ht="12.75">
      <c r="D340" s="353"/>
      <c r="E340" s="353"/>
      <c r="F340" s="353"/>
    </row>
    <row r="341" spans="4:6" customFormat="1" ht="12.75">
      <c r="D341" s="353"/>
      <c r="E341" s="353"/>
      <c r="F341" s="353"/>
    </row>
    <row r="342" spans="4:6" customFormat="1" ht="12.75">
      <c r="D342" s="353"/>
      <c r="E342" s="353"/>
      <c r="F342" s="353"/>
    </row>
    <row r="343" spans="4:6" customFormat="1" ht="12.75">
      <c r="D343" s="353"/>
      <c r="E343" s="353"/>
      <c r="F343" s="353"/>
    </row>
    <row r="344" spans="4:6" customFormat="1" ht="12.75">
      <c r="D344" s="353"/>
      <c r="E344" s="353"/>
      <c r="F344" s="353"/>
    </row>
    <row r="345" spans="4:6" customFormat="1" ht="12.75">
      <c r="D345" s="353"/>
      <c r="E345" s="353"/>
      <c r="F345" s="353"/>
    </row>
    <row r="346" spans="4:6" customFormat="1" ht="12.75">
      <c r="D346" s="353"/>
      <c r="E346" s="353"/>
      <c r="F346" s="353"/>
    </row>
    <row r="347" spans="4:6" customFormat="1" ht="12.75">
      <c r="D347" s="353"/>
      <c r="E347" s="353"/>
      <c r="F347" s="353"/>
    </row>
    <row r="348" spans="4:6" customFormat="1" ht="12.75">
      <c r="D348" s="353"/>
      <c r="E348" s="353"/>
      <c r="F348" s="353"/>
    </row>
    <row r="349" spans="4:6" customFormat="1" ht="12.75">
      <c r="D349" s="353"/>
      <c r="E349" s="353"/>
      <c r="F349" s="353"/>
    </row>
    <row r="350" spans="4:6" customFormat="1" ht="12.75">
      <c r="D350" s="353"/>
      <c r="E350" s="353"/>
      <c r="F350" s="353"/>
    </row>
    <row r="351" spans="4:6" customFormat="1" ht="12.75">
      <c r="D351" s="353"/>
      <c r="E351" s="353"/>
      <c r="F351" s="353"/>
    </row>
    <row r="352" spans="4:6" customFormat="1" ht="12.75">
      <c r="D352" s="353"/>
      <c r="E352" s="353"/>
      <c r="F352" s="353"/>
    </row>
    <row r="353" spans="4:6" customFormat="1" ht="12.75">
      <c r="D353" s="353"/>
      <c r="E353" s="353"/>
      <c r="F353" s="353"/>
    </row>
    <row r="354" spans="4:6" customFormat="1" ht="12.75">
      <c r="D354" s="353"/>
      <c r="E354" s="353"/>
      <c r="F354" s="353"/>
    </row>
    <row r="355" spans="4:6" customFormat="1" ht="12.75">
      <c r="D355" s="353"/>
      <c r="E355" s="353"/>
      <c r="F355" s="353"/>
    </row>
    <row r="356" spans="4:6" customFormat="1" ht="12.75">
      <c r="D356" s="353"/>
      <c r="E356" s="353"/>
      <c r="F356" s="353"/>
    </row>
    <row r="357" spans="4:6" customFormat="1" ht="12.75">
      <c r="D357" s="353"/>
      <c r="E357" s="353"/>
      <c r="F357" s="353"/>
    </row>
    <row r="358" spans="4:6" customFormat="1" ht="12.75">
      <c r="D358" s="353"/>
      <c r="E358" s="353"/>
      <c r="F358" s="353"/>
    </row>
    <row r="359" spans="4:6" customFormat="1" ht="12.75">
      <c r="D359" s="353"/>
      <c r="E359" s="353"/>
      <c r="F359" s="353"/>
    </row>
    <row r="360" spans="4:6" customFormat="1" ht="12.75">
      <c r="D360" s="353"/>
      <c r="E360" s="353"/>
      <c r="F360" s="353"/>
    </row>
    <row r="361" spans="4:6" customFormat="1" ht="12.75">
      <c r="D361" s="353"/>
      <c r="E361" s="353"/>
      <c r="F361" s="353"/>
    </row>
    <row r="362" spans="4:6" customFormat="1" ht="12.75">
      <c r="D362" s="353"/>
      <c r="E362" s="353"/>
      <c r="F362" s="353"/>
    </row>
    <row r="363" spans="4:6" customFormat="1" ht="12.75">
      <c r="D363" s="353"/>
      <c r="E363" s="353"/>
      <c r="F363" s="353"/>
    </row>
    <row r="364" spans="4:6" customFormat="1" ht="12.75">
      <c r="D364" s="353"/>
      <c r="E364" s="353"/>
      <c r="F364" s="353"/>
    </row>
    <row r="365" spans="4:6" customFormat="1" ht="12.75">
      <c r="D365" s="353"/>
      <c r="E365" s="353"/>
      <c r="F365" s="353"/>
    </row>
    <row r="366" spans="4:6" customFormat="1" ht="12.75">
      <c r="D366" s="353"/>
      <c r="E366" s="353"/>
      <c r="F366" s="353"/>
    </row>
    <row r="367" spans="4:6" customFormat="1" ht="12.75">
      <c r="D367" s="353"/>
      <c r="E367" s="353"/>
      <c r="F367" s="353"/>
    </row>
    <row r="368" spans="4:6" customFormat="1" ht="12.75">
      <c r="D368" s="353"/>
      <c r="E368" s="353"/>
      <c r="F368" s="353"/>
    </row>
    <row r="369" spans="4:6" customFormat="1" ht="12.75">
      <c r="D369" s="353"/>
      <c r="E369" s="353"/>
      <c r="F369" s="353"/>
    </row>
    <row r="370" spans="4:6" customFormat="1" ht="12.75">
      <c r="D370" s="353"/>
      <c r="E370" s="353"/>
      <c r="F370" s="353"/>
    </row>
    <row r="371" spans="4:6" customFormat="1" ht="12.75">
      <c r="D371" s="353"/>
      <c r="E371" s="353"/>
      <c r="F371" s="353"/>
    </row>
    <row r="372" spans="4:6" customFormat="1" ht="12.75">
      <c r="D372" s="353"/>
      <c r="E372" s="353"/>
      <c r="F372" s="353"/>
    </row>
    <row r="373" spans="4:6" customFormat="1" ht="12.75">
      <c r="D373" s="353"/>
      <c r="E373" s="353"/>
      <c r="F373" s="353"/>
    </row>
    <row r="374" spans="4:6" customFormat="1" ht="12.75">
      <c r="D374" s="353"/>
      <c r="E374" s="353"/>
      <c r="F374" s="353"/>
    </row>
    <row r="375" spans="4:6" customFormat="1" ht="12.75">
      <c r="D375" s="353"/>
      <c r="E375" s="353"/>
      <c r="F375" s="353"/>
    </row>
    <row r="376" spans="4:6" customFormat="1" ht="12.75">
      <c r="D376" s="353"/>
      <c r="E376" s="353"/>
      <c r="F376" s="353"/>
    </row>
    <row r="377" spans="4:6" customFormat="1" ht="12.75">
      <c r="D377" s="353"/>
      <c r="E377" s="353"/>
      <c r="F377" s="353"/>
    </row>
    <row r="378" spans="4:6" customFormat="1" ht="12.75">
      <c r="D378" s="353"/>
      <c r="E378" s="353"/>
      <c r="F378" s="353"/>
    </row>
    <row r="379" spans="4:6" customFormat="1" ht="12.75">
      <c r="D379" s="353"/>
      <c r="E379" s="353"/>
      <c r="F379" s="353"/>
    </row>
    <row r="380" spans="4:6" customFormat="1" ht="12.75">
      <c r="D380" s="353"/>
      <c r="E380" s="353"/>
      <c r="F380" s="353"/>
    </row>
    <row r="381" spans="4:6" customFormat="1" ht="12.75">
      <c r="D381" s="353"/>
      <c r="E381" s="353"/>
      <c r="F381" s="353"/>
    </row>
    <row r="382" spans="4:6" customFormat="1" ht="12.75">
      <c r="D382" s="353"/>
      <c r="E382" s="353"/>
      <c r="F382" s="353"/>
    </row>
    <row r="383" spans="4:6" customFormat="1" ht="12.75">
      <c r="D383" s="353"/>
      <c r="E383" s="353"/>
      <c r="F383" s="353"/>
    </row>
    <row r="384" spans="4:6" customFormat="1" ht="12.75">
      <c r="D384" s="353"/>
      <c r="E384" s="353"/>
      <c r="F384" s="353"/>
    </row>
    <row r="385" spans="4:6" customFormat="1" ht="12.75">
      <c r="D385" s="353"/>
      <c r="E385" s="353"/>
      <c r="F385" s="353"/>
    </row>
    <row r="386" spans="4:6" customFormat="1" ht="12.75">
      <c r="D386" s="353"/>
      <c r="E386" s="353"/>
      <c r="F386" s="353"/>
    </row>
    <row r="387" spans="4:6" customFormat="1" ht="12.75">
      <c r="D387" s="353"/>
      <c r="E387" s="353"/>
      <c r="F387" s="353"/>
    </row>
    <row r="388" spans="4:6" customFormat="1" ht="12.75">
      <c r="D388" s="353"/>
      <c r="E388" s="353"/>
      <c r="F388" s="353"/>
    </row>
    <row r="389" spans="4:6" customFormat="1" ht="12.75">
      <c r="D389" s="353"/>
      <c r="E389" s="353"/>
      <c r="F389" s="353"/>
    </row>
    <row r="390" spans="4:6" customFormat="1" ht="12.75">
      <c r="D390" s="353"/>
      <c r="E390" s="353"/>
      <c r="F390" s="353"/>
    </row>
    <row r="391" spans="4:6" customFormat="1" ht="12.75">
      <c r="D391" s="353"/>
      <c r="E391" s="353"/>
      <c r="F391" s="353"/>
    </row>
    <row r="392" spans="4:6" customFormat="1" ht="12.75">
      <c r="D392" s="353"/>
      <c r="E392" s="353"/>
      <c r="F392" s="353"/>
    </row>
    <row r="393" spans="4:6" customFormat="1" ht="12.75">
      <c r="D393" s="353"/>
      <c r="E393" s="353"/>
      <c r="F393" s="353"/>
    </row>
    <row r="394" spans="4:6" customFormat="1" ht="12.75">
      <c r="D394" s="353"/>
      <c r="E394" s="353"/>
      <c r="F394" s="353"/>
    </row>
    <row r="395" spans="4:6" customFormat="1" ht="12.75">
      <c r="D395" s="353"/>
      <c r="E395" s="353"/>
      <c r="F395" s="353"/>
    </row>
    <row r="396" spans="4:6" customFormat="1" ht="12.75">
      <c r="D396" s="353"/>
      <c r="E396" s="353"/>
      <c r="F396" s="353"/>
    </row>
    <row r="397" spans="4:6" customFormat="1" ht="12.75">
      <c r="D397" s="353"/>
      <c r="E397" s="353"/>
      <c r="F397" s="353"/>
    </row>
    <row r="398" spans="4:6" customFormat="1" ht="12.75">
      <c r="D398" s="353"/>
      <c r="E398" s="353"/>
      <c r="F398" s="353"/>
    </row>
    <row r="399" spans="4:6" customFormat="1" ht="12.75">
      <c r="D399" s="353"/>
      <c r="E399" s="353"/>
      <c r="F399" s="353"/>
    </row>
    <row r="400" spans="4:6" customFormat="1" ht="12.75">
      <c r="D400" s="353"/>
      <c r="E400" s="353"/>
      <c r="F400" s="353"/>
    </row>
    <row r="401" spans="4:6" customFormat="1" ht="12.75">
      <c r="D401" s="353"/>
      <c r="E401" s="353"/>
      <c r="F401" s="353"/>
    </row>
    <row r="402" spans="4:6" customFormat="1" ht="12.75">
      <c r="D402" s="353"/>
      <c r="E402" s="353"/>
      <c r="F402" s="353"/>
    </row>
    <row r="403" spans="4:6" customFormat="1" ht="12.75">
      <c r="D403" s="353"/>
      <c r="E403" s="353"/>
      <c r="F403" s="353"/>
    </row>
    <row r="404" spans="4:6" customFormat="1" ht="12.75">
      <c r="D404" s="353"/>
      <c r="E404" s="353"/>
      <c r="F404" s="353"/>
    </row>
    <row r="405" spans="4:6" customFormat="1" ht="12.75">
      <c r="D405" s="353"/>
      <c r="E405" s="353"/>
      <c r="F405" s="353"/>
    </row>
    <row r="406" spans="4:6" customFormat="1" ht="12.75">
      <c r="D406" s="353"/>
      <c r="E406" s="353"/>
      <c r="F406" s="353"/>
    </row>
    <row r="407" spans="4:6" customFormat="1" ht="12.75">
      <c r="D407" s="353"/>
      <c r="E407" s="353"/>
      <c r="F407" s="353"/>
    </row>
    <row r="408" spans="4:6" customFormat="1" ht="12.75">
      <c r="D408" s="353"/>
      <c r="E408" s="353"/>
      <c r="F408" s="353"/>
    </row>
    <row r="409" spans="4:6" customFormat="1" ht="12.75">
      <c r="D409" s="353"/>
      <c r="E409" s="353"/>
      <c r="F409" s="353"/>
    </row>
    <row r="410" spans="4:6" customFormat="1" ht="12.75">
      <c r="D410" s="353"/>
      <c r="E410" s="353"/>
      <c r="F410" s="353"/>
    </row>
    <row r="411" spans="4:6" customFormat="1" ht="12.75">
      <c r="D411" s="353"/>
      <c r="E411" s="353"/>
      <c r="F411" s="353"/>
    </row>
    <row r="412" spans="4:6" customFormat="1" ht="12.75">
      <c r="D412" s="353"/>
      <c r="E412" s="353"/>
      <c r="F412" s="353"/>
    </row>
    <row r="413" spans="4:6" customFormat="1" ht="12.75">
      <c r="D413" s="353"/>
      <c r="E413" s="353"/>
      <c r="F413" s="353"/>
    </row>
    <row r="414" spans="4:6" customFormat="1" ht="12.75">
      <c r="D414" s="353"/>
      <c r="E414" s="353"/>
      <c r="F414" s="353"/>
    </row>
    <row r="415" spans="4:6" customFormat="1" ht="12.75">
      <c r="D415" s="353"/>
      <c r="E415" s="353"/>
      <c r="F415" s="353"/>
    </row>
    <row r="416" spans="4:6" customFormat="1" ht="12.75">
      <c r="D416" s="353"/>
      <c r="E416" s="353"/>
      <c r="F416" s="353"/>
    </row>
    <row r="417" spans="4:6" customFormat="1" ht="12.75">
      <c r="D417" s="353"/>
      <c r="E417" s="353"/>
      <c r="F417" s="353"/>
    </row>
    <row r="418" spans="4:6" customFormat="1" ht="12.75">
      <c r="D418" s="353"/>
      <c r="E418" s="353"/>
      <c r="F418" s="353"/>
    </row>
    <row r="419" spans="4:6" customFormat="1" ht="12.75">
      <c r="D419" s="353"/>
      <c r="E419" s="353"/>
      <c r="F419" s="353"/>
    </row>
    <row r="420" spans="4:6" customFormat="1" ht="12.75">
      <c r="D420" s="353"/>
      <c r="E420" s="353"/>
      <c r="F420" s="353"/>
    </row>
    <row r="421" spans="4:6" customFormat="1" ht="12.75">
      <c r="D421" s="353"/>
      <c r="E421" s="353"/>
      <c r="F421" s="353"/>
    </row>
    <row r="422" spans="4:6" customFormat="1" ht="12.75">
      <c r="D422" s="353"/>
      <c r="E422" s="353"/>
      <c r="F422" s="353"/>
    </row>
    <row r="423" spans="4:6" customFormat="1" ht="12.75">
      <c r="D423" s="353"/>
      <c r="E423" s="353"/>
      <c r="F423" s="353"/>
    </row>
    <row r="424" spans="4:6" customFormat="1" ht="12.75">
      <c r="D424" s="353"/>
      <c r="E424" s="353"/>
      <c r="F424" s="353"/>
    </row>
    <row r="425" spans="4:6" customFormat="1" ht="12.75">
      <c r="D425" s="353"/>
      <c r="E425" s="353"/>
      <c r="F425" s="353"/>
    </row>
    <row r="426" spans="4:6" customFormat="1" ht="12.75">
      <c r="D426" s="353"/>
      <c r="E426" s="353"/>
      <c r="F426" s="353"/>
    </row>
    <row r="427" spans="4:6" customFormat="1" ht="12.75">
      <c r="D427" s="353"/>
      <c r="E427" s="353"/>
      <c r="F427" s="353"/>
    </row>
    <row r="428" spans="4:6" customFormat="1" ht="12.75">
      <c r="D428" s="353"/>
      <c r="E428" s="353"/>
      <c r="F428" s="353"/>
    </row>
    <row r="429" spans="4:6" customFormat="1" ht="12.75">
      <c r="D429" s="353"/>
      <c r="E429" s="353"/>
      <c r="F429" s="353"/>
    </row>
    <row r="430" spans="4:6" customFormat="1" ht="12.75">
      <c r="D430" s="353"/>
      <c r="E430" s="353"/>
      <c r="F430" s="353"/>
    </row>
    <row r="431" spans="4:6" customFormat="1" ht="12.75">
      <c r="D431" s="353"/>
      <c r="E431" s="353"/>
      <c r="F431" s="353"/>
    </row>
    <row r="432" spans="4:6" customFormat="1" ht="12.75">
      <c r="D432" s="353"/>
      <c r="E432" s="353"/>
      <c r="F432" s="353"/>
    </row>
    <row r="433" spans="4:6" customFormat="1" ht="12.75">
      <c r="D433" s="353"/>
      <c r="E433" s="353"/>
      <c r="F433" s="353"/>
    </row>
    <row r="434" spans="4:6" customFormat="1" ht="12.75">
      <c r="D434" s="353"/>
      <c r="E434" s="353"/>
      <c r="F434" s="353"/>
    </row>
    <row r="435" spans="4:6" customFormat="1" ht="12.75">
      <c r="D435" s="353"/>
      <c r="E435" s="353"/>
      <c r="F435" s="353"/>
    </row>
    <row r="436" spans="4:6" customFormat="1" ht="12.75">
      <c r="D436" s="353"/>
      <c r="E436" s="353"/>
      <c r="F436" s="353"/>
    </row>
    <row r="437" spans="4:6" customFormat="1" ht="12.75">
      <c r="D437" s="353"/>
      <c r="E437" s="353"/>
      <c r="F437" s="353"/>
    </row>
    <row r="438" spans="4:6" customFormat="1" ht="12.75">
      <c r="D438" s="353"/>
      <c r="E438" s="353"/>
      <c r="F438" s="353"/>
    </row>
    <row r="439" spans="4:6" customFormat="1" ht="12.75">
      <c r="D439" s="353"/>
      <c r="E439" s="353"/>
      <c r="F439" s="353"/>
    </row>
    <row r="440" spans="4:6" customFormat="1" ht="12.75">
      <c r="D440" s="353"/>
      <c r="E440" s="353"/>
      <c r="F440" s="353"/>
    </row>
    <row r="441" spans="4:6" customFormat="1" ht="12.75">
      <c r="D441" s="353"/>
      <c r="E441" s="353"/>
      <c r="F441" s="353"/>
    </row>
    <row r="442" spans="4:6" customFormat="1" ht="12.75">
      <c r="D442" s="353"/>
      <c r="E442" s="353"/>
      <c r="F442" s="353"/>
    </row>
    <row r="443" spans="4:6" customFormat="1" ht="12.75">
      <c r="D443" s="353"/>
      <c r="E443" s="353"/>
      <c r="F443" s="353"/>
    </row>
    <row r="444" spans="4:6" customFormat="1" ht="12.75">
      <c r="D444" s="353"/>
      <c r="E444" s="353"/>
      <c r="F444" s="353"/>
    </row>
    <row r="445" spans="4:6" customFormat="1" ht="12.75">
      <c r="D445" s="353"/>
      <c r="E445" s="353"/>
      <c r="F445" s="353"/>
    </row>
    <row r="446" spans="4:6" customFormat="1" ht="12.75">
      <c r="D446" s="353"/>
      <c r="E446" s="353"/>
      <c r="F446" s="353"/>
    </row>
    <row r="447" spans="4:6" customFormat="1" ht="12.75">
      <c r="D447" s="353"/>
      <c r="E447" s="353"/>
      <c r="F447" s="353"/>
    </row>
    <row r="448" spans="4:6" customFormat="1" ht="12.75">
      <c r="D448" s="353"/>
      <c r="E448" s="353"/>
      <c r="F448" s="353"/>
    </row>
    <row r="449" spans="4:6" customFormat="1" ht="12.75">
      <c r="D449" s="353"/>
      <c r="E449" s="353"/>
      <c r="F449" s="353"/>
    </row>
    <row r="450" spans="4:6" customFormat="1" ht="12.75">
      <c r="D450" s="353"/>
      <c r="E450" s="353"/>
      <c r="F450" s="353"/>
    </row>
    <row r="451" spans="4:6" customFormat="1" ht="12.75">
      <c r="D451" s="353"/>
      <c r="E451" s="353"/>
      <c r="F451" s="353"/>
    </row>
    <row r="452" spans="4:6" customFormat="1" ht="12.75">
      <c r="D452" s="353"/>
      <c r="E452" s="353"/>
      <c r="F452" s="353"/>
    </row>
    <row r="453" spans="4:6" customFormat="1" ht="12.75">
      <c r="D453" s="353"/>
      <c r="E453" s="353"/>
      <c r="F453" s="353"/>
    </row>
    <row r="454" spans="4:6" customFormat="1" ht="12.75">
      <c r="D454" s="353"/>
      <c r="E454" s="353"/>
      <c r="F454" s="353"/>
    </row>
    <row r="455" spans="4:6" customFormat="1" ht="12.75">
      <c r="D455" s="353"/>
      <c r="E455" s="353"/>
      <c r="F455" s="353"/>
    </row>
    <row r="456" spans="4:6" customFormat="1" ht="12.75">
      <c r="D456" s="353"/>
      <c r="E456" s="353"/>
      <c r="F456" s="353"/>
    </row>
    <row r="457" spans="4:6" customFormat="1" ht="12.75">
      <c r="D457" s="353"/>
      <c r="E457" s="353"/>
      <c r="F457" s="353"/>
    </row>
    <row r="458" spans="4:6" customFormat="1" ht="12.75">
      <c r="D458" s="353"/>
      <c r="E458" s="353"/>
      <c r="F458" s="353"/>
    </row>
    <row r="459" spans="4:6" customFormat="1" ht="12.75">
      <c r="D459" s="353"/>
      <c r="E459" s="353"/>
      <c r="F459" s="353"/>
    </row>
    <row r="460" spans="4:6" customFormat="1" ht="12.75">
      <c r="D460" s="353"/>
      <c r="E460" s="353"/>
      <c r="F460" s="353"/>
    </row>
    <row r="461" spans="4:6" customFormat="1" ht="12.75">
      <c r="D461" s="353"/>
      <c r="E461" s="353"/>
      <c r="F461" s="353"/>
    </row>
    <row r="462" spans="4:6" customFormat="1" ht="12.75">
      <c r="D462" s="353"/>
      <c r="E462" s="353"/>
      <c r="F462" s="353"/>
    </row>
    <row r="463" spans="4:6" customFormat="1" ht="12.75">
      <c r="D463" s="353"/>
      <c r="E463" s="353"/>
      <c r="F463" s="353"/>
    </row>
    <row r="464" spans="4:6" customFormat="1" ht="12.75">
      <c r="D464" s="353"/>
      <c r="E464" s="353"/>
      <c r="F464" s="353"/>
    </row>
    <row r="465" spans="4:6" customFormat="1" ht="12.75">
      <c r="D465" s="353"/>
      <c r="E465" s="353"/>
      <c r="F465" s="353"/>
    </row>
    <row r="466" spans="4:6" customFormat="1" ht="12.75">
      <c r="D466" s="353"/>
      <c r="E466" s="353"/>
      <c r="F466" s="353"/>
    </row>
    <row r="467" spans="4:6" customFormat="1" ht="12.75">
      <c r="D467" s="353"/>
      <c r="E467" s="353"/>
      <c r="F467" s="353"/>
    </row>
    <row r="468" spans="4:6" customFormat="1" ht="12.75">
      <c r="D468" s="353"/>
      <c r="E468" s="353"/>
      <c r="F468" s="353"/>
    </row>
    <row r="469" spans="4:6" customFormat="1" ht="12.75">
      <c r="D469" s="353"/>
      <c r="E469" s="353"/>
      <c r="F469" s="353"/>
    </row>
    <row r="470" spans="4:6" customFormat="1" ht="12.75">
      <c r="D470" s="353"/>
      <c r="E470" s="353"/>
      <c r="F470" s="353"/>
    </row>
    <row r="471" spans="4:6" customFormat="1" ht="12.75">
      <c r="D471" s="353"/>
      <c r="E471" s="353"/>
      <c r="F471" s="353"/>
    </row>
    <row r="472" spans="4:6" customFormat="1" ht="12.75">
      <c r="D472" s="353"/>
      <c r="E472" s="353"/>
      <c r="F472" s="353"/>
    </row>
    <row r="473" spans="4:6" customFormat="1" ht="12.75">
      <c r="D473" s="353"/>
      <c r="E473" s="353"/>
      <c r="F473" s="353"/>
    </row>
    <row r="474" spans="4:6" customFormat="1" ht="12.75">
      <c r="D474" s="353"/>
      <c r="E474" s="353"/>
      <c r="F474" s="353"/>
    </row>
    <row r="475" spans="4:6" customFormat="1" ht="12.75">
      <c r="D475" s="353"/>
      <c r="E475" s="353"/>
      <c r="F475" s="353"/>
    </row>
    <row r="476" spans="4:6" customFormat="1" ht="12.75">
      <c r="D476" s="353"/>
      <c r="E476" s="353"/>
      <c r="F476" s="353"/>
    </row>
    <row r="477" spans="4:6" customFormat="1" ht="12.75">
      <c r="D477" s="353"/>
      <c r="E477" s="353"/>
      <c r="F477" s="353"/>
    </row>
    <row r="478" spans="4:6" customFormat="1" ht="12.75">
      <c r="D478" s="353"/>
      <c r="E478" s="353"/>
      <c r="F478" s="353"/>
    </row>
    <row r="479" spans="4:6" customFormat="1" ht="12.75">
      <c r="D479" s="353"/>
      <c r="E479" s="353"/>
      <c r="F479" s="353"/>
    </row>
    <row r="480" spans="4:6" customFormat="1" ht="12.75">
      <c r="D480" s="353"/>
      <c r="E480" s="353"/>
      <c r="F480" s="353"/>
    </row>
    <row r="481" spans="4:6" customFormat="1" ht="12.75">
      <c r="D481" s="353"/>
      <c r="E481" s="353"/>
      <c r="F481" s="353"/>
    </row>
    <row r="482" spans="4:6" customFormat="1" ht="12.75">
      <c r="D482" s="353"/>
      <c r="E482" s="353"/>
      <c r="F482" s="353"/>
    </row>
    <row r="483" spans="4:6" customFormat="1" ht="12.75">
      <c r="D483" s="353"/>
      <c r="E483" s="353"/>
      <c r="F483" s="353"/>
    </row>
    <row r="484" spans="4:6" customFormat="1" ht="12.75">
      <c r="D484" s="353"/>
      <c r="E484" s="353"/>
      <c r="F484" s="353"/>
    </row>
    <row r="485" spans="4:6" customFormat="1" ht="12.75">
      <c r="D485" s="353"/>
      <c r="E485" s="353"/>
      <c r="F485" s="353"/>
    </row>
    <row r="486" spans="4:6" customFormat="1" ht="12.75">
      <c r="D486" s="353"/>
      <c r="E486" s="353"/>
      <c r="F486" s="353"/>
    </row>
    <row r="487" spans="4:6" customFormat="1" ht="12.75">
      <c r="D487" s="353"/>
      <c r="E487" s="353"/>
      <c r="F487" s="353"/>
    </row>
    <row r="488" spans="4:6" customFormat="1" ht="12.75">
      <c r="D488" s="353"/>
      <c r="E488" s="353"/>
      <c r="F488" s="353"/>
    </row>
    <row r="489" spans="4:6" customFormat="1" ht="12.75">
      <c r="D489" s="353"/>
      <c r="E489" s="353"/>
      <c r="F489" s="353"/>
    </row>
    <row r="490" spans="4:6" customFormat="1" ht="12.75">
      <c r="D490" s="353"/>
      <c r="E490" s="353"/>
      <c r="F490" s="353"/>
    </row>
    <row r="491" spans="4:6" customFormat="1" ht="12.75">
      <c r="D491" s="353"/>
      <c r="E491" s="353"/>
      <c r="F491" s="353"/>
    </row>
    <row r="492" spans="4:6" customFormat="1" ht="12.75">
      <c r="D492" s="353"/>
      <c r="E492" s="353"/>
      <c r="F492" s="353"/>
    </row>
    <row r="493" spans="4:6" customFormat="1" ht="12.75">
      <c r="D493" s="353"/>
      <c r="E493" s="353"/>
      <c r="F493" s="353"/>
    </row>
    <row r="494" spans="4:6" customFormat="1" ht="12.75">
      <c r="D494" s="353"/>
      <c r="E494" s="353"/>
      <c r="F494" s="353"/>
    </row>
    <row r="495" spans="4:6" customFormat="1" ht="12.75">
      <c r="D495" s="353"/>
      <c r="E495" s="353"/>
      <c r="F495" s="353"/>
    </row>
    <row r="496" spans="4:6" customFormat="1" ht="12.75">
      <c r="D496" s="353"/>
      <c r="E496" s="353"/>
      <c r="F496" s="353"/>
    </row>
    <row r="497" spans="4:6" customFormat="1" ht="12.75">
      <c r="D497" s="353"/>
      <c r="E497" s="353"/>
      <c r="F497" s="353"/>
    </row>
    <row r="498" spans="4:6" customFormat="1" ht="12.75">
      <c r="D498" s="353"/>
      <c r="E498" s="353"/>
      <c r="F498" s="353"/>
    </row>
    <row r="499" spans="4:6" customFormat="1" ht="12.75">
      <c r="D499" s="353"/>
      <c r="E499" s="353"/>
      <c r="F499" s="353"/>
    </row>
    <row r="500" spans="4:6" customFormat="1" ht="12.75">
      <c r="D500" s="353"/>
      <c r="E500" s="353"/>
      <c r="F500" s="353"/>
    </row>
    <row r="501" spans="4:6" customFormat="1" ht="12.75">
      <c r="D501" s="353"/>
      <c r="E501" s="353"/>
      <c r="F501" s="353"/>
    </row>
    <row r="502" spans="4:6" customFormat="1" ht="12.75">
      <c r="D502" s="353"/>
      <c r="E502" s="353"/>
      <c r="F502" s="353"/>
    </row>
    <row r="503" spans="4:6" customFormat="1" ht="12.75">
      <c r="D503" s="353"/>
      <c r="E503" s="353"/>
      <c r="F503" s="353"/>
    </row>
    <row r="504" spans="4:6" customFormat="1" ht="12.75">
      <c r="D504" s="353"/>
      <c r="E504" s="353"/>
      <c r="F504" s="353"/>
    </row>
    <row r="505" spans="4:6" customFormat="1" ht="12.75">
      <c r="D505" s="353"/>
      <c r="E505" s="353"/>
      <c r="F505" s="353"/>
    </row>
    <row r="506" spans="4:6" customFormat="1" ht="12.75">
      <c r="D506" s="353"/>
      <c r="E506" s="353"/>
      <c r="F506" s="353"/>
    </row>
    <row r="507" spans="4:6" customFormat="1" ht="12.75">
      <c r="D507" s="353"/>
      <c r="E507" s="353"/>
      <c r="F507" s="353"/>
    </row>
    <row r="508" spans="4:6" customFormat="1" ht="12.75">
      <c r="D508" s="353"/>
      <c r="E508" s="353"/>
      <c r="F508" s="353"/>
    </row>
    <row r="509" spans="4:6" customFormat="1" ht="12.75">
      <c r="D509" s="353"/>
      <c r="E509" s="353"/>
      <c r="F509" s="353"/>
    </row>
    <row r="510" spans="4:6" customFormat="1" ht="12.75">
      <c r="D510" s="353"/>
      <c r="E510" s="353"/>
      <c r="F510" s="353"/>
    </row>
    <row r="511" spans="4:6" customFormat="1" ht="12.75">
      <c r="D511" s="353"/>
      <c r="E511" s="353"/>
      <c r="F511" s="353"/>
    </row>
    <row r="512" spans="4:6" customFormat="1" ht="12.75">
      <c r="D512" s="353"/>
      <c r="E512" s="353"/>
      <c r="F512" s="353"/>
    </row>
    <row r="513" spans="4:6" customFormat="1" ht="12.75">
      <c r="D513" s="353"/>
      <c r="E513" s="353"/>
      <c r="F513" s="353"/>
    </row>
    <row r="514" spans="4:6" customFormat="1" ht="12.75">
      <c r="D514" s="353"/>
      <c r="E514" s="353"/>
      <c r="F514" s="353"/>
    </row>
    <row r="515" spans="4:6" customFormat="1" ht="12.75">
      <c r="D515" s="353"/>
      <c r="E515" s="353"/>
      <c r="F515" s="353"/>
    </row>
    <row r="516" spans="4:6" customFormat="1" ht="12.75">
      <c r="D516" s="353"/>
      <c r="E516" s="353"/>
      <c r="F516" s="353"/>
    </row>
    <row r="517" spans="4:6" customFormat="1" ht="12.75">
      <c r="D517" s="353"/>
      <c r="E517" s="353"/>
      <c r="F517" s="353"/>
    </row>
    <row r="518" spans="4:6" customFormat="1" ht="12.75">
      <c r="D518" s="353"/>
      <c r="E518" s="353"/>
      <c r="F518" s="353"/>
    </row>
    <row r="519" spans="4:6" customFormat="1" ht="12.75">
      <c r="D519" s="353"/>
      <c r="E519" s="353"/>
      <c r="F519" s="353"/>
    </row>
    <row r="520" spans="4:6" customFormat="1" ht="12.75">
      <c r="D520" s="353"/>
      <c r="E520" s="353"/>
      <c r="F520" s="353"/>
    </row>
    <row r="521" spans="4:6" customFormat="1" ht="12.75">
      <c r="D521" s="353"/>
      <c r="E521" s="353"/>
      <c r="F521" s="353"/>
    </row>
    <row r="522" spans="4:6" customFormat="1" ht="12.75">
      <c r="D522" s="353"/>
      <c r="E522" s="353"/>
      <c r="F522" s="353"/>
    </row>
    <row r="523" spans="4:6" customFormat="1" ht="12.75">
      <c r="D523" s="353"/>
      <c r="E523" s="353"/>
      <c r="F523" s="353"/>
    </row>
    <row r="524" spans="4:6" customFormat="1" ht="12.75">
      <c r="D524" s="353"/>
      <c r="E524" s="353"/>
      <c r="F524" s="353"/>
    </row>
    <row r="525" spans="4:6" customFormat="1" ht="12.75">
      <c r="D525" s="353"/>
      <c r="E525" s="353"/>
      <c r="F525" s="353"/>
    </row>
    <row r="526" spans="4:6" customFormat="1" ht="12.75">
      <c r="D526" s="353"/>
      <c r="E526" s="353"/>
      <c r="F526" s="353"/>
    </row>
    <row r="527" spans="4:6" customFormat="1" ht="12.75">
      <c r="D527" s="353"/>
      <c r="E527" s="353"/>
      <c r="F527" s="353"/>
    </row>
    <row r="528" spans="4:6" customFormat="1" ht="12.75">
      <c r="D528" s="353"/>
      <c r="E528" s="353"/>
      <c r="F528" s="353"/>
    </row>
    <row r="529" spans="4:6" customFormat="1" ht="12.75">
      <c r="D529" s="353"/>
      <c r="E529" s="353"/>
      <c r="F529" s="353"/>
    </row>
    <row r="530" spans="4:6" customFormat="1" ht="12.75">
      <c r="D530" s="353"/>
      <c r="E530" s="353"/>
      <c r="F530" s="353"/>
    </row>
    <row r="531" spans="4:6" customFormat="1" ht="12.75">
      <c r="D531" s="353"/>
      <c r="E531" s="353"/>
      <c r="F531" s="353"/>
    </row>
    <row r="532" spans="4:6" customFormat="1" ht="12.75">
      <c r="D532" s="353"/>
      <c r="E532" s="353"/>
      <c r="F532" s="353"/>
    </row>
    <row r="533" spans="4:6" customFormat="1" ht="12.75">
      <c r="D533" s="353"/>
      <c r="E533" s="353"/>
      <c r="F533" s="353"/>
    </row>
    <row r="534" spans="4:6" customFormat="1" ht="12.75">
      <c r="D534" s="353"/>
      <c r="E534" s="353"/>
      <c r="F534" s="353"/>
    </row>
    <row r="535" spans="4:6" customFormat="1" ht="12.75">
      <c r="D535" s="353"/>
      <c r="E535" s="353"/>
      <c r="F535" s="353"/>
    </row>
    <row r="536" spans="4:6" customFormat="1" ht="12.75">
      <c r="D536" s="353"/>
      <c r="E536" s="353"/>
      <c r="F536" s="353"/>
    </row>
    <row r="537" spans="4:6" customFormat="1" ht="12.75">
      <c r="D537" s="353"/>
      <c r="E537" s="353"/>
      <c r="F537" s="353"/>
    </row>
    <row r="538" spans="4:6" customFormat="1" ht="12.75">
      <c r="D538" s="353"/>
      <c r="E538" s="353"/>
      <c r="F538" s="353"/>
    </row>
    <row r="539" spans="4:6" customFormat="1" ht="12.75">
      <c r="D539" s="353"/>
      <c r="E539" s="353"/>
      <c r="F539" s="353"/>
    </row>
    <row r="540" spans="4:6" customFormat="1" ht="12.75">
      <c r="D540" s="353"/>
      <c r="E540" s="353"/>
      <c r="F540" s="353"/>
    </row>
    <row r="541" spans="4:6" customFormat="1" ht="12.75">
      <c r="D541" s="353"/>
      <c r="E541" s="353"/>
      <c r="F541" s="353"/>
    </row>
    <row r="542" spans="4:6" customFormat="1" ht="12.75">
      <c r="D542" s="353"/>
      <c r="E542" s="353"/>
      <c r="F542" s="353"/>
    </row>
    <row r="543" spans="4:6" customFormat="1" ht="12.75">
      <c r="D543" s="353"/>
      <c r="E543" s="353"/>
      <c r="F543" s="353"/>
    </row>
    <row r="544" spans="4:6" customFormat="1" ht="12.75">
      <c r="D544" s="353"/>
      <c r="E544" s="353"/>
      <c r="F544" s="353"/>
    </row>
    <row r="545" spans="4:6" customFormat="1" ht="12.75">
      <c r="D545" s="353"/>
      <c r="E545" s="353"/>
      <c r="F545" s="353"/>
    </row>
    <row r="546" spans="4:6" customFormat="1" ht="12.75">
      <c r="D546" s="353"/>
      <c r="E546" s="353"/>
      <c r="F546" s="353"/>
    </row>
    <row r="547" spans="4:6" customFormat="1" ht="12.75">
      <c r="D547" s="353"/>
      <c r="E547" s="353"/>
      <c r="F547" s="353"/>
    </row>
    <row r="548" spans="4:6" customFormat="1" ht="12.75">
      <c r="D548" s="353"/>
      <c r="E548" s="353"/>
      <c r="F548" s="353"/>
    </row>
    <row r="549" spans="4:6" customFormat="1" ht="12.75">
      <c r="D549" s="353"/>
      <c r="E549" s="353"/>
      <c r="F549" s="353"/>
    </row>
    <row r="550" spans="4:6" customFormat="1" ht="12.75">
      <c r="D550" s="353"/>
      <c r="E550" s="353"/>
      <c r="F550" s="353"/>
    </row>
    <row r="551" spans="4:6" customFormat="1" ht="12.75">
      <c r="D551" s="353"/>
      <c r="E551" s="353"/>
      <c r="F551" s="353"/>
    </row>
    <row r="552" spans="4:6" customFormat="1" ht="12.75">
      <c r="D552" s="353"/>
      <c r="E552" s="353"/>
      <c r="F552" s="353"/>
    </row>
    <row r="553" spans="4:6" customFormat="1" ht="12.75">
      <c r="D553" s="353"/>
      <c r="E553" s="353"/>
      <c r="F553" s="353"/>
    </row>
    <row r="554" spans="4:6" customFormat="1" ht="12.75">
      <c r="D554" s="353"/>
      <c r="E554" s="353"/>
      <c r="F554" s="353"/>
    </row>
    <row r="555" spans="4:6" customFormat="1" ht="12.75">
      <c r="D555" s="353"/>
      <c r="E555" s="353"/>
      <c r="F555" s="353"/>
    </row>
    <row r="556" spans="4:6" customFormat="1" ht="12.75">
      <c r="D556" s="353"/>
      <c r="E556" s="353"/>
      <c r="F556" s="353"/>
    </row>
    <row r="557" spans="4:6" customFormat="1" ht="12.75">
      <c r="D557" s="353"/>
      <c r="E557" s="353"/>
      <c r="F557" s="353"/>
    </row>
    <row r="558" spans="4:6" customFormat="1" ht="12.75">
      <c r="D558" s="353"/>
      <c r="E558" s="353"/>
      <c r="F558" s="353"/>
    </row>
    <row r="559" spans="4:6" customFormat="1" ht="12.75">
      <c r="D559" s="353"/>
      <c r="E559" s="353"/>
      <c r="F559" s="353"/>
    </row>
    <row r="560" spans="4:6" customFormat="1" ht="12.75">
      <c r="D560" s="353"/>
      <c r="E560" s="353"/>
      <c r="F560" s="353"/>
    </row>
    <row r="561" spans="4:6" customFormat="1" ht="12.75">
      <c r="D561" s="353"/>
      <c r="E561" s="353"/>
      <c r="F561" s="353"/>
    </row>
    <row r="562" spans="4:6" customFormat="1" ht="12.75">
      <c r="D562" s="353"/>
      <c r="E562" s="353"/>
      <c r="F562" s="353"/>
    </row>
    <row r="563" spans="4:6" customFormat="1" ht="12.75">
      <c r="D563" s="353"/>
      <c r="E563" s="353"/>
      <c r="F563" s="353"/>
    </row>
    <row r="564" spans="4:6" customFormat="1" ht="12.75">
      <c r="D564" s="353"/>
      <c r="E564" s="353"/>
      <c r="F564" s="353"/>
    </row>
    <row r="565" spans="4:6" customFormat="1" ht="12.75">
      <c r="D565" s="353"/>
      <c r="E565" s="353"/>
      <c r="F565" s="353"/>
    </row>
    <row r="566" spans="4:6" customFormat="1" ht="12.75">
      <c r="D566" s="353"/>
      <c r="E566" s="353"/>
      <c r="F566" s="353"/>
    </row>
    <row r="567" spans="4:6" customFormat="1" ht="12.75">
      <c r="D567" s="353"/>
      <c r="E567" s="353"/>
      <c r="F567" s="353"/>
    </row>
    <row r="568" spans="4:6" customFormat="1" ht="12.75">
      <c r="D568" s="353"/>
      <c r="E568" s="353"/>
      <c r="F568" s="353"/>
    </row>
    <row r="569" spans="4:6" customFormat="1" ht="12.75">
      <c r="D569" s="353"/>
      <c r="E569" s="353"/>
      <c r="F569" s="353"/>
    </row>
    <row r="570" spans="4:6" customFormat="1" ht="12.75">
      <c r="D570" s="353"/>
      <c r="E570" s="353"/>
      <c r="F570" s="353"/>
    </row>
    <row r="571" spans="4:6" customFormat="1" ht="12.75">
      <c r="D571" s="353"/>
      <c r="E571" s="353"/>
      <c r="F571" s="353"/>
    </row>
    <row r="572" spans="4:6" customFormat="1" ht="12.75">
      <c r="D572" s="353"/>
      <c r="E572" s="353"/>
      <c r="F572" s="353"/>
    </row>
    <row r="573" spans="4:6" customFormat="1" ht="12.75">
      <c r="D573" s="353"/>
      <c r="E573" s="353"/>
      <c r="F573" s="353"/>
    </row>
    <row r="574" spans="4:6" customFormat="1" ht="12.75">
      <c r="D574" s="353"/>
      <c r="E574" s="353"/>
      <c r="F574" s="353"/>
    </row>
    <row r="575" spans="4:6" customFormat="1" ht="12.75">
      <c r="D575" s="353"/>
      <c r="E575" s="353"/>
      <c r="F575" s="353"/>
    </row>
    <row r="576" spans="4:6" customFormat="1" ht="12.75">
      <c r="D576" s="353"/>
      <c r="E576" s="353"/>
      <c r="F576" s="353"/>
    </row>
    <row r="577" spans="4:6" customFormat="1" ht="12.75">
      <c r="D577" s="353"/>
      <c r="E577" s="353"/>
      <c r="F577" s="353"/>
    </row>
    <row r="578" spans="4:6" customFormat="1" ht="12.75">
      <c r="D578" s="353"/>
      <c r="E578" s="353"/>
      <c r="F578" s="353"/>
    </row>
    <row r="579" spans="4:6" customFormat="1" ht="12.75">
      <c r="D579" s="353"/>
      <c r="E579" s="353"/>
      <c r="F579" s="353"/>
    </row>
    <row r="580" spans="4:6" customFormat="1" ht="12.75">
      <c r="D580" s="353"/>
      <c r="E580" s="353"/>
      <c r="F580" s="353"/>
    </row>
    <row r="581" spans="4:6" customFormat="1" ht="12.75">
      <c r="D581" s="353"/>
      <c r="E581" s="353"/>
      <c r="F581" s="353"/>
    </row>
    <row r="582" spans="4:6" customFormat="1" ht="12.75">
      <c r="D582" s="353"/>
      <c r="E582" s="353"/>
      <c r="F582" s="353"/>
    </row>
    <row r="583" spans="4:6" customFormat="1" ht="12.75">
      <c r="D583" s="353"/>
      <c r="E583" s="353"/>
      <c r="F583" s="353"/>
    </row>
    <row r="584" spans="4:6" customFormat="1" ht="12.75">
      <c r="D584" s="353"/>
      <c r="E584" s="353"/>
      <c r="F584" s="353"/>
    </row>
    <row r="585" spans="4:6" customFormat="1" ht="12.75">
      <c r="D585" s="353"/>
      <c r="E585" s="353"/>
      <c r="F585" s="353"/>
    </row>
    <row r="586" spans="4:6" customFormat="1" ht="12.75">
      <c r="D586" s="353"/>
      <c r="E586" s="353"/>
      <c r="F586" s="353"/>
    </row>
    <row r="587" spans="4:6" customFormat="1" ht="12.75">
      <c r="D587" s="353"/>
      <c r="E587" s="353"/>
      <c r="F587" s="353"/>
    </row>
    <row r="588" spans="4:6" customFormat="1" ht="12.75">
      <c r="D588" s="353"/>
      <c r="E588" s="353"/>
      <c r="F588" s="353"/>
    </row>
    <row r="589" spans="4:6" customFormat="1" ht="12.75">
      <c r="D589" s="353"/>
      <c r="E589" s="353"/>
      <c r="F589" s="353"/>
    </row>
    <row r="590" spans="4:6" customFormat="1" ht="12.75">
      <c r="D590" s="353"/>
      <c r="E590" s="353"/>
      <c r="F590" s="353"/>
    </row>
    <row r="591" spans="4:6" customFormat="1" ht="12.75">
      <c r="D591" s="353"/>
      <c r="E591" s="353"/>
      <c r="F591" s="353"/>
    </row>
    <row r="592" spans="4:6" customFormat="1" ht="12.75">
      <c r="D592" s="353"/>
      <c r="E592" s="353"/>
      <c r="F592" s="353"/>
    </row>
    <row r="593" spans="4:6" customFormat="1" ht="12.75">
      <c r="D593" s="353"/>
      <c r="E593" s="353"/>
      <c r="F593" s="353"/>
    </row>
    <row r="594" spans="4:6" customFormat="1" ht="12.75">
      <c r="D594" s="353"/>
      <c r="E594" s="353"/>
      <c r="F594" s="353"/>
    </row>
    <row r="595" spans="4:6" customFormat="1" ht="12.75">
      <c r="D595" s="353"/>
      <c r="E595" s="353"/>
      <c r="F595" s="353"/>
    </row>
    <row r="596" spans="4:6" customFormat="1" ht="12.75">
      <c r="D596" s="353"/>
      <c r="E596" s="353"/>
      <c r="F596" s="353"/>
    </row>
    <row r="597" spans="4:6" customFormat="1" ht="12.75">
      <c r="D597" s="353"/>
      <c r="E597" s="353"/>
      <c r="F597" s="353"/>
    </row>
    <row r="598" spans="4:6" customFormat="1" ht="12.75">
      <c r="D598" s="353"/>
      <c r="E598" s="353"/>
      <c r="F598" s="353"/>
    </row>
    <row r="599" spans="4:6" customFormat="1" ht="12.75">
      <c r="D599" s="353"/>
      <c r="E599" s="353"/>
      <c r="F599" s="353"/>
    </row>
    <row r="600" spans="4:6" customFormat="1" ht="12.75">
      <c r="D600" s="353"/>
      <c r="E600" s="353"/>
      <c r="F600" s="353"/>
    </row>
    <row r="601" spans="4:6" customFormat="1" ht="12.75">
      <c r="D601" s="353"/>
      <c r="E601" s="353"/>
      <c r="F601" s="353"/>
    </row>
    <row r="602" spans="4:6" customFormat="1" ht="12.75">
      <c r="D602" s="353"/>
      <c r="E602" s="353"/>
      <c r="F602" s="353"/>
    </row>
    <row r="603" spans="4:6" customFormat="1" ht="12.75">
      <c r="D603" s="353"/>
      <c r="E603" s="353"/>
      <c r="F603" s="353"/>
    </row>
    <row r="604" spans="4:6" customFormat="1" ht="12.75">
      <c r="D604" s="353"/>
      <c r="E604" s="353"/>
      <c r="F604" s="353"/>
    </row>
    <row r="605" spans="4:6" customFormat="1" ht="12.75">
      <c r="D605" s="353"/>
      <c r="E605" s="353"/>
      <c r="F605" s="353"/>
    </row>
    <row r="606" spans="4:6" customFormat="1" ht="12.75">
      <c r="D606" s="353"/>
      <c r="E606" s="353"/>
      <c r="F606" s="353"/>
    </row>
    <row r="607" spans="4:6" customFormat="1" ht="12.75">
      <c r="D607" s="353"/>
      <c r="E607" s="353"/>
      <c r="F607" s="353"/>
    </row>
    <row r="608" spans="4:6" customFormat="1" ht="12.75">
      <c r="D608" s="353"/>
      <c r="E608" s="353"/>
      <c r="F608" s="353"/>
    </row>
    <row r="609" spans="4:6" customFormat="1" ht="12.75">
      <c r="D609" s="353"/>
      <c r="E609" s="353"/>
      <c r="F609" s="353"/>
    </row>
    <row r="610" spans="4:6" customFormat="1" ht="12.75">
      <c r="D610" s="353"/>
      <c r="E610" s="353"/>
      <c r="F610" s="353"/>
    </row>
    <row r="611" spans="4:6" customFormat="1" ht="12.75">
      <c r="D611" s="353"/>
      <c r="E611" s="353"/>
      <c r="F611" s="353"/>
    </row>
    <row r="612" spans="4:6" customFormat="1" ht="12.75">
      <c r="D612" s="353"/>
      <c r="E612" s="353"/>
      <c r="F612" s="353"/>
    </row>
    <row r="613" spans="4:6" customFormat="1" ht="12.75">
      <c r="D613" s="353"/>
      <c r="E613" s="353"/>
      <c r="F613" s="353"/>
    </row>
    <row r="614" spans="4:6" customFormat="1" ht="12.75">
      <c r="D614" s="353"/>
      <c r="E614" s="353"/>
      <c r="F614" s="353"/>
    </row>
    <row r="615" spans="4:6" customFormat="1" ht="12.75">
      <c r="D615" s="353"/>
      <c r="E615" s="353"/>
      <c r="F615" s="353"/>
    </row>
    <row r="616" spans="4:6" customFormat="1" ht="12.75">
      <c r="D616" s="353"/>
      <c r="E616" s="353"/>
      <c r="F616" s="353"/>
    </row>
    <row r="617" spans="4:6" customFormat="1" ht="12.75">
      <c r="D617" s="353"/>
      <c r="E617" s="353"/>
      <c r="F617" s="353"/>
    </row>
    <row r="618" spans="4:6" customFormat="1" ht="12.75">
      <c r="D618" s="353"/>
      <c r="E618" s="353"/>
      <c r="F618" s="353"/>
    </row>
    <row r="619" spans="4:6" customFormat="1" ht="12.75">
      <c r="D619" s="353"/>
      <c r="E619" s="353"/>
      <c r="F619" s="353"/>
    </row>
    <row r="620" spans="4:6" customFormat="1" ht="12.75">
      <c r="D620" s="353"/>
      <c r="E620" s="353"/>
      <c r="F620" s="353"/>
    </row>
    <row r="621" spans="4:6" customFormat="1" ht="12.75">
      <c r="D621" s="353"/>
      <c r="E621" s="353"/>
      <c r="F621" s="353"/>
    </row>
    <row r="622" spans="4:6" customFormat="1" ht="12.75">
      <c r="D622" s="353"/>
      <c r="E622" s="353"/>
      <c r="F622" s="353"/>
    </row>
    <row r="623" spans="4:6" customFormat="1" ht="12.75">
      <c r="D623" s="353"/>
      <c r="E623" s="353"/>
      <c r="F623" s="353"/>
    </row>
    <row r="624" spans="4:6" customFormat="1" ht="12.75">
      <c r="D624" s="353"/>
      <c r="E624" s="353"/>
      <c r="F624" s="353"/>
    </row>
    <row r="625" spans="4:6" customFormat="1" ht="12.75">
      <c r="D625" s="353"/>
      <c r="E625" s="353"/>
      <c r="F625" s="353"/>
    </row>
    <row r="626" spans="4:6" customFormat="1" ht="12.75">
      <c r="D626" s="353"/>
      <c r="E626" s="353"/>
      <c r="F626" s="353"/>
    </row>
    <row r="627" spans="4:6" customFormat="1" ht="12.75">
      <c r="D627" s="353"/>
      <c r="E627" s="353"/>
      <c r="F627" s="353"/>
    </row>
    <row r="628" spans="4:6" customFormat="1" ht="12.75">
      <c r="D628" s="353"/>
      <c r="E628" s="353"/>
      <c r="F628" s="353"/>
    </row>
    <row r="629" spans="4:6" customFormat="1" ht="12.75">
      <c r="D629" s="353"/>
      <c r="E629" s="353"/>
      <c r="F629" s="353"/>
    </row>
    <row r="630" spans="4:6" customFormat="1" ht="12.75">
      <c r="D630" s="353"/>
      <c r="E630" s="353"/>
      <c r="F630" s="353"/>
    </row>
    <row r="631" spans="4:6" customFormat="1" ht="12.75">
      <c r="D631" s="353"/>
      <c r="E631" s="353"/>
      <c r="F631" s="353"/>
    </row>
    <row r="632" spans="4:6" customFormat="1" ht="12.75">
      <c r="D632" s="353"/>
      <c r="E632" s="353"/>
      <c r="F632" s="353"/>
    </row>
    <row r="633" spans="4:6" customFormat="1" ht="12.75">
      <c r="D633" s="353"/>
      <c r="E633" s="353"/>
      <c r="F633" s="353"/>
    </row>
    <row r="634" spans="4:6" customFormat="1" ht="12.75">
      <c r="D634" s="353"/>
      <c r="E634" s="353"/>
      <c r="F634" s="353"/>
    </row>
    <row r="635" spans="4:6" customFormat="1" ht="12.75">
      <c r="D635" s="353"/>
      <c r="E635" s="353"/>
      <c r="F635" s="353"/>
    </row>
    <row r="636" spans="4:6" customFormat="1" ht="12.75">
      <c r="D636" s="353"/>
      <c r="E636" s="353"/>
      <c r="F636" s="353"/>
    </row>
    <row r="637" spans="4:6" customFormat="1" ht="12.75">
      <c r="D637" s="353"/>
      <c r="E637" s="353"/>
      <c r="F637" s="353"/>
    </row>
    <row r="638" spans="4:6" customFormat="1" ht="12.75">
      <c r="D638" s="353"/>
      <c r="E638" s="353"/>
      <c r="F638" s="353"/>
    </row>
    <row r="639" spans="4:6" customFormat="1" ht="12.75">
      <c r="D639" s="353"/>
      <c r="E639" s="353"/>
      <c r="F639" s="353"/>
    </row>
    <row r="640" spans="4:6" customFormat="1" ht="12.75">
      <c r="D640" s="353"/>
      <c r="E640" s="353"/>
      <c r="F640" s="353"/>
    </row>
    <row r="641" spans="4:6" customFormat="1" ht="12.75">
      <c r="D641" s="353"/>
      <c r="E641" s="353"/>
      <c r="F641" s="353"/>
    </row>
    <row r="642" spans="4:6" customFormat="1" ht="12.75">
      <c r="D642" s="353"/>
      <c r="E642" s="353"/>
      <c r="F642" s="353"/>
    </row>
    <row r="643" spans="4:6" customFormat="1" ht="12.75">
      <c r="D643" s="353"/>
      <c r="E643" s="353"/>
      <c r="F643" s="353"/>
    </row>
    <row r="644" spans="4:6" customFormat="1" ht="12.75">
      <c r="D644" s="353"/>
      <c r="E644" s="353"/>
      <c r="F644" s="353"/>
    </row>
    <row r="645" spans="4:6" customFormat="1" ht="12.75">
      <c r="D645" s="353"/>
      <c r="E645" s="353"/>
      <c r="F645" s="353"/>
    </row>
    <row r="646" spans="4:6" customFormat="1" ht="12.75">
      <c r="D646" s="353"/>
      <c r="E646" s="353"/>
      <c r="F646" s="353"/>
    </row>
    <row r="647" spans="4:6" customFormat="1" ht="12.75">
      <c r="D647" s="353"/>
      <c r="E647" s="353"/>
      <c r="F647" s="353"/>
    </row>
    <row r="648" spans="4:6" customFormat="1" ht="12.75">
      <c r="D648" s="353"/>
      <c r="E648" s="353"/>
      <c r="F648" s="353"/>
    </row>
    <row r="649" spans="4:6" customFormat="1" ht="12.75">
      <c r="D649" s="353"/>
      <c r="E649" s="353"/>
      <c r="F649" s="353"/>
    </row>
    <row r="650" spans="4:6" customFormat="1" ht="12.75">
      <c r="D650" s="353"/>
      <c r="E650" s="353"/>
      <c r="F650" s="353"/>
    </row>
    <row r="651" spans="4:6" customFormat="1" ht="12.75">
      <c r="D651" s="353"/>
      <c r="E651" s="353"/>
      <c r="F651" s="353"/>
    </row>
    <row r="652" spans="4:6" customFormat="1" ht="12.75">
      <c r="D652" s="353"/>
      <c r="E652" s="353"/>
      <c r="F652" s="353"/>
    </row>
    <row r="653" spans="4:6" customFormat="1" ht="12.75">
      <c r="D653" s="353"/>
      <c r="E653" s="353"/>
      <c r="F653" s="353"/>
    </row>
    <row r="654" spans="4:6" customFormat="1" ht="12.75">
      <c r="D654" s="353"/>
      <c r="E654" s="353"/>
      <c r="F654" s="353"/>
    </row>
    <row r="655" spans="4:6" customFormat="1" ht="12.75">
      <c r="D655" s="353"/>
      <c r="E655" s="353"/>
      <c r="F655" s="353"/>
    </row>
    <row r="656" spans="4:6" customFormat="1" ht="12.75">
      <c r="D656" s="353"/>
      <c r="E656" s="353"/>
      <c r="F656" s="353"/>
    </row>
    <row r="657" spans="4:6" customFormat="1" ht="12.75">
      <c r="D657" s="353"/>
      <c r="E657" s="353"/>
      <c r="F657" s="353"/>
    </row>
    <row r="658" spans="4:6" customFormat="1" ht="12.75">
      <c r="D658" s="353"/>
      <c r="E658" s="353"/>
      <c r="F658" s="353"/>
    </row>
    <row r="659" spans="4:6" customFormat="1" ht="12.75">
      <c r="D659" s="353"/>
      <c r="E659" s="353"/>
      <c r="F659" s="353"/>
    </row>
    <row r="660" spans="4:6" customFormat="1" ht="12.75">
      <c r="D660" s="353"/>
      <c r="E660" s="353"/>
      <c r="F660" s="353"/>
    </row>
    <row r="661" spans="4:6" customFormat="1" ht="12.75">
      <c r="D661" s="353"/>
      <c r="E661" s="353"/>
      <c r="F661" s="353"/>
    </row>
    <row r="662" spans="4:6" customFormat="1" ht="12.75">
      <c r="D662" s="353"/>
      <c r="E662" s="353"/>
      <c r="F662" s="353"/>
    </row>
    <row r="663" spans="4:6" customFormat="1" ht="12.75">
      <c r="D663" s="353"/>
      <c r="E663" s="353"/>
      <c r="F663" s="353"/>
    </row>
    <row r="664" spans="4:6" customFormat="1" ht="12.75">
      <c r="D664" s="353"/>
      <c r="E664" s="353"/>
      <c r="F664" s="353"/>
    </row>
    <row r="665" spans="4:6" customFormat="1" ht="12.75">
      <c r="D665" s="353"/>
      <c r="E665" s="353"/>
      <c r="F665" s="353"/>
    </row>
    <row r="666" spans="4:6" customFormat="1" ht="12.75">
      <c r="D666" s="353"/>
      <c r="E666" s="353"/>
      <c r="F666" s="353"/>
    </row>
    <row r="667" spans="4:6" customFormat="1" ht="12.75">
      <c r="D667" s="353"/>
      <c r="E667" s="353"/>
      <c r="F667" s="353"/>
    </row>
    <row r="668" spans="4:6" customFormat="1" ht="12.75">
      <c r="D668" s="353"/>
      <c r="E668" s="353"/>
      <c r="F668" s="353"/>
    </row>
    <row r="669" spans="4:6" customFormat="1" ht="12.75">
      <c r="D669" s="353"/>
      <c r="E669" s="353"/>
      <c r="F669" s="353"/>
    </row>
    <row r="670" spans="4:6" customFormat="1" ht="12.75">
      <c r="D670" s="353"/>
      <c r="E670" s="353"/>
      <c r="F670" s="353"/>
    </row>
    <row r="671" spans="4:6" customFormat="1" ht="12.75">
      <c r="D671" s="353"/>
      <c r="E671" s="353"/>
      <c r="F671" s="353"/>
    </row>
    <row r="672" spans="4:6" customFormat="1" ht="12.75">
      <c r="D672" s="353"/>
      <c r="E672" s="353"/>
      <c r="F672" s="353"/>
    </row>
    <row r="673" spans="4:6" customFormat="1" ht="12.75">
      <c r="D673" s="353"/>
      <c r="E673" s="353"/>
      <c r="F673" s="353"/>
    </row>
    <row r="674" spans="4:6" customFormat="1" ht="12.75">
      <c r="D674" s="353"/>
      <c r="E674" s="353"/>
      <c r="F674" s="353"/>
    </row>
    <row r="675" spans="4:6" customFormat="1" ht="12.75">
      <c r="D675" s="353"/>
      <c r="E675" s="353"/>
      <c r="F675" s="353"/>
    </row>
    <row r="676" spans="4:6" customFormat="1" ht="12.75">
      <c r="D676" s="353"/>
      <c r="E676" s="353"/>
      <c r="F676" s="353"/>
    </row>
    <row r="677" spans="4:6" customFormat="1" ht="12.75">
      <c r="D677" s="353"/>
      <c r="E677" s="353"/>
      <c r="F677" s="353"/>
    </row>
    <row r="678" spans="4:6" customFormat="1" ht="12.75">
      <c r="D678" s="353"/>
      <c r="E678" s="353"/>
      <c r="F678" s="353"/>
    </row>
    <row r="679" spans="4:6" customFormat="1" ht="12.75">
      <c r="D679" s="353"/>
      <c r="E679" s="353"/>
      <c r="F679" s="353"/>
    </row>
    <row r="680" spans="4:6" customFormat="1" ht="12.75">
      <c r="D680" s="353"/>
      <c r="E680" s="353"/>
      <c r="F680" s="353"/>
    </row>
    <row r="681" spans="4:6" customFormat="1" ht="12.75">
      <c r="D681" s="353"/>
      <c r="E681" s="353"/>
      <c r="F681" s="353"/>
    </row>
    <row r="682" spans="4:6" customFormat="1" ht="12.75">
      <c r="D682" s="353"/>
      <c r="E682" s="353"/>
      <c r="F682" s="353"/>
    </row>
    <row r="683" spans="4:6" customFormat="1" ht="12.75">
      <c r="D683" s="353"/>
      <c r="E683" s="353"/>
      <c r="F683" s="353"/>
    </row>
    <row r="684" spans="4:6" customFormat="1" ht="12.75">
      <c r="D684" s="353"/>
      <c r="E684" s="353"/>
      <c r="F684" s="353"/>
    </row>
    <row r="685" spans="4:6" customFormat="1" ht="12.75">
      <c r="D685" s="353"/>
      <c r="E685" s="353"/>
      <c r="F685" s="353"/>
    </row>
    <row r="686" spans="4:6" customFormat="1" ht="12.75">
      <c r="D686" s="353"/>
      <c r="E686" s="353"/>
      <c r="F686" s="353"/>
    </row>
    <row r="687" spans="4:6" customFormat="1" ht="12.75">
      <c r="D687" s="353"/>
      <c r="E687" s="353"/>
      <c r="F687" s="353"/>
    </row>
    <row r="688" spans="4:6" customFormat="1" ht="12.75">
      <c r="D688" s="353"/>
      <c r="E688" s="353"/>
      <c r="F688" s="353"/>
    </row>
    <row r="689" spans="4:6" customFormat="1" ht="12.75">
      <c r="D689" s="353"/>
      <c r="E689" s="353"/>
      <c r="F689" s="353"/>
    </row>
    <row r="690" spans="4:6" customFormat="1" ht="12.75">
      <c r="D690" s="353"/>
      <c r="E690" s="353"/>
      <c r="F690" s="353"/>
    </row>
    <row r="691" spans="4:6" customFormat="1" ht="12.75">
      <c r="D691" s="353"/>
      <c r="E691" s="353"/>
      <c r="F691" s="353"/>
    </row>
    <row r="692" spans="4:6" customFormat="1" ht="12.75">
      <c r="D692" s="353"/>
      <c r="E692" s="353"/>
      <c r="F692" s="353"/>
    </row>
    <row r="693" spans="4:6" customFormat="1" ht="12.75">
      <c r="D693" s="353"/>
      <c r="E693" s="353"/>
      <c r="F693" s="353"/>
    </row>
    <row r="694" spans="4:6" customFormat="1" ht="12.75">
      <c r="D694" s="353"/>
      <c r="E694" s="353"/>
      <c r="F694" s="353"/>
    </row>
    <row r="695" spans="4:6" customFormat="1" ht="12.75">
      <c r="D695" s="353"/>
      <c r="E695" s="353"/>
      <c r="F695" s="353"/>
    </row>
    <row r="696" spans="4:6" customFormat="1" ht="12.75">
      <c r="D696" s="353"/>
      <c r="E696" s="353"/>
      <c r="F696" s="353"/>
    </row>
    <row r="697" spans="4:6" customFormat="1" ht="12.75">
      <c r="D697" s="353"/>
      <c r="E697" s="353"/>
      <c r="F697" s="353"/>
    </row>
    <row r="698" spans="4:6" customFormat="1" ht="12.75">
      <c r="D698" s="353"/>
      <c r="E698" s="353"/>
      <c r="F698" s="353"/>
    </row>
    <row r="699" spans="4:6" customFormat="1" ht="12.75">
      <c r="D699" s="353"/>
      <c r="E699" s="353"/>
      <c r="F699" s="353"/>
    </row>
    <row r="700" spans="4:6" customFormat="1" ht="12.75">
      <c r="D700" s="353"/>
      <c r="E700" s="353"/>
      <c r="F700" s="353"/>
    </row>
    <row r="701" spans="4:6" customFormat="1" ht="12.75">
      <c r="D701" s="353"/>
      <c r="E701" s="353"/>
      <c r="F701" s="353"/>
    </row>
    <row r="702" spans="4:6" customFormat="1" ht="12.75">
      <c r="D702" s="353"/>
      <c r="E702" s="353"/>
      <c r="F702" s="353"/>
    </row>
    <row r="703" spans="4:6" customFormat="1" ht="12.75">
      <c r="D703" s="353"/>
      <c r="E703" s="353"/>
      <c r="F703" s="353"/>
    </row>
    <row r="704" spans="4:6" customFormat="1" ht="12.75">
      <c r="D704" s="353"/>
      <c r="E704" s="353"/>
      <c r="F704" s="353"/>
    </row>
    <row r="705" spans="4:6" customFormat="1" ht="12.75">
      <c r="D705" s="353"/>
      <c r="E705" s="353"/>
      <c r="F705" s="353"/>
    </row>
    <row r="706" spans="4:6" customFormat="1" ht="12.75">
      <c r="D706" s="353"/>
      <c r="E706" s="353"/>
      <c r="F706" s="353"/>
    </row>
    <row r="707" spans="4:6" customFormat="1" ht="12.75">
      <c r="D707" s="353"/>
      <c r="E707" s="353"/>
      <c r="F707" s="353"/>
    </row>
    <row r="708" spans="4:6" customFormat="1" ht="12.75">
      <c r="D708" s="353"/>
      <c r="E708" s="353"/>
      <c r="F708" s="353"/>
    </row>
    <row r="709" spans="4:6" customFormat="1" ht="12.75">
      <c r="D709" s="353"/>
      <c r="E709" s="353"/>
      <c r="F709" s="353"/>
    </row>
    <row r="710" spans="4:6" customFormat="1" ht="12.75">
      <c r="D710" s="353"/>
      <c r="E710" s="353"/>
      <c r="F710" s="353"/>
    </row>
    <row r="711" spans="4:6" customFormat="1" ht="12.75">
      <c r="D711" s="353"/>
      <c r="E711" s="353"/>
      <c r="F711" s="353"/>
    </row>
    <row r="712" spans="4:6" customFormat="1" ht="12.75">
      <c r="D712" s="353"/>
      <c r="E712" s="353"/>
      <c r="F712" s="353"/>
    </row>
    <row r="713" spans="4:6" customFormat="1" ht="12.75">
      <c r="D713" s="353"/>
      <c r="E713" s="353"/>
      <c r="F713" s="353"/>
    </row>
    <row r="714" spans="4:6" customFormat="1" ht="12.75">
      <c r="D714" s="353"/>
      <c r="E714" s="353"/>
      <c r="F714" s="353"/>
    </row>
    <row r="715" spans="4:6" customFormat="1" ht="12.75">
      <c r="D715" s="353"/>
      <c r="E715" s="353"/>
      <c r="F715" s="353"/>
    </row>
    <row r="716" spans="4:6" customFormat="1" ht="12.75">
      <c r="D716" s="353"/>
      <c r="E716" s="353"/>
      <c r="F716" s="353"/>
    </row>
    <row r="717" spans="4:6" customFormat="1" ht="12.75">
      <c r="D717" s="353"/>
      <c r="E717" s="353"/>
      <c r="F717" s="353"/>
    </row>
    <row r="718" spans="4:6" customFormat="1" ht="12.75">
      <c r="D718" s="353"/>
      <c r="E718" s="353"/>
      <c r="F718" s="353"/>
    </row>
    <row r="719" spans="4:6" customFormat="1" ht="12.75">
      <c r="D719" s="353"/>
      <c r="E719" s="353"/>
      <c r="F719" s="353"/>
    </row>
    <row r="720" spans="4:6" customFormat="1" ht="12.75">
      <c r="D720" s="353"/>
      <c r="E720" s="353"/>
      <c r="F720" s="353"/>
    </row>
    <row r="721" spans="4:6" customFormat="1" ht="12.75">
      <c r="D721" s="353"/>
      <c r="E721" s="353"/>
      <c r="F721" s="353"/>
    </row>
    <row r="722" spans="4:6" customFormat="1" ht="12.75">
      <c r="D722" s="353"/>
      <c r="E722" s="353"/>
      <c r="F722" s="353"/>
    </row>
    <row r="723" spans="4:6" customFormat="1" ht="12.75">
      <c r="D723" s="353"/>
      <c r="E723" s="353"/>
      <c r="F723" s="353"/>
    </row>
    <row r="724" spans="4:6" customFormat="1" ht="12.75">
      <c r="D724" s="353"/>
      <c r="E724" s="353"/>
      <c r="F724" s="353"/>
    </row>
    <row r="725" spans="4:6" customFormat="1" ht="12.75">
      <c r="D725" s="353"/>
      <c r="E725" s="353"/>
      <c r="F725" s="353"/>
    </row>
    <row r="726" spans="4:6" customFormat="1" ht="12.75">
      <c r="D726" s="353"/>
      <c r="E726" s="353"/>
      <c r="F726" s="353"/>
    </row>
    <row r="727" spans="4:6" customFormat="1" ht="12.75">
      <c r="D727" s="353"/>
      <c r="E727" s="353"/>
      <c r="F727" s="353"/>
    </row>
    <row r="728" spans="4:6" customFormat="1" ht="12.75">
      <c r="D728" s="353"/>
      <c r="E728" s="353"/>
      <c r="F728" s="353"/>
    </row>
    <row r="729" spans="4:6" customFormat="1" ht="12.75">
      <c r="D729" s="353"/>
      <c r="E729" s="353"/>
      <c r="F729" s="353"/>
    </row>
    <row r="730" spans="4:6" customFormat="1" ht="12.75">
      <c r="D730" s="353"/>
      <c r="E730" s="353"/>
      <c r="F730" s="353"/>
    </row>
    <row r="731" spans="4:6" customFormat="1" ht="12.75">
      <c r="D731" s="353"/>
      <c r="E731" s="353"/>
      <c r="F731" s="353"/>
    </row>
    <row r="732" spans="4:6" customFormat="1" ht="12.75">
      <c r="D732" s="353"/>
      <c r="E732" s="353"/>
      <c r="F732" s="353"/>
    </row>
    <row r="733" spans="4:6" customFormat="1" ht="12.75">
      <c r="D733" s="353"/>
      <c r="E733" s="353"/>
      <c r="F733" s="353"/>
    </row>
    <row r="734" spans="4:6" customFormat="1" ht="12.75">
      <c r="D734" s="353"/>
      <c r="E734" s="353"/>
      <c r="F734" s="353"/>
    </row>
    <row r="735" spans="4:6" customFormat="1" ht="12.75">
      <c r="D735" s="353"/>
      <c r="E735" s="353"/>
      <c r="F735" s="353"/>
    </row>
    <row r="736" spans="4:6" customFormat="1" ht="12.75">
      <c r="D736" s="353"/>
      <c r="E736" s="353"/>
      <c r="F736" s="353"/>
    </row>
    <row r="737" spans="4:6" customFormat="1" ht="12.75">
      <c r="D737" s="353"/>
      <c r="E737" s="353"/>
      <c r="F737" s="353"/>
    </row>
    <row r="738" spans="4:6" customFormat="1" ht="12.75">
      <c r="D738" s="353"/>
      <c r="E738" s="353"/>
      <c r="F738" s="353"/>
    </row>
    <row r="739" spans="4:6" customFormat="1" ht="12.75">
      <c r="D739" s="353"/>
      <c r="E739" s="353"/>
      <c r="F739" s="353"/>
    </row>
    <row r="740" spans="4:6" customFormat="1" ht="12.75">
      <c r="D740" s="353"/>
      <c r="E740" s="353"/>
      <c r="F740" s="353"/>
    </row>
    <row r="741" spans="4:6" customFormat="1" ht="12.75">
      <c r="D741" s="353"/>
      <c r="E741" s="353"/>
      <c r="F741" s="353"/>
    </row>
    <row r="742" spans="4:6" customFormat="1" ht="12.75">
      <c r="D742" s="353"/>
      <c r="E742" s="353"/>
      <c r="F742" s="353"/>
    </row>
    <row r="743" spans="4:6" customFormat="1" ht="12.75">
      <c r="D743" s="353"/>
      <c r="E743" s="353"/>
      <c r="F743" s="353"/>
    </row>
    <row r="744" spans="4:6" customFormat="1" ht="12.75">
      <c r="D744" s="353"/>
      <c r="E744" s="353"/>
      <c r="F744" s="353"/>
    </row>
    <row r="745" spans="4:6" customFormat="1" ht="12.75">
      <c r="D745" s="353"/>
      <c r="E745" s="353"/>
      <c r="F745" s="353"/>
    </row>
    <row r="746" spans="4:6" customFormat="1" ht="12.75">
      <c r="D746" s="353"/>
      <c r="E746" s="353"/>
      <c r="F746" s="353"/>
    </row>
    <row r="747" spans="4:6" customFormat="1" ht="12.75">
      <c r="D747" s="353"/>
      <c r="E747" s="353"/>
      <c r="F747" s="353"/>
    </row>
    <row r="748" spans="4:6" customFormat="1" ht="12.75">
      <c r="D748" s="353"/>
      <c r="E748" s="353"/>
      <c r="F748" s="353"/>
    </row>
    <row r="749" spans="4:6" customFormat="1" ht="12.75">
      <c r="D749" s="353"/>
      <c r="E749" s="353"/>
      <c r="F749" s="353"/>
    </row>
    <row r="750" spans="4:6" customFormat="1" ht="12.75">
      <c r="D750" s="353"/>
      <c r="E750" s="353"/>
      <c r="F750" s="353"/>
    </row>
    <row r="751" spans="4:6" customFormat="1" ht="12.75">
      <c r="D751" s="353"/>
      <c r="E751" s="353"/>
      <c r="F751" s="353"/>
    </row>
    <row r="752" spans="4:6" customFormat="1" ht="12.75">
      <c r="D752" s="353"/>
      <c r="E752" s="353"/>
      <c r="F752" s="353"/>
    </row>
    <row r="753" spans="4:6" customFormat="1" ht="12.75">
      <c r="D753" s="353"/>
      <c r="E753" s="353"/>
      <c r="F753" s="353"/>
    </row>
    <row r="754" spans="4:6" customFormat="1" ht="12.75">
      <c r="D754" s="353"/>
      <c r="E754" s="353"/>
      <c r="F754" s="353"/>
    </row>
    <row r="755" spans="4:6" customFormat="1" ht="12.75">
      <c r="D755" s="353"/>
      <c r="E755" s="353"/>
      <c r="F755" s="353"/>
    </row>
    <row r="756" spans="4:6" customFormat="1" ht="12.75">
      <c r="D756" s="353"/>
      <c r="E756" s="353"/>
      <c r="F756" s="353"/>
    </row>
    <row r="757" spans="4:6" customFormat="1" ht="12.75">
      <c r="D757" s="353"/>
      <c r="E757" s="353"/>
      <c r="F757" s="353"/>
    </row>
    <row r="758" spans="4:6" customFormat="1" ht="12.75">
      <c r="D758" s="353"/>
      <c r="E758" s="353"/>
      <c r="F758" s="353"/>
    </row>
    <row r="759" spans="4:6" customFormat="1" ht="12.75">
      <c r="D759" s="353"/>
      <c r="E759" s="353"/>
      <c r="F759" s="353"/>
    </row>
    <row r="760" spans="4:6" customFormat="1" ht="12.75">
      <c r="D760" s="353"/>
      <c r="E760" s="353"/>
      <c r="F760" s="353"/>
    </row>
    <row r="761" spans="4:6" customFormat="1" ht="12.75">
      <c r="D761" s="353"/>
      <c r="E761" s="353"/>
      <c r="F761" s="353"/>
    </row>
    <row r="762" spans="4:6" customFormat="1" ht="12.75">
      <c r="D762" s="353"/>
      <c r="E762" s="353"/>
      <c r="F762" s="353"/>
    </row>
    <row r="763" spans="4:6" customFormat="1" ht="12.75">
      <c r="D763" s="353"/>
      <c r="E763" s="353"/>
      <c r="F763" s="353"/>
    </row>
    <row r="764" spans="4:6" customFormat="1" ht="12.75">
      <c r="D764" s="353"/>
      <c r="E764" s="353"/>
      <c r="F764" s="353"/>
    </row>
    <row r="765" spans="4:6" customFormat="1" ht="12.75">
      <c r="D765" s="353"/>
      <c r="E765" s="353"/>
      <c r="F765" s="353"/>
    </row>
    <row r="766" spans="4:6" customFormat="1" ht="12.75">
      <c r="D766" s="353"/>
      <c r="E766" s="353"/>
      <c r="F766" s="353"/>
    </row>
    <row r="767" spans="4:6" customFormat="1" ht="12.75">
      <c r="D767" s="353"/>
      <c r="E767" s="353"/>
      <c r="F767" s="353"/>
    </row>
    <row r="768" spans="4:6" customFormat="1" ht="12.75">
      <c r="D768" s="353"/>
      <c r="E768" s="353"/>
      <c r="F768" s="353"/>
    </row>
    <row r="769" spans="4:6" customFormat="1" ht="12.75">
      <c r="D769" s="353"/>
      <c r="E769" s="353"/>
      <c r="F769" s="353"/>
    </row>
    <row r="770" spans="4:6" customFormat="1" ht="12.75">
      <c r="D770" s="353"/>
      <c r="E770" s="353"/>
      <c r="F770" s="353"/>
    </row>
    <row r="771" spans="4:6" customFormat="1" ht="12.75">
      <c r="D771" s="353"/>
      <c r="E771" s="353"/>
      <c r="F771" s="353"/>
    </row>
    <row r="772" spans="4:6" customFormat="1" ht="12.75">
      <c r="D772" s="353"/>
      <c r="E772" s="353"/>
      <c r="F772" s="353"/>
    </row>
    <row r="773" spans="4:6" customFormat="1" ht="12.75">
      <c r="D773" s="353"/>
      <c r="E773" s="353"/>
      <c r="F773" s="353"/>
    </row>
    <row r="774" spans="4:6" customFormat="1" ht="12.75">
      <c r="D774" s="353"/>
      <c r="E774" s="353"/>
      <c r="F774" s="353"/>
    </row>
    <row r="775" spans="4:6" customFormat="1" ht="12.75">
      <c r="D775" s="353"/>
      <c r="E775" s="353"/>
      <c r="F775" s="353"/>
    </row>
    <row r="776" spans="4:6" customFormat="1" ht="12.75">
      <c r="D776" s="353"/>
      <c r="E776" s="353"/>
      <c r="F776" s="353"/>
    </row>
    <row r="777" spans="4:6" customFormat="1" ht="12.75">
      <c r="D777" s="353"/>
      <c r="E777" s="353"/>
      <c r="F777" s="353"/>
    </row>
    <row r="778" spans="4:6" customFormat="1" ht="12.75">
      <c r="D778" s="353"/>
      <c r="E778" s="353"/>
      <c r="F778" s="353"/>
    </row>
    <row r="779" spans="4:6" customFormat="1" ht="12.75">
      <c r="D779" s="353"/>
      <c r="E779" s="353"/>
      <c r="F779" s="353"/>
    </row>
    <row r="780" spans="4:6" customFormat="1" ht="12.75">
      <c r="D780" s="353"/>
      <c r="E780" s="353"/>
      <c r="F780" s="353"/>
    </row>
    <row r="781" spans="4:6" customFormat="1" ht="12.75">
      <c r="D781" s="353"/>
      <c r="E781" s="353"/>
      <c r="F781" s="353"/>
    </row>
    <row r="782" spans="4:6" customFormat="1" ht="12.75">
      <c r="D782" s="353"/>
      <c r="E782" s="353"/>
      <c r="F782" s="353"/>
    </row>
    <row r="783" spans="4:6" customFormat="1" ht="12.75">
      <c r="D783" s="353"/>
      <c r="E783" s="353"/>
      <c r="F783" s="353"/>
    </row>
    <row r="784" spans="4:6" customFormat="1" ht="12.75">
      <c r="D784" s="353"/>
      <c r="E784" s="353"/>
      <c r="F784" s="353"/>
    </row>
    <row r="785" spans="4:6" customFormat="1" ht="12.75">
      <c r="D785" s="353"/>
      <c r="E785" s="353"/>
      <c r="F785" s="353"/>
    </row>
    <row r="786" spans="4:6" customFormat="1" ht="12.75">
      <c r="D786" s="353"/>
      <c r="E786" s="353"/>
      <c r="F786" s="353"/>
    </row>
    <row r="787" spans="4:6" customFormat="1" ht="12.75">
      <c r="D787" s="353"/>
      <c r="E787" s="353"/>
      <c r="F787" s="353"/>
    </row>
    <row r="788" spans="4:6" customFormat="1" ht="12.75">
      <c r="D788" s="353"/>
      <c r="E788" s="353"/>
      <c r="F788" s="353"/>
    </row>
    <row r="789" spans="4:6" customFormat="1" ht="12.75">
      <c r="D789" s="353"/>
      <c r="E789" s="353"/>
      <c r="F789" s="353"/>
    </row>
    <row r="790" spans="4:6" customFormat="1" ht="12.75">
      <c r="D790" s="353"/>
      <c r="E790" s="353"/>
      <c r="F790" s="353"/>
    </row>
    <row r="791" spans="4:6" customFormat="1" ht="12.75">
      <c r="D791" s="353"/>
      <c r="E791" s="353"/>
      <c r="F791" s="353"/>
    </row>
    <row r="792" spans="4:6" customFormat="1" ht="12.75">
      <c r="D792" s="353"/>
      <c r="E792" s="353"/>
      <c r="F792" s="353"/>
    </row>
    <row r="793" spans="4:6" customFormat="1" ht="12.75">
      <c r="D793" s="353"/>
      <c r="E793" s="353"/>
      <c r="F793" s="353"/>
    </row>
    <row r="794" spans="4:6" customFormat="1" ht="12.75">
      <c r="D794" s="353"/>
      <c r="E794" s="353"/>
      <c r="F794" s="353"/>
    </row>
    <row r="795" spans="4:6" customFormat="1" ht="12.75">
      <c r="D795" s="353"/>
      <c r="E795" s="353"/>
      <c r="F795" s="353"/>
    </row>
    <row r="796" spans="4:6" customFormat="1" ht="12.75">
      <c r="D796" s="353"/>
      <c r="E796" s="353"/>
      <c r="F796" s="353"/>
    </row>
    <row r="797" spans="4:6" customFormat="1" ht="12.75">
      <c r="D797" s="353"/>
      <c r="E797" s="353"/>
      <c r="F797" s="353"/>
    </row>
    <row r="798" spans="4:6" customFormat="1" ht="12.75">
      <c r="D798" s="353"/>
      <c r="E798" s="353"/>
      <c r="F798" s="353"/>
    </row>
    <row r="799" spans="4:6" customFormat="1" ht="12.75">
      <c r="D799" s="353"/>
      <c r="E799" s="353"/>
      <c r="F799" s="353"/>
    </row>
    <row r="800" spans="4:6" customFormat="1" ht="12.75">
      <c r="D800" s="353"/>
      <c r="E800" s="353"/>
      <c r="F800" s="353"/>
    </row>
    <row r="801" spans="4:6" customFormat="1" ht="12.75">
      <c r="D801" s="353"/>
      <c r="E801" s="353"/>
      <c r="F801" s="353"/>
    </row>
    <row r="802" spans="4:6" customFormat="1" ht="12.75">
      <c r="D802" s="353"/>
      <c r="E802" s="353"/>
      <c r="F802" s="353"/>
    </row>
    <row r="803" spans="4:6" customFormat="1" ht="12.75">
      <c r="D803" s="353"/>
      <c r="E803" s="353"/>
      <c r="F803" s="353"/>
    </row>
    <row r="804" spans="4:6" customFormat="1" ht="12.75">
      <c r="D804" s="353"/>
      <c r="E804" s="353"/>
      <c r="F804" s="353"/>
    </row>
    <row r="805" spans="4:6" customFormat="1" ht="12.75">
      <c r="D805" s="353"/>
      <c r="E805" s="353"/>
      <c r="F805" s="353"/>
    </row>
    <row r="806" spans="4:6" customFormat="1" ht="12.75">
      <c r="D806" s="353"/>
      <c r="E806" s="353"/>
      <c r="F806" s="353"/>
    </row>
    <row r="807" spans="4:6" customFormat="1" ht="12.75">
      <c r="D807" s="353"/>
      <c r="E807" s="353"/>
      <c r="F807" s="353"/>
    </row>
    <row r="808" spans="4:6" customFormat="1" ht="12.75">
      <c r="D808" s="353"/>
      <c r="E808" s="353"/>
      <c r="F808" s="353"/>
    </row>
    <row r="809" spans="4:6" customFormat="1" ht="12.75">
      <c r="D809" s="353"/>
      <c r="E809" s="353"/>
      <c r="F809" s="353"/>
    </row>
    <row r="810" spans="4:6" customFormat="1" ht="12.75">
      <c r="D810" s="353"/>
      <c r="E810" s="353"/>
      <c r="F810" s="353"/>
    </row>
    <row r="811" spans="4:6" customFormat="1" ht="12.75">
      <c r="D811" s="353"/>
      <c r="E811" s="353"/>
      <c r="F811" s="353"/>
    </row>
    <row r="812" spans="4:6" customFormat="1" ht="12.75">
      <c r="D812" s="353"/>
      <c r="E812" s="353"/>
      <c r="F812" s="353"/>
    </row>
    <row r="813" spans="4:6" customFormat="1" ht="12.75">
      <c r="D813" s="353"/>
      <c r="E813" s="353"/>
      <c r="F813" s="353"/>
    </row>
    <row r="814" spans="4:6" customFormat="1" ht="12.75">
      <c r="D814" s="353"/>
      <c r="E814" s="353"/>
      <c r="F814" s="353"/>
    </row>
    <row r="815" spans="4:6" customFormat="1" ht="12.75">
      <c r="D815" s="353"/>
      <c r="E815" s="353"/>
      <c r="F815" s="353"/>
    </row>
    <row r="816" spans="4:6" customFormat="1" ht="12.75">
      <c r="D816" s="353"/>
      <c r="E816" s="353"/>
      <c r="F816" s="353"/>
    </row>
    <row r="817" spans="4:6" customFormat="1" ht="12.75">
      <c r="D817" s="353"/>
      <c r="E817" s="353"/>
      <c r="F817" s="353"/>
    </row>
    <row r="818" spans="4:6" customFormat="1" ht="12.75">
      <c r="D818" s="353"/>
      <c r="E818" s="353"/>
      <c r="F818" s="353"/>
    </row>
    <row r="819" spans="4:6" customFormat="1" ht="12.75">
      <c r="D819" s="353"/>
      <c r="E819" s="353"/>
      <c r="F819" s="353"/>
    </row>
    <row r="820" spans="4:6" customFormat="1" ht="12.75">
      <c r="D820" s="353"/>
      <c r="E820" s="353"/>
      <c r="F820" s="353"/>
    </row>
    <row r="821" spans="4:6" customFormat="1" ht="12.75">
      <c r="D821" s="353"/>
      <c r="E821" s="353"/>
      <c r="F821" s="353"/>
    </row>
    <row r="822" spans="4:6" customFormat="1" ht="12.75">
      <c r="D822" s="353"/>
      <c r="E822" s="353"/>
      <c r="F822" s="353"/>
    </row>
    <row r="823" spans="4:6" customFormat="1" ht="12.75">
      <c r="D823" s="353"/>
      <c r="E823" s="353"/>
      <c r="F823" s="353"/>
    </row>
    <row r="824" spans="4:6" customFormat="1" ht="12.75">
      <c r="D824" s="353"/>
      <c r="E824" s="353"/>
      <c r="F824" s="353"/>
    </row>
    <row r="825" spans="4:6" customFormat="1" ht="12.75">
      <c r="D825" s="353"/>
      <c r="E825" s="353"/>
      <c r="F825" s="353"/>
    </row>
    <row r="826" spans="4:6" customFormat="1" ht="12.75">
      <c r="D826" s="353"/>
      <c r="E826" s="353"/>
      <c r="F826" s="353"/>
    </row>
    <row r="827" spans="4:6" customFormat="1" ht="12.75">
      <c r="D827" s="353"/>
      <c r="E827" s="353"/>
      <c r="F827" s="353"/>
    </row>
    <row r="828" spans="4:6" customFormat="1" ht="12.75">
      <c r="D828" s="353"/>
      <c r="E828" s="353"/>
      <c r="F828" s="353"/>
    </row>
    <row r="829" spans="4:6" customFormat="1" ht="12.75">
      <c r="D829" s="353"/>
      <c r="E829" s="353"/>
      <c r="F829" s="353"/>
    </row>
    <row r="830" spans="4:6" customFormat="1" ht="12.75">
      <c r="D830" s="353"/>
      <c r="E830" s="353"/>
      <c r="F830" s="353"/>
    </row>
    <row r="831" spans="4:6" customFormat="1" ht="12.75">
      <c r="D831" s="353"/>
      <c r="E831" s="353"/>
      <c r="F831" s="353"/>
    </row>
    <row r="832" spans="4:6" customFormat="1" ht="12.75">
      <c r="D832" s="353"/>
      <c r="E832" s="353"/>
      <c r="F832" s="353"/>
    </row>
    <row r="833" spans="4:6" customFormat="1" ht="12.75">
      <c r="D833" s="353"/>
      <c r="E833" s="353"/>
      <c r="F833" s="353"/>
    </row>
    <row r="834" spans="4:6" customFormat="1" ht="12.75">
      <c r="D834" s="353"/>
      <c r="E834" s="353"/>
      <c r="F834" s="353"/>
    </row>
    <row r="835" spans="4:6" customFormat="1" ht="12.75">
      <c r="D835" s="353"/>
      <c r="E835" s="353"/>
      <c r="F835" s="353"/>
    </row>
    <row r="836" spans="4:6" customFormat="1" ht="12.75">
      <c r="D836" s="353"/>
      <c r="E836" s="353"/>
      <c r="F836" s="353"/>
    </row>
    <row r="837" spans="4:6" customFormat="1" ht="12.75">
      <c r="D837" s="353"/>
      <c r="E837" s="353"/>
      <c r="F837" s="353"/>
    </row>
    <row r="838" spans="4:6" customFormat="1" ht="12.75">
      <c r="D838" s="353"/>
      <c r="E838" s="353"/>
      <c r="F838" s="353"/>
    </row>
    <row r="839" spans="4:6" customFormat="1" ht="12.75">
      <c r="D839" s="353"/>
      <c r="E839" s="353"/>
      <c r="F839" s="353"/>
    </row>
    <row r="840" spans="4:6" customFormat="1" ht="12.75">
      <c r="D840" s="353"/>
      <c r="E840" s="353"/>
      <c r="F840" s="353"/>
    </row>
    <row r="841" spans="4:6" customFormat="1" ht="12.75">
      <c r="D841" s="353"/>
      <c r="E841" s="353"/>
      <c r="F841" s="353"/>
    </row>
    <row r="842" spans="4:6" customFormat="1" ht="12.75">
      <c r="D842" s="353"/>
      <c r="E842" s="353"/>
      <c r="F842" s="353"/>
    </row>
    <row r="843" spans="4:6" customFormat="1" ht="12.75">
      <c r="D843" s="353"/>
      <c r="E843" s="353"/>
      <c r="F843" s="353"/>
    </row>
    <row r="844" spans="4:6" customFormat="1" ht="12.75">
      <c r="D844" s="353"/>
      <c r="E844" s="353"/>
      <c r="F844" s="353"/>
    </row>
    <row r="845" spans="4:6" customFormat="1" ht="12.75">
      <c r="D845" s="353"/>
      <c r="E845" s="353"/>
      <c r="F845" s="353"/>
    </row>
    <row r="846" spans="4:6" customFormat="1" ht="12.75">
      <c r="D846" s="353"/>
      <c r="E846" s="353"/>
      <c r="F846" s="353"/>
    </row>
    <row r="847" spans="4:6" customFormat="1" ht="12.75">
      <c r="D847" s="353"/>
      <c r="E847" s="353"/>
      <c r="F847" s="353"/>
    </row>
    <row r="848" spans="4:6" customFormat="1" ht="12.75">
      <c r="D848" s="353"/>
      <c r="E848" s="353"/>
      <c r="F848" s="353"/>
    </row>
    <row r="849" spans="4:6" customFormat="1" ht="12.75">
      <c r="D849" s="353"/>
      <c r="E849" s="353"/>
      <c r="F849" s="353"/>
    </row>
    <row r="850" spans="4:6" customFormat="1" ht="12.75">
      <c r="D850" s="353"/>
      <c r="E850" s="353"/>
      <c r="F850" s="353"/>
    </row>
    <row r="851" spans="4:6" customFormat="1" ht="12.75">
      <c r="D851" s="353"/>
      <c r="E851" s="353"/>
      <c r="F851" s="353"/>
    </row>
    <row r="852" spans="4:6" customFormat="1" ht="12.75">
      <c r="D852" s="353"/>
      <c r="E852" s="353"/>
      <c r="F852" s="353"/>
    </row>
    <row r="853" spans="4:6" customFormat="1" ht="12.75">
      <c r="D853" s="353"/>
      <c r="E853" s="353"/>
      <c r="F853" s="353"/>
    </row>
    <row r="854" spans="4:6" customFormat="1" ht="12.75">
      <c r="D854" s="353"/>
      <c r="E854" s="353"/>
      <c r="F854" s="353"/>
    </row>
    <row r="855" spans="4:6" customFormat="1" ht="12.75">
      <c r="D855" s="353"/>
      <c r="E855" s="353"/>
      <c r="F855" s="353"/>
    </row>
    <row r="856" spans="4:6" customFormat="1" ht="12.75">
      <c r="D856" s="353"/>
      <c r="E856" s="353"/>
      <c r="F856" s="353"/>
    </row>
    <row r="857" spans="4:6" customFormat="1" ht="12.75">
      <c r="D857" s="353"/>
      <c r="E857" s="353"/>
      <c r="F857" s="353"/>
    </row>
    <row r="858" spans="4:6" customFormat="1" ht="12.75">
      <c r="D858" s="353"/>
      <c r="E858" s="353"/>
      <c r="F858" s="353"/>
    </row>
    <row r="859" spans="4:6" customFormat="1" ht="12.75">
      <c r="D859" s="353"/>
      <c r="E859" s="353"/>
      <c r="F859" s="353"/>
    </row>
    <row r="860" spans="4:6" customFormat="1" ht="12.75">
      <c r="D860" s="353"/>
      <c r="E860" s="353"/>
      <c r="F860" s="353"/>
    </row>
    <row r="861" spans="4:6" customFormat="1" ht="12.75">
      <c r="D861" s="353"/>
      <c r="E861" s="353"/>
      <c r="F861" s="353"/>
    </row>
    <row r="862" spans="4:6" customFormat="1" ht="12.75">
      <c r="D862" s="353"/>
      <c r="E862" s="353"/>
      <c r="F862" s="353"/>
    </row>
    <row r="863" spans="4:6" customFormat="1" ht="12.75">
      <c r="D863" s="353"/>
      <c r="E863" s="353"/>
      <c r="F863" s="353"/>
    </row>
    <row r="864" spans="4:6" customFormat="1" ht="12.75">
      <c r="D864" s="353"/>
      <c r="E864" s="353"/>
      <c r="F864" s="353"/>
    </row>
    <row r="865" spans="4:6" customFormat="1" ht="12.75">
      <c r="D865" s="353"/>
      <c r="E865" s="353"/>
      <c r="F865" s="353"/>
    </row>
    <row r="866" spans="4:6" customFormat="1" ht="12.75">
      <c r="D866" s="353"/>
      <c r="E866" s="353"/>
      <c r="F866" s="353"/>
    </row>
    <row r="867" spans="4:6" customFormat="1" ht="12.75">
      <c r="D867" s="353"/>
      <c r="E867" s="353"/>
      <c r="F867" s="353"/>
    </row>
    <row r="868" spans="4:6" customFormat="1" ht="12.75">
      <c r="D868" s="353"/>
      <c r="E868" s="353"/>
      <c r="F868" s="353"/>
    </row>
    <row r="869" spans="4:6" customFormat="1" ht="12.75">
      <c r="D869" s="353"/>
      <c r="E869" s="353"/>
      <c r="F869" s="353"/>
    </row>
    <row r="870" spans="4:6" customFormat="1" ht="12.75">
      <c r="D870" s="353"/>
      <c r="E870" s="353"/>
      <c r="F870" s="353"/>
    </row>
    <row r="871" spans="4:6" customFormat="1" ht="12.75">
      <c r="D871" s="353"/>
      <c r="E871" s="353"/>
      <c r="F871" s="353"/>
    </row>
    <row r="872" spans="4:6" customFormat="1" ht="12.75">
      <c r="D872" s="353"/>
      <c r="E872" s="353"/>
      <c r="F872" s="353"/>
    </row>
    <row r="873" spans="4:6" customFormat="1" ht="12.75">
      <c r="D873" s="353"/>
      <c r="E873" s="353"/>
      <c r="F873" s="353"/>
    </row>
    <row r="874" spans="4:6" customFormat="1" ht="12.75">
      <c r="D874" s="353"/>
      <c r="E874" s="353"/>
      <c r="F874" s="353"/>
    </row>
    <row r="875" spans="4:6" customFormat="1" ht="12.75">
      <c r="D875" s="353"/>
      <c r="E875" s="353"/>
      <c r="F875" s="353"/>
    </row>
    <row r="876" spans="4:6" customFormat="1" ht="12.75">
      <c r="D876" s="353"/>
      <c r="E876" s="353"/>
      <c r="F876" s="353"/>
    </row>
    <row r="877" spans="4:6" customFormat="1" ht="12.75">
      <c r="D877" s="353"/>
      <c r="E877" s="353"/>
      <c r="F877" s="353"/>
    </row>
    <row r="878" spans="4:6" customFormat="1" ht="12.75">
      <c r="D878" s="353"/>
      <c r="E878" s="353"/>
      <c r="F878" s="353"/>
    </row>
    <row r="879" spans="4:6" customFormat="1" ht="12.75">
      <c r="D879" s="353"/>
      <c r="E879" s="353"/>
      <c r="F879" s="353"/>
    </row>
    <row r="880" spans="4:6" customFormat="1" ht="12.75">
      <c r="D880" s="353"/>
      <c r="E880" s="353"/>
      <c r="F880" s="353"/>
    </row>
    <row r="881" spans="4:6" customFormat="1" ht="12.75">
      <c r="D881" s="353"/>
      <c r="E881" s="353"/>
      <c r="F881" s="353"/>
    </row>
    <row r="882" spans="4:6" customFormat="1" ht="12.75">
      <c r="D882" s="353"/>
      <c r="E882" s="353"/>
      <c r="F882" s="353"/>
    </row>
    <row r="883" spans="4:6" customFormat="1" ht="12.75">
      <c r="D883" s="353"/>
      <c r="E883" s="353"/>
      <c r="F883" s="353"/>
    </row>
    <row r="884" spans="4:6" customFormat="1" ht="12.75">
      <c r="D884" s="353"/>
      <c r="E884" s="353"/>
      <c r="F884" s="353"/>
    </row>
    <row r="885" spans="4:6" customFormat="1" ht="12.75">
      <c r="D885" s="353"/>
      <c r="E885" s="353"/>
      <c r="F885" s="353"/>
    </row>
    <row r="886" spans="4:6" customFormat="1" ht="12.75">
      <c r="D886" s="353"/>
      <c r="E886" s="353"/>
      <c r="F886" s="353"/>
    </row>
    <row r="887" spans="4:6" customFormat="1" ht="12.75">
      <c r="D887" s="353"/>
      <c r="E887" s="353"/>
      <c r="F887" s="353"/>
    </row>
    <row r="888" spans="4:6" customFormat="1" ht="12.75">
      <c r="D888" s="353"/>
      <c r="E888" s="353"/>
      <c r="F888" s="353"/>
    </row>
    <row r="889" spans="4:6" customFormat="1" ht="12.75">
      <c r="D889" s="353"/>
      <c r="E889" s="353"/>
      <c r="F889" s="353"/>
    </row>
    <row r="890" spans="4:6" customFormat="1" ht="12.75">
      <c r="D890" s="353"/>
      <c r="E890" s="353"/>
      <c r="F890" s="353"/>
    </row>
    <row r="891" spans="4:6" customFormat="1" ht="12.75">
      <c r="D891" s="353"/>
      <c r="E891" s="353"/>
      <c r="F891" s="353"/>
    </row>
    <row r="892" spans="4:6" customFormat="1" ht="12.75">
      <c r="D892" s="353"/>
      <c r="E892" s="353"/>
      <c r="F892" s="353"/>
    </row>
    <row r="893" spans="4:6" customFormat="1" ht="12.75">
      <c r="D893" s="353"/>
      <c r="E893" s="353"/>
      <c r="F893" s="353"/>
    </row>
    <row r="894" spans="4:6" customFormat="1" ht="12.75">
      <c r="D894" s="353"/>
      <c r="E894" s="353"/>
      <c r="F894" s="353"/>
    </row>
    <row r="895" spans="4:6" customFormat="1" ht="12.75">
      <c r="D895" s="353"/>
      <c r="E895" s="353"/>
      <c r="F895" s="353"/>
    </row>
    <row r="896" spans="4:6" customFormat="1" ht="12.75">
      <c r="D896" s="353"/>
      <c r="E896" s="353"/>
      <c r="F896" s="353"/>
    </row>
    <row r="897" spans="4:6" customFormat="1" ht="12.75">
      <c r="D897" s="353"/>
      <c r="E897" s="353"/>
      <c r="F897" s="353"/>
    </row>
    <row r="898" spans="4:6" customFormat="1" ht="12.75">
      <c r="D898" s="353"/>
      <c r="E898" s="353"/>
      <c r="F898" s="353"/>
    </row>
    <row r="899" spans="4:6" customFormat="1" ht="12.75">
      <c r="D899" s="353"/>
      <c r="E899" s="353"/>
      <c r="F899" s="353"/>
    </row>
    <row r="900" spans="4:6" customFormat="1" ht="12.75">
      <c r="D900" s="353"/>
      <c r="E900" s="353"/>
      <c r="F900" s="353"/>
    </row>
    <row r="901" spans="4:6" customFormat="1" ht="12.75">
      <c r="D901" s="353"/>
      <c r="E901" s="353"/>
      <c r="F901" s="353"/>
    </row>
    <row r="902" spans="4:6" customFormat="1" ht="12.75">
      <c r="D902" s="353"/>
      <c r="E902" s="353"/>
      <c r="F902" s="353"/>
    </row>
    <row r="903" spans="4:6" customFormat="1" ht="12.75">
      <c r="D903" s="353"/>
      <c r="E903" s="353"/>
      <c r="F903" s="353"/>
    </row>
    <row r="904" spans="4:6" customFormat="1" ht="12.75">
      <c r="D904" s="353"/>
      <c r="E904" s="353"/>
      <c r="F904" s="353"/>
    </row>
    <row r="905" spans="4:6" customFormat="1" ht="12.75">
      <c r="D905" s="353"/>
      <c r="E905" s="353"/>
      <c r="F905" s="353"/>
    </row>
    <row r="906" spans="4:6" customFormat="1" ht="12.75">
      <c r="D906" s="353"/>
      <c r="E906" s="353"/>
      <c r="F906" s="353"/>
    </row>
    <row r="907" spans="4:6" customFormat="1" ht="12.75">
      <c r="D907" s="353"/>
      <c r="E907" s="353"/>
      <c r="F907" s="353"/>
    </row>
    <row r="908" spans="4:6" customFormat="1" ht="12.75">
      <c r="D908" s="353"/>
      <c r="E908" s="353"/>
      <c r="F908" s="353"/>
    </row>
    <row r="909" spans="4:6" customFormat="1" ht="12.75">
      <c r="D909" s="353"/>
      <c r="E909" s="353"/>
      <c r="F909" s="353"/>
    </row>
    <row r="910" spans="4:6" customFormat="1" ht="12.75">
      <c r="D910" s="353"/>
      <c r="E910" s="353"/>
      <c r="F910" s="353"/>
    </row>
    <row r="911" spans="4:6" customFormat="1" ht="12.75">
      <c r="D911" s="353"/>
      <c r="E911" s="353"/>
      <c r="F911" s="353"/>
    </row>
    <row r="912" spans="4:6" customFormat="1" ht="12.75">
      <c r="D912" s="353"/>
      <c r="E912" s="353"/>
      <c r="F912" s="353"/>
    </row>
    <row r="913" spans="4:6" customFormat="1" ht="12.75">
      <c r="D913" s="353"/>
      <c r="E913" s="353"/>
      <c r="F913" s="353"/>
    </row>
    <row r="914" spans="4:6" customFormat="1" ht="12.75">
      <c r="D914" s="353"/>
      <c r="E914" s="353"/>
      <c r="F914" s="353"/>
    </row>
    <row r="915" spans="4:6" customFormat="1" ht="12.75">
      <c r="D915" s="353"/>
      <c r="E915" s="353"/>
      <c r="F915" s="353"/>
    </row>
    <row r="916" spans="4:6" customFormat="1" ht="12.75">
      <c r="D916" s="353"/>
      <c r="E916" s="353"/>
      <c r="F916" s="353"/>
    </row>
    <row r="917" spans="4:6" customFormat="1" ht="12.75">
      <c r="D917" s="353"/>
      <c r="E917" s="353"/>
      <c r="F917" s="353"/>
    </row>
    <row r="918" spans="4:6" customFormat="1" ht="12.75">
      <c r="D918" s="353"/>
      <c r="E918" s="353"/>
      <c r="F918" s="353"/>
    </row>
    <row r="919" spans="4:6" customFormat="1" ht="12.75">
      <c r="D919" s="353"/>
      <c r="E919" s="353"/>
      <c r="F919" s="353"/>
    </row>
    <row r="920" spans="4:6" customFormat="1" ht="12.75">
      <c r="D920" s="353"/>
      <c r="E920" s="353"/>
      <c r="F920" s="353"/>
    </row>
    <row r="921" spans="4:6" customFormat="1" ht="12.75">
      <c r="D921" s="353"/>
      <c r="E921" s="353"/>
      <c r="F921" s="353"/>
    </row>
    <row r="922" spans="4:6" customFormat="1" ht="12.75">
      <c r="D922" s="353"/>
      <c r="E922" s="353"/>
      <c r="F922" s="353"/>
    </row>
    <row r="923" spans="4:6" customFormat="1" ht="12.75">
      <c r="D923" s="353"/>
      <c r="E923" s="353"/>
      <c r="F923" s="353"/>
    </row>
    <row r="924" spans="4:6" customFormat="1" ht="12.75">
      <c r="D924" s="353"/>
      <c r="E924" s="353"/>
      <c r="F924" s="353"/>
    </row>
    <row r="925" spans="4:6" customFormat="1" ht="12.75">
      <c r="D925" s="353"/>
      <c r="E925" s="353"/>
      <c r="F925" s="353"/>
    </row>
    <row r="926" spans="4:6" customFormat="1" ht="12.75">
      <c r="D926" s="353"/>
      <c r="E926" s="353"/>
      <c r="F926" s="353"/>
    </row>
    <row r="927" spans="4:6" customFormat="1" ht="12.75">
      <c r="D927" s="353"/>
      <c r="E927" s="353"/>
      <c r="F927" s="353"/>
    </row>
    <row r="928" spans="4:6" customFormat="1" ht="12.75">
      <c r="D928" s="353"/>
      <c r="E928" s="353"/>
      <c r="F928" s="353"/>
    </row>
    <row r="929" spans="4:6" customFormat="1" ht="12.75">
      <c r="D929" s="353"/>
      <c r="E929" s="353"/>
      <c r="F929" s="353"/>
    </row>
    <row r="930" spans="4:6" customFormat="1" ht="12.75">
      <c r="D930" s="353"/>
      <c r="E930" s="353"/>
      <c r="F930" s="353"/>
    </row>
    <row r="931" spans="4:6" customFormat="1" ht="12.75">
      <c r="D931" s="353"/>
      <c r="E931" s="353"/>
      <c r="F931" s="353"/>
    </row>
    <row r="932" spans="4:6" customFormat="1" ht="12.75">
      <c r="D932" s="353"/>
      <c r="E932" s="353"/>
      <c r="F932" s="353"/>
    </row>
    <row r="933" spans="4:6" customFormat="1" ht="12.75">
      <c r="D933" s="353"/>
      <c r="E933" s="353"/>
      <c r="F933" s="353"/>
    </row>
    <row r="934" spans="4:6" customFormat="1" ht="12.75">
      <c r="D934" s="353"/>
      <c r="E934" s="353"/>
      <c r="F934" s="353"/>
    </row>
    <row r="935" spans="4:6" customFormat="1" ht="12.75">
      <c r="D935" s="353"/>
      <c r="E935" s="353"/>
      <c r="F935" s="353"/>
    </row>
    <row r="936" spans="4:6" customFormat="1" ht="12.75">
      <c r="D936" s="353"/>
      <c r="E936" s="353"/>
      <c r="F936" s="353"/>
    </row>
    <row r="937" spans="4:6" customFormat="1" ht="12.75">
      <c r="D937" s="353"/>
      <c r="E937" s="353"/>
      <c r="F937" s="353"/>
    </row>
    <row r="938" spans="4:6" customFormat="1" ht="12.75">
      <c r="D938" s="353"/>
      <c r="E938" s="353"/>
      <c r="F938" s="353"/>
    </row>
    <row r="939" spans="4:6" customFormat="1" ht="12.75">
      <c r="D939" s="353"/>
      <c r="E939" s="353"/>
      <c r="F939" s="353"/>
    </row>
    <row r="940" spans="4:6" customFormat="1" ht="12.75">
      <c r="D940" s="353"/>
      <c r="E940" s="353"/>
      <c r="F940" s="353"/>
    </row>
    <row r="941" spans="4:6" customFormat="1" ht="12.75">
      <c r="D941" s="353"/>
      <c r="E941" s="353"/>
      <c r="F941" s="353"/>
    </row>
    <row r="942" spans="4:6" customFormat="1" ht="12.75">
      <c r="D942" s="353"/>
      <c r="E942" s="353"/>
      <c r="F942" s="353"/>
    </row>
    <row r="943" spans="4:6" customFormat="1" ht="12.75">
      <c r="D943" s="353"/>
      <c r="E943" s="353"/>
      <c r="F943" s="353"/>
    </row>
    <row r="944" spans="4:6" customFormat="1" ht="12.75">
      <c r="D944" s="353"/>
      <c r="E944" s="353"/>
      <c r="F944" s="353"/>
    </row>
    <row r="945" spans="4:6" customFormat="1" ht="12.75">
      <c r="D945" s="353"/>
      <c r="E945" s="353"/>
      <c r="F945" s="353"/>
    </row>
    <row r="946" spans="4:6" customFormat="1" ht="12.75">
      <c r="D946" s="353"/>
      <c r="E946" s="353"/>
      <c r="F946" s="353"/>
    </row>
    <row r="947" spans="4:6" customFormat="1" ht="12.75">
      <c r="D947" s="353"/>
      <c r="E947" s="353"/>
      <c r="F947" s="353"/>
    </row>
    <row r="948" spans="4:6" customFormat="1" ht="12.75">
      <c r="D948" s="353"/>
      <c r="E948" s="353"/>
      <c r="F948" s="353"/>
    </row>
    <row r="949" spans="4:6" customFormat="1" ht="12.75">
      <c r="D949" s="353"/>
      <c r="E949" s="353"/>
      <c r="F949" s="353"/>
    </row>
    <row r="950" spans="4:6" customFormat="1" ht="12.75">
      <c r="D950" s="353"/>
      <c r="E950" s="353"/>
      <c r="F950" s="353"/>
    </row>
    <row r="951" spans="4:6" customFormat="1" ht="12.75">
      <c r="D951" s="353"/>
      <c r="E951" s="353"/>
      <c r="F951" s="353"/>
    </row>
    <row r="952" spans="4:6" customFormat="1" ht="12.75">
      <c r="D952" s="353"/>
      <c r="E952" s="353"/>
      <c r="F952" s="353"/>
    </row>
    <row r="953" spans="4:6" customFormat="1" ht="12.75">
      <c r="D953" s="353"/>
      <c r="E953" s="353"/>
      <c r="F953" s="353"/>
    </row>
    <row r="954" spans="4:6" customFormat="1" ht="12.75">
      <c r="D954" s="353"/>
      <c r="E954" s="353"/>
      <c r="F954" s="353"/>
    </row>
    <row r="955" spans="4:6" customFormat="1" ht="12.75">
      <c r="D955" s="353"/>
      <c r="E955" s="353"/>
      <c r="F955" s="353"/>
    </row>
    <row r="956" spans="4:6" customFormat="1" ht="12.75">
      <c r="D956" s="353"/>
      <c r="E956" s="353"/>
      <c r="F956" s="353"/>
    </row>
    <row r="957" spans="4:6" customFormat="1" ht="12.75">
      <c r="D957" s="353"/>
      <c r="E957" s="353"/>
      <c r="F957" s="353"/>
    </row>
    <row r="958" spans="4:6" customFormat="1" ht="12.75">
      <c r="D958" s="353"/>
      <c r="E958" s="353"/>
      <c r="F958" s="353"/>
    </row>
    <row r="959" spans="4:6" customFormat="1" ht="12.75">
      <c r="D959" s="353"/>
      <c r="E959" s="353"/>
      <c r="F959" s="353"/>
    </row>
    <row r="960" spans="4:6" customFormat="1" ht="12.75">
      <c r="D960" s="353"/>
      <c r="E960" s="353"/>
      <c r="F960" s="353"/>
    </row>
    <row r="961" spans="4:6" customFormat="1" ht="12.75">
      <c r="D961" s="353"/>
      <c r="E961" s="353"/>
      <c r="F961" s="353"/>
    </row>
    <row r="962" spans="4:6" customFormat="1" ht="12.75">
      <c r="D962" s="353"/>
      <c r="E962" s="353"/>
      <c r="F962" s="353"/>
    </row>
    <row r="963" spans="4:6" customFormat="1" ht="12.75">
      <c r="D963" s="353"/>
      <c r="E963" s="353"/>
      <c r="F963" s="353"/>
    </row>
    <row r="964" spans="4:6" customFormat="1" ht="12.75">
      <c r="D964" s="353"/>
      <c r="E964" s="353"/>
      <c r="F964" s="353"/>
    </row>
    <row r="965" spans="4:6" customFormat="1" ht="12.75">
      <c r="D965" s="353"/>
      <c r="E965" s="353"/>
      <c r="F965" s="353"/>
    </row>
    <row r="966" spans="4:6" customFormat="1" ht="12.75">
      <c r="D966" s="353"/>
      <c r="E966" s="353"/>
      <c r="F966" s="353"/>
    </row>
    <row r="967" spans="4:6" customFormat="1" ht="12.75">
      <c r="D967" s="353"/>
      <c r="E967" s="353"/>
      <c r="F967" s="353"/>
    </row>
    <row r="968" spans="4:6" customFormat="1" ht="12.75">
      <c r="D968" s="353"/>
      <c r="E968" s="353"/>
      <c r="F968" s="353"/>
    </row>
    <row r="969" spans="4:6" customFormat="1" ht="12.75">
      <c r="D969" s="353"/>
      <c r="E969" s="353"/>
      <c r="F969" s="353"/>
    </row>
    <row r="970" spans="4:6" customFormat="1" ht="12.75">
      <c r="D970" s="353"/>
      <c r="E970" s="353"/>
      <c r="F970" s="353"/>
    </row>
    <row r="971" spans="4:6" customFormat="1" ht="12.75">
      <c r="D971" s="353"/>
      <c r="E971" s="353"/>
      <c r="F971" s="353"/>
    </row>
    <row r="972" spans="4:6" customFormat="1" ht="12.75">
      <c r="D972" s="353"/>
      <c r="E972" s="353"/>
      <c r="F972" s="353"/>
    </row>
    <row r="973" spans="4:6" customFormat="1" ht="12.75">
      <c r="D973" s="353"/>
      <c r="E973" s="353"/>
      <c r="F973" s="353"/>
    </row>
    <row r="974" spans="4:6" customFormat="1" ht="12.75">
      <c r="D974" s="353"/>
      <c r="E974" s="353"/>
      <c r="F974" s="353"/>
    </row>
    <row r="975" spans="4:6" customFormat="1" ht="12.75">
      <c r="D975" s="353"/>
      <c r="E975" s="353"/>
      <c r="F975" s="353"/>
    </row>
    <row r="976" spans="4:6" customFormat="1" ht="12.75">
      <c r="D976" s="353"/>
      <c r="E976" s="353"/>
      <c r="F976" s="353"/>
    </row>
    <row r="977" spans="4:6" customFormat="1" ht="12.75">
      <c r="D977" s="353"/>
      <c r="E977" s="353"/>
      <c r="F977" s="353"/>
    </row>
    <row r="978" spans="4:6" customFormat="1" ht="12.75">
      <c r="D978" s="353"/>
      <c r="E978" s="353"/>
      <c r="F978" s="353"/>
    </row>
    <row r="979" spans="4:6" customFormat="1" ht="12.75">
      <c r="D979" s="353"/>
      <c r="E979" s="353"/>
      <c r="F979" s="353"/>
    </row>
    <row r="980" spans="4:6" customFormat="1" ht="12.75">
      <c r="D980" s="353"/>
      <c r="E980" s="353"/>
      <c r="F980" s="353"/>
    </row>
    <row r="981" spans="4:6" customFormat="1" ht="12.75">
      <c r="D981" s="353"/>
      <c r="E981" s="353"/>
      <c r="F981" s="353"/>
    </row>
    <row r="982" spans="4:6" customFormat="1" ht="12.75">
      <c r="D982" s="353"/>
      <c r="E982" s="353"/>
      <c r="F982" s="353"/>
    </row>
    <row r="983" spans="4:6" customFormat="1" ht="12.75">
      <c r="D983" s="353"/>
      <c r="E983" s="353"/>
      <c r="F983" s="353"/>
    </row>
    <row r="984" spans="4:6" customFormat="1" ht="12.75">
      <c r="D984" s="353"/>
      <c r="E984" s="353"/>
      <c r="F984" s="353"/>
    </row>
    <row r="985" spans="4:6" customFormat="1" ht="12.75">
      <c r="D985" s="353"/>
      <c r="E985" s="353"/>
      <c r="F985" s="353"/>
    </row>
    <row r="986" spans="4:6" customFormat="1" ht="12.75">
      <c r="D986" s="353"/>
      <c r="E986" s="353"/>
      <c r="F986" s="353"/>
    </row>
    <row r="987" spans="4:6" customFormat="1" ht="12.75">
      <c r="D987" s="353"/>
      <c r="E987" s="353"/>
      <c r="F987" s="353"/>
    </row>
    <row r="988" spans="4:6" customFormat="1" ht="12.75">
      <c r="D988" s="353"/>
      <c r="E988" s="353"/>
      <c r="F988" s="353"/>
    </row>
    <row r="989" spans="4:6" customFormat="1" ht="12.75">
      <c r="D989" s="353"/>
      <c r="E989" s="353"/>
      <c r="F989" s="353"/>
    </row>
    <row r="990" spans="4:6" customFormat="1" ht="12.75">
      <c r="D990" s="353"/>
      <c r="E990" s="353"/>
      <c r="F990" s="353"/>
    </row>
    <row r="991" spans="4:6" customFormat="1" ht="12.75">
      <c r="D991" s="353"/>
      <c r="E991" s="353"/>
      <c r="F991" s="353"/>
    </row>
    <row r="992" spans="4:6" customFormat="1" ht="12.75">
      <c r="D992" s="353"/>
      <c r="E992" s="353"/>
      <c r="F992" s="353"/>
    </row>
    <row r="993" spans="4:6" customFormat="1" ht="12.75">
      <c r="D993" s="353"/>
      <c r="E993" s="353"/>
      <c r="F993" s="353"/>
    </row>
    <row r="994" spans="4:6" customFormat="1" ht="12.75">
      <c r="D994" s="353"/>
      <c r="E994" s="353"/>
      <c r="F994" s="353"/>
    </row>
    <row r="995" spans="4:6" customFormat="1" ht="12.75">
      <c r="D995" s="353"/>
      <c r="E995" s="353"/>
      <c r="F995" s="353"/>
    </row>
    <row r="996" spans="4:6" customFormat="1" ht="12.75">
      <c r="D996" s="353"/>
      <c r="E996" s="353"/>
      <c r="F996" s="353"/>
    </row>
    <row r="997" spans="4:6" customFormat="1" ht="12.75">
      <c r="D997" s="353"/>
      <c r="E997" s="353"/>
      <c r="F997" s="353"/>
    </row>
    <row r="998" spans="4:6" customFormat="1" ht="12.75">
      <c r="D998" s="353"/>
      <c r="E998" s="353"/>
      <c r="F998" s="353"/>
    </row>
    <row r="999" spans="4:6" customFormat="1" ht="12.75">
      <c r="D999" s="353"/>
      <c r="E999" s="353"/>
      <c r="F999" s="353"/>
    </row>
    <row r="1000" spans="4:6" customFormat="1" ht="12.75">
      <c r="D1000" s="353"/>
      <c r="E1000" s="353"/>
      <c r="F1000" s="353"/>
    </row>
    <row r="1001" spans="4:6" customFormat="1" ht="12.75">
      <c r="D1001" s="353"/>
      <c r="E1001" s="353"/>
      <c r="F1001" s="353"/>
    </row>
    <row r="1002" spans="4:6" customFormat="1" ht="12.75">
      <c r="D1002" s="353"/>
      <c r="E1002" s="353"/>
      <c r="F1002" s="353"/>
    </row>
    <row r="1003" spans="4:6" customFormat="1" ht="12.75">
      <c r="D1003" s="353"/>
      <c r="E1003" s="353"/>
      <c r="F1003" s="353"/>
    </row>
    <row r="1004" spans="4:6" customFormat="1" ht="12.75">
      <c r="D1004" s="353"/>
      <c r="E1004" s="353"/>
      <c r="F1004" s="353"/>
    </row>
    <row r="1005" spans="4:6" customFormat="1" ht="12.75">
      <c r="D1005" s="353"/>
      <c r="E1005" s="353"/>
      <c r="F1005" s="353"/>
    </row>
    <row r="1006" spans="4:6" customFormat="1" ht="12.75">
      <c r="D1006" s="353"/>
      <c r="E1006" s="353"/>
      <c r="F1006" s="353"/>
    </row>
    <row r="1007" spans="4:6" customFormat="1" ht="12.75">
      <c r="D1007" s="353"/>
      <c r="E1007" s="353"/>
      <c r="F1007" s="353"/>
    </row>
    <row r="1008" spans="4:6" customFormat="1" ht="12.75">
      <c r="D1008" s="353"/>
      <c r="E1008" s="353"/>
      <c r="F1008" s="353"/>
    </row>
    <row r="1009" spans="4:6" customFormat="1" ht="12.75">
      <c r="D1009" s="353"/>
      <c r="E1009" s="353"/>
      <c r="F1009" s="353"/>
    </row>
    <row r="1010" spans="4:6" customFormat="1" ht="12.75">
      <c r="D1010" s="353"/>
      <c r="E1010" s="353"/>
      <c r="F1010" s="353"/>
    </row>
    <row r="1011" spans="4:6" customFormat="1" ht="12.75">
      <c r="D1011" s="353"/>
      <c r="E1011" s="353"/>
      <c r="F1011" s="353"/>
    </row>
    <row r="1012" spans="4:6" customFormat="1" ht="12.75">
      <c r="D1012" s="353"/>
      <c r="E1012" s="353"/>
      <c r="F1012" s="353"/>
    </row>
    <row r="1013" spans="4:6" customFormat="1" ht="12.75">
      <c r="D1013" s="353"/>
      <c r="E1013" s="353"/>
      <c r="F1013" s="353"/>
    </row>
    <row r="1014" spans="4:6" customFormat="1" ht="12.75">
      <c r="D1014" s="353"/>
      <c r="E1014" s="353"/>
      <c r="F1014" s="353"/>
    </row>
    <row r="1015" spans="4:6" customFormat="1" ht="12.75">
      <c r="D1015" s="353"/>
      <c r="E1015" s="353"/>
      <c r="F1015" s="353"/>
    </row>
    <row r="1016" spans="4:6" customFormat="1" ht="12.75">
      <c r="D1016" s="353"/>
      <c r="E1016" s="353"/>
      <c r="F1016" s="353"/>
    </row>
    <row r="1017" spans="4:6" customFormat="1" ht="12.75">
      <c r="D1017" s="353"/>
      <c r="E1017" s="353"/>
      <c r="F1017" s="353"/>
    </row>
    <row r="1018" spans="4:6" customFormat="1" ht="12.75">
      <c r="D1018" s="353"/>
      <c r="E1018" s="353"/>
      <c r="F1018" s="353"/>
    </row>
    <row r="1019" spans="4:6" customFormat="1" ht="12.75">
      <c r="D1019" s="353"/>
      <c r="E1019" s="353"/>
      <c r="F1019" s="353"/>
    </row>
    <row r="1020" spans="4:6" customFormat="1" ht="12.75">
      <c r="D1020" s="353"/>
      <c r="E1020" s="353"/>
      <c r="F1020" s="353"/>
    </row>
    <row r="1021" spans="4:6" customFormat="1" ht="12.75">
      <c r="D1021" s="353"/>
      <c r="E1021" s="353"/>
      <c r="F1021" s="353"/>
    </row>
    <row r="1022" spans="4:6" customFormat="1" ht="12.75">
      <c r="D1022" s="353"/>
      <c r="E1022" s="353"/>
      <c r="F1022" s="353"/>
    </row>
    <row r="1023" spans="4:6" customFormat="1" ht="12.75">
      <c r="D1023" s="353"/>
      <c r="E1023" s="353"/>
      <c r="F1023" s="353"/>
    </row>
    <row r="1024" spans="4:6" customFormat="1" ht="12.75">
      <c r="D1024" s="353"/>
      <c r="E1024" s="353"/>
      <c r="F1024" s="353"/>
    </row>
    <row r="1025" spans="4:6" customFormat="1" ht="12.75">
      <c r="D1025" s="353"/>
      <c r="E1025" s="353"/>
      <c r="F1025" s="353"/>
    </row>
    <row r="1026" spans="4:6" customFormat="1" ht="12.75">
      <c r="D1026" s="353"/>
      <c r="E1026" s="353"/>
      <c r="F1026" s="353"/>
    </row>
    <row r="1027" spans="4:6" customFormat="1" ht="12.75">
      <c r="D1027" s="353"/>
      <c r="E1027" s="353"/>
      <c r="F1027" s="353"/>
    </row>
    <row r="1028" spans="4:6" customFormat="1" ht="12.75">
      <c r="D1028" s="353"/>
      <c r="E1028" s="353"/>
      <c r="F1028" s="353"/>
    </row>
    <row r="1029" spans="4:6" customFormat="1" ht="12.75">
      <c r="D1029" s="353"/>
      <c r="E1029" s="353"/>
      <c r="F1029" s="353"/>
    </row>
    <row r="1030" spans="4:6" customFormat="1" ht="12.75">
      <c r="D1030" s="353"/>
      <c r="E1030" s="353"/>
      <c r="F1030" s="353"/>
    </row>
    <row r="1031" spans="4:6" customFormat="1" ht="12.75">
      <c r="D1031" s="353"/>
      <c r="E1031" s="353"/>
      <c r="F1031" s="353"/>
    </row>
    <row r="1032" spans="4:6" customFormat="1" ht="12.75">
      <c r="D1032" s="353"/>
      <c r="E1032" s="353"/>
      <c r="F1032" s="353"/>
    </row>
    <row r="1033" spans="4:6" customFormat="1" ht="12.75">
      <c r="D1033" s="353"/>
      <c r="E1033" s="353"/>
      <c r="F1033" s="353"/>
    </row>
    <row r="1034" spans="4:6" customFormat="1" ht="12.75">
      <c r="D1034" s="353"/>
      <c r="E1034" s="353"/>
      <c r="F1034" s="353"/>
    </row>
    <row r="1035" spans="4:6" customFormat="1" ht="12.75">
      <c r="D1035" s="353"/>
      <c r="E1035" s="353"/>
      <c r="F1035" s="353"/>
    </row>
    <row r="1036" spans="4:6" customFormat="1" ht="12.75">
      <c r="D1036" s="353"/>
      <c r="E1036" s="353"/>
      <c r="F1036" s="353"/>
    </row>
    <row r="1037" spans="4:6" customFormat="1" ht="12.75">
      <c r="D1037" s="353"/>
      <c r="E1037" s="353"/>
      <c r="F1037" s="353"/>
    </row>
    <row r="1038" spans="4:6" customFormat="1" ht="12.75">
      <c r="D1038" s="353"/>
      <c r="E1038" s="353"/>
      <c r="F1038" s="353"/>
    </row>
    <row r="1039" spans="4:6" customFormat="1" ht="12.75">
      <c r="D1039" s="353"/>
      <c r="E1039" s="353"/>
      <c r="F1039" s="353"/>
    </row>
    <row r="1040" spans="4:6" customFormat="1" ht="12.75">
      <c r="D1040" s="353"/>
      <c r="E1040" s="353"/>
      <c r="F1040" s="353"/>
    </row>
    <row r="1041" spans="4:6" customFormat="1" ht="12.75">
      <c r="D1041" s="353"/>
      <c r="E1041" s="353"/>
      <c r="F1041" s="353"/>
    </row>
    <row r="1042" spans="4:6" customFormat="1" ht="12.75">
      <c r="D1042" s="353"/>
      <c r="E1042" s="353"/>
      <c r="F1042" s="353"/>
    </row>
    <row r="1043" spans="4:6" customFormat="1" ht="12.75">
      <c r="D1043" s="353"/>
      <c r="E1043" s="353"/>
      <c r="F1043" s="353"/>
    </row>
    <row r="1044" spans="4:6" customFormat="1" ht="12.75">
      <c r="D1044" s="353"/>
      <c r="E1044" s="353"/>
      <c r="F1044" s="353"/>
    </row>
    <row r="1045" spans="4:6" customFormat="1" ht="12.75">
      <c r="D1045" s="353"/>
      <c r="E1045" s="353"/>
      <c r="F1045" s="353"/>
    </row>
    <row r="1046" spans="4:6" customFormat="1" ht="12.75">
      <c r="D1046" s="353"/>
      <c r="E1046" s="353"/>
      <c r="F1046" s="353"/>
    </row>
    <row r="1047" spans="4:6" customFormat="1" ht="12.75">
      <c r="D1047" s="353"/>
      <c r="E1047" s="353"/>
      <c r="F1047" s="353"/>
    </row>
    <row r="1048" spans="4:6" customFormat="1" ht="12.75">
      <c r="D1048" s="353"/>
      <c r="E1048" s="353"/>
      <c r="F1048" s="353"/>
    </row>
    <row r="1049" spans="4:6" customFormat="1" ht="12.75">
      <c r="D1049" s="353"/>
      <c r="E1049" s="353"/>
      <c r="F1049" s="353"/>
    </row>
    <row r="1050" spans="4:6" customFormat="1" ht="12.75">
      <c r="D1050" s="353"/>
      <c r="E1050" s="353"/>
      <c r="F1050" s="353"/>
    </row>
    <row r="1051" spans="4:6" customFormat="1" ht="12.75">
      <c r="D1051" s="353"/>
      <c r="E1051" s="353"/>
      <c r="F1051" s="353"/>
    </row>
    <row r="1052" spans="4:6" customFormat="1" ht="12.75">
      <c r="D1052" s="353"/>
      <c r="E1052" s="353"/>
      <c r="F1052" s="353"/>
    </row>
    <row r="1053" spans="4:6" customFormat="1" ht="12.75">
      <c r="D1053" s="353"/>
      <c r="E1053" s="353"/>
      <c r="F1053" s="353"/>
    </row>
    <row r="1054" spans="4:6" customFormat="1" ht="12.75">
      <c r="D1054" s="353"/>
      <c r="E1054" s="353"/>
      <c r="F1054" s="353"/>
    </row>
    <row r="1055" spans="4:6" customFormat="1" ht="12.75">
      <c r="D1055" s="353"/>
      <c r="E1055" s="353"/>
      <c r="F1055" s="353"/>
    </row>
    <row r="1056" spans="4:6" customFormat="1" ht="12.75">
      <c r="D1056" s="353"/>
      <c r="E1056" s="353"/>
      <c r="F1056" s="353"/>
    </row>
    <row r="1057" spans="4:6" customFormat="1" ht="12.75">
      <c r="D1057" s="353"/>
      <c r="E1057" s="353"/>
      <c r="F1057" s="353"/>
    </row>
    <row r="1058" spans="4:6" customFormat="1" ht="12.75">
      <c r="D1058" s="353"/>
      <c r="E1058" s="353"/>
      <c r="F1058" s="353"/>
    </row>
    <row r="1059" spans="4:6" customFormat="1" ht="12.75">
      <c r="D1059" s="353"/>
      <c r="E1059" s="353"/>
      <c r="F1059" s="353"/>
    </row>
    <row r="1060" spans="4:6" customFormat="1" ht="12.75">
      <c r="D1060" s="353"/>
      <c r="E1060" s="353"/>
      <c r="F1060" s="353"/>
    </row>
    <row r="1061" spans="4:6" customFormat="1" ht="12.75">
      <c r="D1061" s="353"/>
      <c r="E1061" s="353"/>
      <c r="F1061" s="353"/>
    </row>
    <row r="1062" spans="4:6" customFormat="1" ht="12.75">
      <c r="D1062" s="353"/>
      <c r="E1062" s="353"/>
      <c r="F1062" s="353"/>
    </row>
    <row r="1063" spans="4:6" customFormat="1" ht="12.75">
      <c r="D1063" s="353"/>
      <c r="E1063" s="353"/>
      <c r="F1063" s="353"/>
    </row>
    <row r="1064" spans="4:6" customFormat="1" ht="12.75">
      <c r="D1064" s="353"/>
      <c r="E1064" s="353"/>
      <c r="F1064" s="353"/>
    </row>
    <row r="1065" spans="4:6" customFormat="1" ht="12.75">
      <c r="D1065" s="353"/>
      <c r="E1065" s="353"/>
      <c r="F1065" s="353"/>
    </row>
    <row r="1066" spans="4:6" customFormat="1" ht="12.75">
      <c r="D1066" s="353"/>
      <c r="E1066" s="353"/>
      <c r="F1066" s="353"/>
    </row>
    <row r="1067" spans="4:6" customFormat="1" ht="12.75">
      <c r="D1067" s="353"/>
      <c r="E1067" s="353"/>
      <c r="F1067" s="353"/>
    </row>
    <row r="1068" spans="4:6" customFormat="1" ht="12.75">
      <c r="D1068" s="353"/>
      <c r="E1068" s="353"/>
      <c r="F1068" s="353"/>
    </row>
    <row r="1069" spans="4:6" customFormat="1" ht="12.75">
      <c r="D1069" s="353"/>
      <c r="E1069" s="353"/>
      <c r="F1069" s="353"/>
    </row>
    <row r="1070" spans="4:6" customFormat="1" ht="12.75">
      <c r="D1070" s="353"/>
      <c r="E1070" s="353"/>
      <c r="F1070" s="353"/>
    </row>
    <row r="1071" spans="4:6" customFormat="1" ht="12.75">
      <c r="D1071" s="353"/>
      <c r="E1071" s="353"/>
      <c r="F1071" s="353"/>
    </row>
    <row r="1072" spans="4:6" customFormat="1" ht="12.75">
      <c r="D1072" s="353"/>
      <c r="E1072" s="353"/>
      <c r="F1072" s="353"/>
    </row>
    <row r="1073" spans="4:6" customFormat="1" ht="12.75">
      <c r="D1073" s="353"/>
      <c r="E1073" s="353"/>
      <c r="F1073" s="353"/>
    </row>
    <row r="1074" spans="4:6" customFormat="1" ht="12.75">
      <c r="D1074" s="353"/>
      <c r="E1074" s="353"/>
      <c r="F1074" s="353"/>
    </row>
    <row r="1075" spans="4:6" customFormat="1" ht="12.75">
      <c r="D1075" s="353"/>
      <c r="E1075" s="353"/>
      <c r="F1075" s="353"/>
    </row>
    <row r="1076" spans="4:6" customFormat="1" ht="12.75">
      <c r="D1076" s="353"/>
      <c r="E1076" s="353"/>
      <c r="F1076" s="353"/>
    </row>
    <row r="1077" spans="4:6" customFormat="1" ht="12.75">
      <c r="D1077" s="353"/>
      <c r="E1077" s="353"/>
      <c r="F1077" s="353"/>
    </row>
    <row r="1078" spans="4:6" customFormat="1" ht="12.75">
      <c r="D1078" s="353"/>
      <c r="E1078" s="353"/>
      <c r="F1078" s="353"/>
    </row>
    <row r="1079" spans="4:6" customFormat="1" ht="12.75">
      <c r="D1079" s="353"/>
      <c r="E1079" s="353"/>
      <c r="F1079" s="353"/>
    </row>
    <row r="1080" spans="4:6" customFormat="1" ht="12.75">
      <c r="D1080" s="353"/>
      <c r="E1080" s="353"/>
      <c r="F1080" s="353"/>
    </row>
    <row r="1081" spans="4:6" customFormat="1" ht="12.75">
      <c r="D1081" s="353"/>
      <c r="E1081" s="353"/>
      <c r="F1081" s="353"/>
    </row>
    <row r="1082" spans="4:6" customFormat="1" ht="12.75">
      <c r="D1082" s="353"/>
      <c r="E1082" s="353"/>
      <c r="F1082" s="353"/>
    </row>
    <row r="1083" spans="4:6" customFormat="1" ht="12.75">
      <c r="D1083" s="353"/>
      <c r="E1083" s="353"/>
      <c r="F1083" s="353"/>
    </row>
    <row r="1084" spans="4:6" customFormat="1" ht="12.75">
      <c r="D1084" s="353"/>
      <c r="E1084" s="353"/>
      <c r="F1084" s="353"/>
    </row>
    <row r="1085" spans="4:6" customFormat="1" ht="12.75">
      <c r="D1085" s="353"/>
      <c r="E1085" s="353"/>
      <c r="F1085" s="353"/>
    </row>
    <row r="1086" spans="4:6" customFormat="1" ht="12.75">
      <c r="D1086" s="353"/>
      <c r="E1086" s="353"/>
      <c r="F1086" s="353"/>
    </row>
    <row r="1087" spans="4:6" customFormat="1" ht="12.75">
      <c r="D1087" s="353"/>
      <c r="E1087" s="353"/>
      <c r="F1087" s="353"/>
    </row>
    <row r="1088" spans="4:6" customFormat="1" ht="12.75">
      <c r="D1088" s="353"/>
      <c r="E1088" s="353"/>
      <c r="F1088" s="353"/>
    </row>
    <row r="1089" spans="4:6" customFormat="1" ht="12.75">
      <c r="D1089" s="353"/>
      <c r="E1089" s="353"/>
      <c r="F1089" s="353"/>
    </row>
    <row r="1090" spans="4:6" customFormat="1" ht="12.75">
      <c r="D1090" s="353"/>
      <c r="E1090" s="353"/>
      <c r="F1090" s="353"/>
    </row>
    <row r="1091" spans="4:6" customFormat="1" ht="12.75">
      <c r="D1091" s="353"/>
      <c r="E1091" s="353"/>
      <c r="F1091" s="353"/>
    </row>
    <row r="1092" spans="4:6" customFormat="1" ht="12.75">
      <c r="D1092" s="353"/>
      <c r="E1092" s="353"/>
      <c r="F1092" s="353"/>
    </row>
    <row r="1093" spans="4:6" customFormat="1" ht="12.75">
      <c r="D1093" s="353"/>
      <c r="E1093" s="353"/>
      <c r="F1093" s="353"/>
    </row>
    <row r="1094" spans="4:6" customFormat="1" ht="12.75">
      <c r="D1094" s="353"/>
      <c r="E1094" s="353"/>
      <c r="F1094" s="353"/>
    </row>
    <row r="1095" spans="4:6" customFormat="1" ht="12.75">
      <c r="D1095" s="353"/>
      <c r="E1095" s="353"/>
      <c r="F1095" s="353"/>
    </row>
    <row r="1096" spans="4:6" customFormat="1" ht="12.75">
      <c r="D1096" s="353"/>
      <c r="E1096" s="353"/>
      <c r="F1096" s="353"/>
    </row>
    <row r="1097" spans="4:6" customFormat="1" ht="12.75">
      <c r="D1097" s="353"/>
      <c r="E1097" s="353"/>
      <c r="F1097" s="353"/>
    </row>
    <row r="1098" spans="4:6" customFormat="1" ht="12.75">
      <c r="D1098" s="353"/>
      <c r="E1098" s="353"/>
      <c r="F1098" s="353"/>
    </row>
    <row r="1099" spans="4:6" customFormat="1" ht="12.75">
      <c r="D1099" s="353"/>
      <c r="E1099" s="353"/>
      <c r="F1099" s="353"/>
    </row>
    <row r="1100" spans="4:6" customFormat="1" ht="12.75">
      <c r="D1100" s="353"/>
      <c r="E1100" s="353"/>
      <c r="F1100" s="353"/>
    </row>
    <row r="1101" spans="4:6" customFormat="1" ht="12.75">
      <c r="D1101" s="353"/>
      <c r="E1101" s="353"/>
      <c r="F1101" s="353"/>
    </row>
    <row r="1102" spans="4:6" customFormat="1" ht="12.75">
      <c r="D1102" s="353"/>
      <c r="E1102" s="353"/>
      <c r="F1102" s="353"/>
    </row>
    <row r="1103" spans="4:6" customFormat="1" ht="12.75">
      <c r="D1103" s="353"/>
      <c r="E1103" s="353"/>
      <c r="F1103" s="353"/>
    </row>
    <row r="1104" spans="4:6" customFormat="1" ht="12.75">
      <c r="D1104" s="353"/>
      <c r="E1104" s="353"/>
      <c r="F1104" s="353"/>
    </row>
    <row r="1105" spans="4:6" customFormat="1" ht="12.75">
      <c r="D1105" s="353"/>
      <c r="E1105" s="353"/>
      <c r="F1105" s="353"/>
    </row>
    <row r="1106" spans="4:6" customFormat="1" ht="12.75">
      <c r="D1106" s="353"/>
      <c r="E1106" s="353"/>
      <c r="F1106" s="353"/>
    </row>
    <row r="1107" spans="4:6" customFormat="1" ht="12.75">
      <c r="D1107" s="353"/>
      <c r="E1107" s="353"/>
      <c r="F1107" s="353"/>
    </row>
    <row r="1108" spans="4:6" customFormat="1" ht="12.75">
      <c r="D1108" s="353"/>
      <c r="E1108" s="353"/>
      <c r="F1108" s="353"/>
    </row>
    <row r="1109" spans="4:6" customFormat="1" ht="12.75">
      <c r="D1109" s="353"/>
      <c r="E1109" s="353"/>
      <c r="F1109" s="353"/>
    </row>
    <row r="1110" spans="4:6" customFormat="1" ht="12.75">
      <c r="D1110" s="353"/>
      <c r="E1110" s="353"/>
      <c r="F1110" s="353"/>
    </row>
    <row r="1111" spans="4:6" customFormat="1" ht="12.75">
      <c r="D1111" s="353"/>
      <c r="E1111" s="353"/>
      <c r="F1111" s="353"/>
    </row>
    <row r="1112" spans="4:6" customFormat="1" ht="12.75">
      <c r="D1112" s="353"/>
      <c r="E1112" s="353"/>
      <c r="F1112" s="353"/>
    </row>
    <row r="1113" spans="4:6" customFormat="1" ht="12.75">
      <c r="D1113" s="353"/>
      <c r="E1113" s="353"/>
      <c r="F1113" s="353"/>
    </row>
    <row r="1114" spans="4:6" customFormat="1" ht="12.75">
      <c r="D1114" s="353"/>
      <c r="E1114" s="353"/>
      <c r="F1114" s="353"/>
    </row>
    <row r="1115" spans="4:6" customFormat="1" ht="12.75">
      <c r="D1115" s="353"/>
      <c r="E1115" s="353"/>
      <c r="F1115" s="353"/>
    </row>
    <row r="1116" spans="4:6" customFormat="1" ht="12.75">
      <c r="D1116" s="353"/>
      <c r="E1116" s="353"/>
      <c r="F1116" s="353"/>
    </row>
    <row r="1117" spans="4:6" customFormat="1" ht="12.75">
      <c r="D1117" s="353"/>
      <c r="E1117" s="353"/>
      <c r="F1117" s="353"/>
    </row>
    <row r="1118" spans="4:6" customFormat="1" ht="12.75">
      <c r="D1118" s="353"/>
      <c r="E1118" s="353"/>
      <c r="F1118" s="353"/>
    </row>
    <row r="1119" spans="4:6" customFormat="1" ht="12.75">
      <c r="D1119" s="353"/>
      <c r="E1119" s="353"/>
      <c r="F1119" s="353"/>
    </row>
    <row r="1120" spans="4:6" customFormat="1" ht="12.75">
      <c r="D1120" s="353"/>
      <c r="E1120" s="353"/>
      <c r="F1120" s="353"/>
    </row>
    <row r="1121" spans="4:6" customFormat="1" ht="12.75">
      <c r="D1121" s="353"/>
      <c r="E1121" s="353"/>
      <c r="F1121" s="353"/>
    </row>
    <row r="1122" spans="4:6" customFormat="1" ht="12.75">
      <c r="D1122" s="353"/>
      <c r="E1122" s="353"/>
      <c r="F1122" s="353"/>
    </row>
    <row r="1123" spans="4:6" customFormat="1" ht="12.75">
      <c r="D1123" s="353"/>
      <c r="E1123" s="353"/>
      <c r="F1123" s="353"/>
    </row>
    <row r="1124" spans="4:6" customFormat="1" ht="12.75">
      <c r="D1124" s="353"/>
      <c r="E1124" s="353"/>
      <c r="F1124" s="353"/>
    </row>
    <row r="1125" spans="4:6" customFormat="1" ht="12.75">
      <c r="D1125" s="353"/>
      <c r="E1125" s="353"/>
      <c r="F1125" s="353"/>
    </row>
    <row r="1126" spans="4:6" customFormat="1" ht="12.75">
      <c r="D1126" s="353"/>
      <c r="E1126" s="353"/>
      <c r="F1126" s="353"/>
    </row>
    <row r="1127" spans="4:6" customFormat="1" ht="12.75">
      <c r="D1127" s="353"/>
      <c r="E1127" s="353"/>
      <c r="F1127" s="353"/>
    </row>
    <row r="1128" spans="4:6" customFormat="1" ht="12.75">
      <c r="D1128" s="353"/>
      <c r="E1128" s="353"/>
      <c r="F1128" s="353"/>
    </row>
    <row r="1129" spans="4:6" customFormat="1" ht="12.75">
      <c r="D1129" s="353"/>
      <c r="E1129" s="353"/>
      <c r="F1129" s="353"/>
    </row>
    <row r="1130" spans="4:6" customFormat="1" ht="12.75">
      <c r="D1130" s="353"/>
      <c r="E1130" s="353"/>
      <c r="F1130" s="353"/>
    </row>
    <row r="1131" spans="4:6" customFormat="1" ht="12.75">
      <c r="D1131" s="353"/>
      <c r="E1131" s="353"/>
      <c r="F1131" s="353"/>
    </row>
    <row r="1132" spans="4:6" customFormat="1" ht="12.75">
      <c r="D1132" s="353"/>
      <c r="E1132" s="353"/>
      <c r="F1132" s="353"/>
    </row>
    <row r="1133" spans="4:6" customFormat="1" ht="12.75">
      <c r="D1133" s="353"/>
      <c r="E1133" s="353"/>
      <c r="F1133" s="353"/>
    </row>
    <row r="1134" spans="4:6" customFormat="1" ht="12.75">
      <c r="D1134" s="353"/>
      <c r="E1134" s="353"/>
      <c r="F1134" s="353"/>
    </row>
    <row r="1135" spans="4:6" customFormat="1" ht="12.75">
      <c r="D1135" s="353"/>
      <c r="E1135" s="353"/>
      <c r="F1135" s="353"/>
    </row>
    <row r="1136" spans="4:6" customFormat="1" ht="12.75">
      <c r="D1136" s="353"/>
      <c r="E1136" s="353"/>
      <c r="F1136" s="353"/>
    </row>
    <row r="1137" spans="4:6" customFormat="1" ht="12.75">
      <c r="D1137" s="353"/>
      <c r="E1137" s="353"/>
      <c r="F1137" s="353"/>
    </row>
    <row r="1138" spans="4:6" customFormat="1" ht="12.75">
      <c r="D1138" s="353"/>
      <c r="E1138" s="353"/>
      <c r="F1138" s="353"/>
    </row>
    <row r="1139" spans="4:6" customFormat="1" ht="12.75">
      <c r="D1139" s="353"/>
      <c r="E1139" s="353"/>
      <c r="F1139" s="353"/>
    </row>
    <row r="1140" spans="4:6" customFormat="1" ht="12.75">
      <c r="D1140" s="353"/>
      <c r="E1140" s="353"/>
      <c r="F1140" s="353"/>
    </row>
    <row r="1141" spans="4:6" customFormat="1" ht="12.75">
      <c r="D1141" s="353"/>
      <c r="E1141" s="353"/>
      <c r="F1141" s="353"/>
    </row>
    <row r="1142" spans="4:6" customFormat="1" ht="12.75">
      <c r="D1142" s="353"/>
      <c r="E1142" s="353"/>
      <c r="F1142" s="353"/>
    </row>
    <row r="1143" spans="4:6" customFormat="1" ht="12.75">
      <c r="D1143" s="353"/>
      <c r="E1143" s="353"/>
      <c r="F1143" s="353"/>
    </row>
    <row r="1144" spans="4:6" customFormat="1" ht="12.75">
      <c r="D1144" s="353"/>
      <c r="E1144" s="353"/>
      <c r="F1144" s="353"/>
    </row>
    <row r="1145" spans="4:6" customFormat="1" ht="12.75">
      <c r="D1145" s="353"/>
      <c r="E1145" s="353"/>
      <c r="F1145" s="353"/>
    </row>
    <row r="1146" spans="4:6" customFormat="1" ht="12.75">
      <c r="D1146" s="353"/>
      <c r="E1146" s="353"/>
      <c r="F1146" s="353"/>
    </row>
    <row r="1147" spans="4:6" customFormat="1" ht="12.75">
      <c r="D1147" s="353"/>
      <c r="E1147" s="353"/>
      <c r="F1147" s="353"/>
    </row>
    <row r="1148" spans="4:6" customFormat="1" ht="12.75">
      <c r="D1148" s="353"/>
      <c r="E1148" s="353"/>
      <c r="F1148" s="353"/>
    </row>
    <row r="1149" spans="4:6" customFormat="1" ht="12.75">
      <c r="D1149" s="353"/>
      <c r="E1149" s="353"/>
      <c r="F1149" s="353"/>
    </row>
    <row r="1150" spans="4:6" customFormat="1" ht="12.75">
      <c r="D1150" s="353"/>
      <c r="E1150" s="353"/>
      <c r="F1150" s="353"/>
    </row>
    <row r="1151" spans="4:6" customFormat="1" ht="12.75">
      <c r="D1151" s="353"/>
      <c r="E1151" s="353"/>
      <c r="F1151" s="353"/>
    </row>
    <row r="1152" spans="4:6" customFormat="1" ht="12.75">
      <c r="D1152" s="353"/>
      <c r="E1152" s="353"/>
      <c r="F1152" s="353"/>
    </row>
    <row r="1153" spans="4:6" customFormat="1" ht="12.75">
      <c r="D1153" s="353"/>
      <c r="E1153" s="353"/>
      <c r="F1153" s="353"/>
    </row>
    <row r="1154" spans="4:6" customFormat="1" ht="12.75">
      <c r="D1154" s="353"/>
      <c r="E1154" s="353"/>
      <c r="F1154" s="353"/>
    </row>
    <row r="1155" spans="4:6" customFormat="1" ht="12.75">
      <c r="D1155" s="353"/>
      <c r="E1155" s="353"/>
      <c r="F1155" s="353"/>
    </row>
    <row r="1156" spans="4:6" customFormat="1" ht="12.75">
      <c r="D1156" s="353"/>
      <c r="E1156" s="353"/>
      <c r="F1156" s="353"/>
    </row>
    <row r="1157" spans="4:6" customFormat="1" ht="12.75">
      <c r="D1157" s="353"/>
      <c r="E1157" s="353"/>
      <c r="F1157" s="353"/>
    </row>
    <row r="1158" spans="4:6" customFormat="1" ht="12.75">
      <c r="D1158" s="353"/>
      <c r="E1158" s="353"/>
      <c r="F1158" s="353"/>
    </row>
    <row r="1159" spans="4:6" customFormat="1" ht="12.75">
      <c r="D1159" s="353"/>
      <c r="E1159" s="353"/>
      <c r="F1159" s="353"/>
    </row>
    <row r="1160" spans="4:6" customFormat="1" ht="12.75">
      <c r="D1160" s="353"/>
      <c r="E1160" s="353"/>
      <c r="F1160" s="353"/>
    </row>
    <row r="1161" spans="4:6" customFormat="1" ht="12.75">
      <c r="D1161" s="353"/>
      <c r="E1161" s="353"/>
      <c r="F1161" s="353"/>
    </row>
    <row r="1162" spans="4:6" customFormat="1" ht="12.75">
      <c r="D1162" s="353"/>
      <c r="E1162" s="353"/>
      <c r="F1162" s="353"/>
    </row>
    <row r="1163" spans="4:6" customFormat="1" ht="12.75">
      <c r="D1163" s="353"/>
      <c r="E1163" s="353"/>
      <c r="F1163" s="353"/>
    </row>
    <row r="1164" spans="4:6" customFormat="1" ht="12.75">
      <c r="D1164" s="353"/>
      <c r="E1164" s="353"/>
      <c r="F1164" s="353"/>
    </row>
    <row r="1165" spans="4:6" customFormat="1" ht="12.75">
      <c r="D1165" s="353"/>
      <c r="E1165" s="353"/>
      <c r="F1165" s="353"/>
    </row>
    <row r="1166" spans="4:6" customFormat="1" ht="12.75">
      <c r="D1166" s="353"/>
      <c r="E1166" s="353"/>
      <c r="F1166" s="353"/>
    </row>
    <row r="1167" spans="4:6" customFormat="1" ht="12.75">
      <c r="D1167" s="353"/>
      <c r="E1167" s="353"/>
      <c r="F1167" s="353"/>
    </row>
    <row r="1168" spans="4:6" customFormat="1" ht="12.75">
      <c r="D1168" s="353"/>
      <c r="E1168" s="353"/>
      <c r="F1168" s="353"/>
    </row>
    <row r="1169" spans="4:6" customFormat="1" ht="12.75">
      <c r="D1169" s="353"/>
      <c r="E1169" s="353"/>
      <c r="F1169" s="353"/>
    </row>
    <row r="1170" spans="4:6" customFormat="1" ht="12.75">
      <c r="D1170" s="353"/>
      <c r="E1170" s="353"/>
      <c r="F1170" s="353"/>
    </row>
    <row r="1171" spans="4:6" customFormat="1" ht="12.75">
      <c r="D1171" s="353"/>
      <c r="E1171" s="353"/>
      <c r="F1171" s="353"/>
    </row>
    <row r="1172" spans="4:6" customFormat="1" ht="12.75">
      <c r="D1172" s="353"/>
      <c r="E1172" s="353"/>
      <c r="F1172" s="353"/>
    </row>
    <row r="1173" spans="4:6" customFormat="1" ht="12.75">
      <c r="D1173" s="353"/>
      <c r="E1173" s="353"/>
      <c r="F1173" s="353"/>
    </row>
    <row r="1174" spans="4:6" customFormat="1" ht="12.75">
      <c r="D1174" s="353"/>
      <c r="E1174" s="353"/>
      <c r="F1174" s="353"/>
    </row>
    <row r="1175" spans="4:6" customFormat="1" ht="12.75">
      <c r="D1175" s="353"/>
      <c r="E1175" s="353"/>
      <c r="F1175" s="353"/>
    </row>
    <row r="1176" spans="4:6" customFormat="1" ht="12.75">
      <c r="D1176" s="353"/>
      <c r="E1176" s="353"/>
      <c r="F1176" s="353"/>
    </row>
    <row r="1177" spans="4:6" customFormat="1" ht="12.75">
      <c r="D1177" s="353"/>
      <c r="E1177" s="353"/>
      <c r="F1177" s="353"/>
    </row>
    <row r="1178" spans="4:6" customFormat="1" ht="12.75">
      <c r="D1178" s="353"/>
      <c r="E1178" s="353"/>
      <c r="F1178" s="353"/>
    </row>
    <row r="1179" spans="4:6" customFormat="1" ht="12.75">
      <c r="D1179" s="353"/>
      <c r="E1179" s="353"/>
      <c r="F1179" s="353"/>
    </row>
    <row r="1180" spans="4:6" customFormat="1" ht="12.75">
      <c r="D1180" s="353"/>
      <c r="E1180" s="353"/>
      <c r="F1180" s="353"/>
    </row>
    <row r="1181" spans="4:6" customFormat="1" ht="12.75">
      <c r="D1181" s="353"/>
      <c r="E1181" s="353"/>
      <c r="F1181" s="353"/>
    </row>
    <row r="1182" spans="4:6" customFormat="1" ht="12.75">
      <c r="D1182" s="353"/>
      <c r="E1182" s="353"/>
      <c r="F1182" s="353"/>
    </row>
    <row r="1183" spans="4:6" customFormat="1" ht="12.75">
      <c r="D1183" s="353"/>
      <c r="E1183" s="353"/>
      <c r="F1183" s="353"/>
    </row>
    <row r="1184" spans="4:6" customFormat="1" ht="12.75">
      <c r="D1184" s="353"/>
      <c r="E1184" s="353"/>
      <c r="F1184" s="353"/>
    </row>
    <row r="1185" spans="4:6" customFormat="1" ht="12.75">
      <c r="D1185" s="353"/>
      <c r="E1185" s="353"/>
      <c r="F1185" s="353"/>
    </row>
    <row r="1186" spans="4:6" customFormat="1" ht="12.75">
      <c r="D1186" s="353"/>
      <c r="E1186" s="353"/>
      <c r="F1186" s="353"/>
    </row>
    <row r="1187" spans="4:6" customFormat="1" ht="12.75">
      <c r="D1187" s="353"/>
      <c r="E1187" s="353"/>
      <c r="F1187" s="353"/>
    </row>
    <row r="1188" spans="4:6" customFormat="1" ht="12.75">
      <c r="D1188" s="353"/>
      <c r="E1188" s="353"/>
      <c r="F1188" s="353"/>
    </row>
    <row r="1189" spans="4:6" customFormat="1" ht="12.75">
      <c r="D1189" s="353"/>
      <c r="E1189" s="353"/>
      <c r="F1189" s="353"/>
    </row>
    <row r="1190" spans="4:6" customFormat="1" ht="12.75">
      <c r="D1190" s="353"/>
      <c r="E1190" s="353"/>
      <c r="F1190" s="353"/>
    </row>
    <row r="1191" spans="4:6" customFormat="1" ht="12.75">
      <c r="D1191" s="353"/>
      <c r="E1191" s="353"/>
      <c r="F1191" s="353"/>
    </row>
    <row r="1192" spans="4:6" customFormat="1" ht="12.75">
      <c r="D1192" s="353"/>
      <c r="E1192" s="353"/>
      <c r="F1192" s="353"/>
    </row>
    <row r="1193" spans="4:6" customFormat="1" ht="12.75">
      <c r="D1193" s="353"/>
      <c r="E1193" s="353"/>
      <c r="F1193" s="353"/>
    </row>
    <row r="1194" spans="4:6" customFormat="1" ht="12.75">
      <c r="D1194" s="353"/>
      <c r="E1194" s="353"/>
      <c r="F1194" s="353"/>
    </row>
    <row r="1195" spans="4:6" customFormat="1" ht="12.75">
      <c r="D1195" s="353"/>
      <c r="E1195" s="353"/>
      <c r="F1195" s="353"/>
    </row>
    <row r="1196" spans="4:6" customFormat="1" ht="12.75">
      <c r="D1196" s="353"/>
      <c r="E1196" s="353"/>
      <c r="F1196" s="353"/>
    </row>
    <row r="1197" spans="4:6" customFormat="1" ht="12.75">
      <c r="D1197" s="353"/>
      <c r="E1197" s="353"/>
      <c r="F1197" s="353"/>
    </row>
    <row r="1198" spans="4:6" customFormat="1" ht="12.75">
      <c r="D1198" s="353"/>
      <c r="E1198" s="353"/>
      <c r="F1198" s="353"/>
    </row>
    <row r="1199" spans="4:6" customFormat="1" ht="12.75">
      <c r="D1199" s="353"/>
      <c r="E1199" s="353"/>
      <c r="F1199" s="353"/>
    </row>
    <row r="1200" spans="4:6" customFormat="1" ht="12.75">
      <c r="D1200" s="353"/>
      <c r="E1200" s="353"/>
      <c r="F1200" s="353"/>
    </row>
    <row r="1201" spans="4:6" customFormat="1" ht="12.75">
      <c r="D1201" s="353"/>
      <c r="E1201" s="353"/>
      <c r="F1201" s="353"/>
    </row>
    <row r="1202" spans="4:6" customFormat="1" ht="12.75">
      <c r="D1202" s="353"/>
      <c r="E1202" s="353"/>
      <c r="F1202" s="353"/>
    </row>
    <row r="1203" spans="4:6" customFormat="1" ht="12.75">
      <c r="D1203" s="353"/>
      <c r="E1203" s="353"/>
      <c r="F1203" s="353"/>
    </row>
    <row r="1204" spans="4:6" customFormat="1" ht="12.75">
      <c r="D1204" s="353"/>
      <c r="E1204" s="353"/>
      <c r="F1204" s="353"/>
    </row>
    <row r="1205" spans="4:6" customFormat="1" ht="12.75">
      <c r="D1205" s="353"/>
      <c r="E1205" s="353"/>
      <c r="F1205" s="353"/>
    </row>
    <row r="1206" spans="4:6" customFormat="1" ht="12.75">
      <c r="D1206" s="353"/>
      <c r="E1206" s="353"/>
      <c r="F1206" s="353"/>
    </row>
    <row r="1207" spans="4:6" customFormat="1" ht="12.75">
      <c r="D1207" s="353"/>
      <c r="E1207" s="353"/>
      <c r="F1207" s="353"/>
    </row>
    <row r="1208" spans="4:6" customFormat="1" ht="12.75">
      <c r="D1208" s="353"/>
      <c r="E1208" s="353"/>
      <c r="F1208" s="353"/>
    </row>
    <row r="1209" spans="4:6" customFormat="1" ht="12.75">
      <c r="D1209" s="353"/>
      <c r="E1209" s="353"/>
      <c r="F1209" s="353"/>
    </row>
    <row r="1210" spans="4:6" customFormat="1" ht="12.75">
      <c r="D1210" s="353"/>
      <c r="E1210" s="353"/>
      <c r="F1210" s="353"/>
    </row>
    <row r="1211" spans="4:6" customFormat="1" ht="12.75">
      <c r="D1211" s="353"/>
      <c r="E1211" s="353"/>
      <c r="F1211" s="353"/>
    </row>
    <row r="1212" spans="4:6" customFormat="1" ht="12.75">
      <c r="D1212" s="353"/>
      <c r="E1212" s="353"/>
      <c r="F1212" s="353"/>
    </row>
    <row r="1213" spans="4:6" customFormat="1" ht="12.75">
      <c r="D1213" s="353"/>
      <c r="E1213" s="353"/>
      <c r="F1213" s="353"/>
    </row>
    <row r="1214" spans="4:6" customFormat="1" ht="12.75">
      <c r="D1214" s="353"/>
      <c r="E1214" s="353"/>
      <c r="F1214" s="353"/>
    </row>
    <row r="1215" spans="4:6" customFormat="1" ht="12.75">
      <c r="D1215" s="353"/>
      <c r="E1215" s="353"/>
      <c r="F1215" s="353"/>
    </row>
    <row r="1216" spans="4:6" customFormat="1" ht="12.75">
      <c r="D1216" s="353"/>
      <c r="E1216" s="353"/>
      <c r="F1216" s="353"/>
    </row>
    <row r="1217" spans="4:6" customFormat="1" ht="12.75">
      <c r="D1217" s="353"/>
      <c r="E1217" s="353"/>
      <c r="F1217" s="353"/>
    </row>
    <row r="1218" spans="4:6" customFormat="1" ht="12.75">
      <c r="D1218" s="353"/>
      <c r="E1218" s="353"/>
      <c r="F1218" s="353"/>
    </row>
    <row r="1219" spans="4:6" customFormat="1" ht="12.75">
      <c r="D1219" s="353"/>
      <c r="E1219" s="353"/>
      <c r="F1219" s="353"/>
    </row>
    <row r="1220" spans="4:6" customFormat="1" ht="12.75">
      <c r="D1220" s="353"/>
      <c r="E1220" s="353"/>
      <c r="F1220" s="353"/>
    </row>
    <row r="1221" spans="4:6" customFormat="1" ht="12.75">
      <c r="D1221" s="353"/>
      <c r="E1221" s="353"/>
      <c r="F1221" s="353"/>
    </row>
    <row r="1222" spans="4:6" customFormat="1" ht="12.75">
      <c r="D1222" s="353"/>
      <c r="E1222" s="353"/>
      <c r="F1222" s="353"/>
    </row>
    <row r="1223" spans="4:6" customFormat="1" ht="12.75">
      <c r="D1223" s="353"/>
      <c r="E1223" s="353"/>
      <c r="F1223" s="353"/>
    </row>
    <row r="1224" spans="4:6" customFormat="1" ht="12.75">
      <c r="D1224" s="353"/>
      <c r="E1224" s="353"/>
      <c r="F1224" s="353"/>
    </row>
    <row r="1225" spans="4:6" customFormat="1" ht="12.75">
      <c r="D1225" s="353"/>
      <c r="E1225" s="353"/>
      <c r="F1225" s="353"/>
    </row>
    <row r="1226" spans="4:6" customFormat="1" ht="12.75">
      <c r="D1226" s="353"/>
      <c r="E1226" s="353"/>
      <c r="F1226" s="353"/>
    </row>
    <row r="1227" spans="4:6" customFormat="1" ht="12.75">
      <c r="D1227" s="353"/>
      <c r="E1227" s="353"/>
      <c r="F1227" s="353"/>
    </row>
    <row r="1228" spans="4:6" customFormat="1" ht="12.75">
      <c r="D1228" s="353"/>
      <c r="E1228" s="353"/>
      <c r="F1228" s="353"/>
    </row>
    <row r="1229" spans="4:6" customFormat="1" ht="12.75">
      <c r="D1229" s="353"/>
      <c r="E1229" s="353"/>
      <c r="F1229" s="353"/>
    </row>
    <row r="1230" spans="4:6" customFormat="1" ht="12.75">
      <c r="D1230" s="353"/>
      <c r="E1230" s="353"/>
      <c r="F1230" s="353"/>
    </row>
    <row r="1231" spans="4:6" customFormat="1" ht="12.75">
      <c r="D1231" s="353"/>
      <c r="E1231" s="353"/>
      <c r="F1231" s="353"/>
    </row>
    <row r="1232" spans="4:6" customFormat="1" ht="12.75">
      <c r="D1232" s="353"/>
      <c r="E1232" s="353"/>
      <c r="F1232" s="353"/>
    </row>
    <row r="1233" spans="4:6" customFormat="1" ht="12.75">
      <c r="D1233" s="353"/>
      <c r="E1233" s="353"/>
      <c r="F1233" s="353"/>
    </row>
    <row r="1234" spans="4:6" customFormat="1" ht="12.75">
      <c r="D1234" s="353"/>
      <c r="E1234" s="353"/>
      <c r="F1234" s="353"/>
    </row>
    <row r="1235" spans="4:6" customFormat="1" ht="12.75">
      <c r="D1235" s="353"/>
      <c r="E1235" s="353"/>
      <c r="F1235" s="353"/>
    </row>
    <row r="1236" spans="4:6" customFormat="1" ht="12.75">
      <c r="D1236" s="353"/>
      <c r="E1236" s="353"/>
      <c r="F1236" s="353"/>
    </row>
    <row r="1237" spans="4:6" customFormat="1" ht="12.75">
      <c r="D1237" s="353"/>
      <c r="E1237" s="353"/>
      <c r="F1237" s="353"/>
    </row>
    <row r="1238" spans="4:6" customFormat="1" ht="12.75">
      <c r="D1238" s="353"/>
      <c r="E1238" s="353"/>
      <c r="F1238" s="353"/>
    </row>
    <row r="1239" spans="4:6" customFormat="1" ht="12.75">
      <c r="D1239" s="353"/>
      <c r="E1239" s="353"/>
      <c r="F1239" s="353"/>
    </row>
    <row r="1240" spans="4:6" customFormat="1" ht="12.75">
      <c r="D1240" s="353"/>
      <c r="E1240" s="353"/>
      <c r="F1240" s="353"/>
    </row>
    <row r="1241" spans="4:6" customFormat="1" ht="12.75">
      <c r="D1241" s="353"/>
      <c r="E1241" s="353"/>
      <c r="F1241" s="353"/>
    </row>
    <row r="1242" spans="4:6" customFormat="1" ht="12.75">
      <c r="D1242" s="353"/>
      <c r="E1242" s="353"/>
      <c r="F1242" s="353"/>
    </row>
    <row r="1243" spans="4:6" customFormat="1" ht="12.75">
      <c r="D1243" s="353"/>
      <c r="E1243" s="353"/>
      <c r="F1243" s="353"/>
    </row>
    <row r="1244" spans="4:6" customFormat="1" ht="12.75">
      <c r="D1244" s="353"/>
      <c r="E1244" s="353"/>
      <c r="F1244" s="353"/>
    </row>
    <row r="1245" spans="4:6" customFormat="1" ht="12.75">
      <c r="D1245" s="353"/>
      <c r="E1245" s="353"/>
      <c r="F1245" s="353"/>
    </row>
    <row r="1246" spans="4:6" customFormat="1" ht="12.75">
      <c r="D1246" s="353"/>
      <c r="E1246" s="353"/>
      <c r="F1246" s="353"/>
    </row>
    <row r="1247" spans="4:6" customFormat="1" ht="12.75">
      <c r="D1247" s="353"/>
      <c r="E1247" s="353"/>
      <c r="F1247" s="353"/>
    </row>
    <row r="1248" spans="4:6" customFormat="1" ht="12.75">
      <c r="D1248" s="353"/>
      <c r="E1248" s="353"/>
      <c r="F1248" s="353"/>
    </row>
    <row r="1249" spans="4:6" customFormat="1" ht="12.75">
      <c r="D1249" s="353"/>
      <c r="E1249" s="353"/>
      <c r="F1249" s="353"/>
    </row>
    <row r="1250" spans="4:6" customFormat="1" ht="12.75">
      <c r="D1250" s="353"/>
      <c r="E1250" s="353"/>
      <c r="F1250" s="353"/>
    </row>
    <row r="1251" spans="4:6" customFormat="1" ht="12.75">
      <c r="D1251" s="353"/>
      <c r="E1251" s="353"/>
      <c r="F1251" s="353"/>
    </row>
    <row r="1252" spans="4:6" customFormat="1" ht="12.75">
      <c r="D1252" s="353"/>
      <c r="E1252" s="353"/>
      <c r="F1252" s="353"/>
    </row>
    <row r="1253" spans="4:6" customFormat="1" ht="12.75">
      <c r="D1253" s="353"/>
      <c r="E1253" s="353"/>
      <c r="F1253" s="353"/>
    </row>
    <row r="1254" spans="4:6" customFormat="1" ht="12.75">
      <c r="D1254" s="353"/>
      <c r="E1254" s="353"/>
      <c r="F1254" s="353"/>
    </row>
    <row r="1255" spans="4:6" customFormat="1" ht="12.75">
      <c r="D1255" s="353"/>
      <c r="E1255" s="353"/>
      <c r="F1255" s="353"/>
    </row>
    <row r="1256" spans="4:6" customFormat="1" ht="12.75">
      <c r="D1256" s="353"/>
      <c r="E1256" s="353"/>
      <c r="F1256" s="353"/>
    </row>
    <row r="1257" spans="4:6" customFormat="1" ht="12.75">
      <c r="D1257" s="353"/>
      <c r="E1257" s="353"/>
      <c r="F1257" s="353"/>
    </row>
    <row r="1258" spans="4:6" customFormat="1" ht="12.75">
      <c r="D1258" s="353"/>
      <c r="E1258" s="353"/>
      <c r="F1258" s="353"/>
    </row>
    <row r="1259" spans="4:6" customFormat="1" ht="12.75">
      <c r="D1259" s="353"/>
      <c r="E1259" s="353"/>
      <c r="F1259" s="353"/>
    </row>
    <row r="1260" spans="4:6" customFormat="1" ht="12.75">
      <c r="D1260" s="353"/>
      <c r="E1260" s="353"/>
      <c r="F1260" s="353"/>
    </row>
    <row r="1261" spans="4:6" customFormat="1" ht="12.75">
      <c r="D1261" s="353"/>
      <c r="E1261" s="353"/>
      <c r="F1261" s="353"/>
    </row>
    <row r="1262" spans="4:6" customFormat="1" ht="12.75">
      <c r="D1262" s="353"/>
      <c r="E1262" s="353"/>
      <c r="F1262" s="353"/>
    </row>
    <row r="1263" spans="4:6" customFormat="1" ht="12.75">
      <c r="D1263" s="353"/>
      <c r="E1263" s="353"/>
      <c r="F1263" s="353"/>
    </row>
    <row r="1264" spans="4:6" customFormat="1" ht="12.75">
      <c r="D1264" s="353"/>
      <c r="E1264" s="353"/>
      <c r="F1264" s="353"/>
    </row>
    <row r="1265" spans="4:6" customFormat="1" ht="12.75">
      <c r="D1265" s="353"/>
      <c r="E1265" s="353"/>
      <c r="F1265" s="353"/>
    </row>
    <row r="1266" spans="4:6" customFormat="1" ht="12.75">
      <c r="D1266" s="353"/>
      <c r="E1266" s="353"/>
      <c r="F1266" s="353"/>
    </row>
    <row r="1267" spans="4:6" customFormat="1" ht="12.75">
      <c r="D1267" s="353"/>
      <c r="E1267" s="353"/>
      <c r="F1267" s="353"/>
    </row>
    <row r="1268" spans="4:6" customFormat="1" ht="12.75">
      <c r="D1268" s="353"/>
      <c r="E1268" s="353"/>
      <c r="F1268" s="353"/>
    </row>
    <row r="1269" spans="4:6" customFormat="1" ht="12.75">
      <c r="D1269" s="353"/>
      <c r="E1269" s="353"/>
      <c r="F1269" s="353"/>
    </row>
    <row r="1270" spans="4:6" customFormat="1" ht="12.75">
      <c r="D1270" s="353"/>
      <c r="E1270" s="353"/>
      <c r="F1270" s="353"/>
    </row>
    <row r="1271" spans="4:6" customFormat="1" ht="12.75">
      <c r="D1271" s="353"/>
      <c r="E1271" s="353"/>
      <c r="F1271" s="353"/>
    </row>
    <row r="1272" spans="4:6" customFormat="1" ht="12.75">
      <c r="D1272" s="353"/>
      <c r="E1272" s="353"/>
      <c r="F1272" s="353"/>
    </row>
    <row r="1273" spans="4:6" customFormat="1" ht="12.75">
      <c r="D1273" s="353"/>
      <c r="E1273" s="353"/>
      <c r="F1273" s="353"/>
    </row>
    <row r="1274" spans="4:6" customFormat="1" ht="12.75">
      <c r="D1274" s="353"/>
      <c r="E1274" s="353"/>
      <c r="F1274" s="353"/>
    </row>
    <row r="1275" spans="4:6" customFormat="1" ht="12.75">
      <c r="D1275" s="353"/>
      <c r="E1275" s="353"/>
      <c r="F1275" s="353"/>
    </row>
    <row r="1276" spans="4:6" customFormat="1" ht="12.75">
      <c r="D1276" s="353"/>
      <c r="E1276" s="353"/>
      <c r="F1276" s="353"/>
    </row>
    <row r="1277" spans="4:6" customFormat="1" ht="12.75">
      <c r="D1277" s="353"/>
      <c r="E1277" s="353"/>
      <c r="F1277" s="353"/>
    </row>
    <row r="1278" spans="4:6" customFormat="1" ht="12.75">
      <c r="D1278" s="353"/>
      <c r="E1278" s="353"/>
      <c r="F1278" s="353"/>
    </row>
    <row r="1279" spans="4:6" customFormat="1" ht="12.75">
      <c r="D1279" s="353"/>
      <c r="E1279" s="353"/>
      <c r="F1279" s="353"/>
    </row>
    <row r="1280" spans="4:6" customFormat="1" ht="12.75">
      <c r="D1280" s="353"/>
      <c r="E1280" s="353"/>
      <c r="F1280" s="353"/>
    </row>
    <row r="1281" spans="4:6" customFormat="1" ht="12.75">
      <c r="D1281" s="353"/>
      <c r="E1281" s="353"/>
      <c r="F1281" s="353"/>
    </row>
    <row r="1282" spans="4:6" customFormat="1" ht="12.75">
      <c r="D1282" s="353"/>
      <c r="E1282" s="353"/>
      <c r="F1282" s="353"/>
    </row>
    <row r="1283" spans="4:6" customFormat="1" ht="12.75">
      <c r="D1283" s="353"/>
      <c r="E1283" s="353"/>
      <c r="F1283" s="353"/>
    </row>
    <row r="1284" spans="4:6" customFormat="1" ht="12.75">
      <c r="D1284" s="353"/>
      <c r="E1284" s="353"/>
      <c r="F1284" s="353"/>
    </row>
    <row r="1285" spans="4:6" customFormat="1" ht="12.75">
      <c r="D1285" s="353"/>
      <c r="E1285" s="353"/>
      <c r="F1285" s="353"/>
    </row>
    <row r="1286" spans="4:6" customFormat="1" ht="12.75">
      <c r="D1286" s="353"/>
      <c r="E1286" s="353"/>
      <c r="F1286" s="353"/>
    </row>
    <row r="1287" spans="4:6" customFormat="1" ht="12.75">
      <c r="D1287" s="353"/>
      <c r="E1287" s="353"/>
      <c r="F1287" s="353"/>
    </row>
    <row r="1288" spans="4:6" customFormat="1" ht="12.75">
      <c r="D1288" s="353"/>
      <c r="E1288" s="353"/>
      <c r="F1288" s="353"/>
    </row>
    <row r="1289" spans="4:6" customFormat="1" ht="12.75">
      <c r="D1289" s="353"/>
      <c r="E1289" s="353"/>
      <c r="F1289" s="353"/>
    </row>
    <row r="1290" spans="4:6" customFormat="1" ht="12.75">
      <c r="D1290" s="353"/>
      <c r="E1290" s="353"/>
      <c r="F1290" s="353"/>
    </row>
    <row r="1291" spans="4:6" customFormat="1" ht="12.75">
      <c r="D1291" s="353"/>
      <c r="E1291" s="353"/>
      <c r="F1291" s="353"/>
    </row>
    <row r="1292" spans="4:6" customFormat="1" ht="12.75">
      <c r="D1292" s="353"/>
      <c r="E1292" s="353"/>
      <c r="F1292" s="353"/>
    </row>
    <row r="1293" spans="4:6" customFormat="1" ht="12.75">
      <c r="D1293" s="353"/>
      <c r="E1293" s="353"/>
      <c r="F1293" s="353"/>
    </row>
    <row r="1294" spans="4:6" customFormat="1" ht="12.75">
      <c r="D1294" s="353"/>
      <c r="E1294" s="353"/>
      <c r="F1294" s="353"/>
    </row>
    <row r="1295" spans="4:6" customFormat="1" ht="12.75">
      <c r="D1295" s="353"/>
      <c r="E1295" s="353"/>
      <c r="F1295" s="353"/>
    </row>
    <row r="1296" spans="4:6" customFormat="1" ht="12.75">
      <c r="D1296" s="353"/>
      <c r="E1296" s="353"/>
      <c r="F1296" s="353"/>
    </row>
    <row r="1297" spans="4:6" customFormat="1" ht="12.75">
      <c r="D1297" s="353"/>
      <c r="E1297" s="353"/>
      <c r="F1297" s="353"/>
    </row>
    <row r="1298" spans="4:6" customFormat="1" ht="12.75">
      <c r="D1298" s="353"/>
      <c r="E1298" s="353"/>
      <c r="F1298" s="353"/>
    </row>
    <row r="1299" spans="4:6" customFormat="1" ht="12.75">
      <c r="D1299" s="353"/>
      <c r="E1299" s="353"/>
      <c r="F1299" s="353"/>
    </row>
    <row r="1300" spans="4:6" customFormat="1" ht="12.75">
      <c r="D1300" s="353"/>
      <c r="E1300" s="353"/>
      <c r="F1300" s="353"/>
    </row>
    <row r="1301" spans="4:6" customFormat="1" ht="12.75">
      <c r="D1301" s="353"/>
      <c r="E1301" s="353"/>
      <c r="F1301" s="353"/>
    </row>
    <row r="1302" spans="4:6" customFormat="1" ht="12.75">
      <c r="D1302" s="353"/>
      <c r="E1302" s="353"/>
      <c r="F1302" s="353"/>
    </row>
    <row r="1303" spans="4:6" customFormat="1" ht="12.75">
      <c r="D1303" s="353"/>
      <c r="E1303" s="353"/>
      <c r="F1303" s="353"/>
    </row>
    <row r="1304" spans="4:6" customFormat="1" ht="12.75">
      <c r="D1304" s="353"/>
      <c r="E1304" s="353"/>
      <c r="F1304" s="353"/>
    </row>
    <row r="1305" spans="4:6" customFormat="1" ht="12.75">
      <c r="D1305" s="353"/>
      <c r="E1305" s="353"/>
      <c r="F1305" s="353"/>
    </row>
    <row r="1306" spans="4:6" customFormat="1" ht="12.75">
      <c r="D1306" s="353"/>
      <c r="E1306" s="353"/>
      <c r="F1306" s="353"/>
    </row>
    <row r="1307" spans="4:6" customFormat="1" ht="12.75">
      <c r="D1307" s="353"/>
      <c r="E1307" s="353"/>
      <c r="F1307" s="353"/>
    </row>
    <row r="1308" spans="4:6" customFormat="1" ht="12.75">
      <c r="D1308" s="353"/>
      <c r="E1308" s="353"/>
      <c r="F1308" s="353"/>
    </row>
    <row r="1309" spans="4:6" customFormat="1" ht="12.75">
      <c r="D1309" s="353"/>
      <c r="E1309" s="353"/>
      <c r="F1309" s="353"/>
    </row>
    <row r="1310" spans="4:6" customFormat="1" ht="12.75">
      <c r="D1310" s="353"/>
      <c r="E1310" s="353"/>
      <c r="F1310" s="353"/>
    </row>
    <row r="1311" spans="4:6" customFormat="1" ht="12.75">
      <c r="D1311" s="353"/>
      <c r="E1311" s="353"/>
      <c r="F1311" s="353"/>
    </row>
    <row r="1312" spans="4:6" customFormat="1" ht="12.75">
      <c r="D1312" s="353"/>
      <c r="E1312" s="353"/>
      <c r="F1312" s="353"/>
    </row>
    <row r="1313" spans="4:6" customFormat="1" ht="12.75">
      <c r="D1313" s="353"/>
      <c r="E1313" s="353"/>
      <c r="F1313" s="353"/>
    </row>
    <row r="1314" spans="4:6" customFormat="1" ht="12.75">
      <c r="D1314" s="353"/>
      <c r="E1314" s="353"/>
      <c r="F1314" s="353"/>
    </row>
    <row r="1315" spans="4:6" customFormat="1" ht="12.75">
      <c r="D1315" s="353"/>
      <c r="E1315" s="353"/>
      <c r="F1315" s="353"/>
    </row>
    <row r="1316" spans="4:6" customFormat="1" ht="12.75">
      <c r="D1316" s="353"/>
      <c r="E1316" s="353"/>
      <c r="F1316" s="353"/>
    </row>
    <row r="1317" spans="4:6" customFormat="1" ht="12.75">
      <c r="D1317" s="353"/>
      <c r="E1317" s="353"/>
      <c r="F1317" s="353"/>
    </row>
    <row r="1318" spans="4:6" customFormat="1" ht="12.75">
      <c r="D1318" s="353"/>
      <c r="E1318" s="353"/>
      <c r="F1318" s="353"/>
    </row>
    <row r="1319" spans="4:6" customFormat="1" ht="12.75">
      <c r="D1319" s="353"/>
      <c r="E1319" s="353"/>
      <c r="F1319" s="353"/>
    </row>
    <row r="1320" spans="4:6" customFormat="1" ht="12.75">
      <c r="D1320" s="353"/>
      <c r="E1320" s="353"/>
      <c r="F1320" s="353"/>
    </row>
    <row r="1321" spans="4:6" customFormat="1" ht="12.75">
      <c r="D1321" s="353"/>
      <c r="E1321" s="353"/>
      <c r="F1321" s="353"/>
    </row>
    <row r="1322" spans="4:6" customFormat="1" ht="12.75">
      <c r="D1322" s="353"/>
      <c r="E1322" s="353"/>
      <c r="F1322" s="353"/>
    </row>
    <row r="1323" spans="4:6" customFormat="1" ht="12.75">
      <c r="D1323" s="353"/>
      <c r="E1323" s="353"/>
      <c r="F1323" s="353"/>
    </row>
    <row r="1324" spans="4:6" customFormat="1" ht="12.75">
      <c r="D1324" s="353"/>
      <c r="E1324" s="353"/>
      <c r="F1324" s="353"/>
    </row>
    <row r="1325" spans="4:6" customFormat="1" ht="12.75">
      <c r="D1325" s="353"/>
      <c r="E1325" s="353"/>
      <c r="F1325" s="353"/>
    </row>
    <row r="1326" spans="4:6" customFormat="1" ht="12.75">
      <c r="D1326" s="353"/>
      <c r="E1326" s="353"/>
      <c r="F1326" s="353"/>
    </row>
    <row r="1327" spans="4:6" customFormat="1" ht="12.75">
      <c r="D1327" s="353"/>
      <c r="E1327" s="353"/>
      <c r="F1327" s="353"/>
    </row>
    <row r="1328" spans="4:6" customFormat="1" ht="12.75">
      <c r="D1328" s="353"/>
      <c r="E1328" s="353"/>
      <c r="F1328" s="353"/>
    </row>
    <row r="1329" spans="4:6" customFormat="1" ht="12.75">
      <c r="D1329" s="353"/>
      <c r="E1329" s="353"/>
      <c r="F1329" s="353"/>
    </row>
    <row r="1330" spans="4:6" customFormat="1" ht="12.75">
      <c r="D1330" s="353"/>
      <c r="E1330" s="353"/>
      <c r="F1330" s="353"/>
    </row>
    <row r="1331" spans="4:6" customFormat="1" ht="12.75">
      <c r="D1331" s="353"/>
      <c r="E1331" s="353"/>
      <c r="F1331" s="353"/>
    </row>
    <row r="1332" spans="4:6" customFormat="1" ht="12.75">
      <c r="D1332" s="353"/>
      <c r="E1332" s="353"/>
      <c r="F1332" s="353"/>
    </row>
    <row r="1333" spans="4:6" customFormat="1" ht="12.75">
      <c r="D1333" s="353"/>
      <c r="E1333" s="353"/>
      <c r="F1333" s="353"/>
    </row>
    <row r="1334" spans="4:6" customFormat="1" ht="12.75">
      <c r="D1334" s="353"/>
      <c r="E1334" s="353"/>
      <c r="F1334" s="353"/>
    </row>
    <row r="1335" spans="4:6" customFormat="1" ht="12.75">
      <c r="D1335" s="353"/>
      <c r="E1335" s="353"/>
      <c r="F1335" s="353"/>
    </row>
    <row r="1336" spans="4:6" customFormat="1" ht="12.75">
      <c r="D1336" s="353"/>
      <c r="E1336" s="353"/>
      <c r="F1336" s="353"/>
    </row>
    <row r="1337" spans="4:6" customFormat="1" ht="12.75">
      <c r="D1337" s="353"/>
      <c r="E1337" s="353"/>
      <c r="F1337" s="353"/>
    </row>
    <row r="1338" spans="4:6" customFormat="1" ht="12.75">
      <c r="D1338" s="353"/>
      <c r="E1338" s="353"/>
      <c r="F1338" s="353"/>
    </row>
    <row r="1339" spans="4:6" customFormat="1" ht="12.75">
      <c r="D1339" s="353"/>
      <c r="E1339" s="353"/>
      <c r="F1339" s="353"/>
    </row>
    <row r="1340" spans="4:6" customFormat="1" ht="12.75">
      <c r="D1340" s="353"/>
      <c r="E1340" s="353"/>
      <c r="F1340" s="353"/>
    </row>
    <row r="1341" spans="4:6" customFormat="1" ht="12.75">
      <c r="D1341" s="353"/>
      <c r="E1341" s="353"/>
      <c r="F1341" s="353"/>
    </row>
    <row r="1342" spans="4:6" customFormat="1" ht="12.75">
      <c r="D1342" s="353"/>
      <c r="E1342" s="353"/>
      <c r="F1342" s="353"/>
    </row>
    <row r="1343" spans="4:6" customFormat="1" ht="12.75">
      <c r="D1343" s="353"/>
      <c r="E1343" s="353"/>
      <c r="F1343" s="353"/>
    </row>
    <row r="1344" spans="4:6" customFormat="1" ht="12.75">
      <c r="D1344" s="353"/>
      <c r="E1344" s="353"/>
      <c r="F1344" s="353"/>
    </row>
    <row r="1345" spans="4:6" customFormat="1" ht="12.75">
      <c r="D1345" s="353"/>
      <c r="E1345" s="353"/>
      <c r="F1345" s="353"/>
    </row>
    <row r="1346" spans="4:6" customFormat="1" ht="12.75">
      <c r="D1346" s="353"/>
      <c r="E1346" s="353"/>
      <c r="F1346" s="353"/>
    </row>
    <row r="1347" spans="4:6" customFormat="1" ht="12.75">
      <c r="D1347" s="353"/>
      <c r="E1347" s="353"/>
      <c r="F1347" s="353"/>
    </row>
    <row r="1348" spans="4:6" customFormat="1" ht="12.75">
      <c r="D1348" s="353"/>
      <c r="E1348" s="353"/>
      <c r="F1348" s="353"/>
    </row>
    <row r="1349" spans="4:6" customFormat="1" ht="12.75">
      <c r="D1349" s="353"/>
      <c r="E1349" s="353"/>
      <c r="F1349" s="353"/>
    </row>
    <row r="1350" spans="4:6" customFormat="1" ht="12.75">
      <c r="D1350" s="353"/>
      <c r="E1350" s="353"/>
      <c r="F1350" s="353"/>
    </row>
    <row r="1351" spans="4:6" customFormat="1" ht="12.75">
      <c r="D1351" s="353"/>
      <c r="E1351" s="353"/>
      <c r="F1351" s="353"/>
    </row>
    <row r="1352" spans="4:6" customFormat="1" ht="12.75">
      <c r="D1352" s="353"/>
      <c r="E1352" s="353"/>
      <c r="F1352" s="353"/>
    </row>
    <row r="1353" spans="4:6" customFormat="1" ht="12.75">
      <c r="D1353" s="353"/>
      <c r="E1353" s="353"/>
      <c r="F1353" s="353"/>
    </row>
    <row r="1354" spans="4:6" customFormat="1" ht="12.75">
      <c r="D1354" s="353"/>
      <c r="E1354" s="353"/>
      <c r="F1354" s="353"/>
    </row>
    <row r="1355" spans="4:6" customFormat="1" ht="12.75">
      <c r="D1355" s="353"/>
      <c r="E1355" s="353"/>
      <c r="F1355" s="353"/>
    </row>
    <row r="1356" spans="4:6" customFormat="1" ht="12.75">
      <c r="D1356" s="353"/>
      <c r="E1356" s="353"/>
      <c r="F1356" s="353"/>
    </row>
    <row r="1357" spans="4:6" customFormat="1" ht="12.75">
      <c r="D1357" s="353"/>
      <c r="E1357" s="353"/>
      <c r="F1357" s="353"/>
    </row>
    <row r="1358" spans="4:6" customFormat="1" ht="12.75">
      <c r="D1358" s="353"/>
      <c r="E1358" s="353"/>
      <c r="F1358" s="353"/>
    </row>
    <row r="1359" spans="4:6" customFormat="1" ht="12.75">
      <c r="D1359" s="353"/>
      <c r="E1359" s="353"/>
      <c r="F1359" s="353"/>
    </row>
    <row r="1360" spans="4:6" customFormat="1" ht="12.75">
      <c r="D1360" s="353"/>
      <c r="E1360" s="353"/>
      <c r="F1360" s="353"/>
    </row>
    <row r="1361" spans="4:6" customFormat="1" ht="12.75">
      <c r="D1361" s="353"/>
      <c r="E1361" s="353"/>
      <c r="F1361" s="353"/>
    </row>
    <row r="1362" spans="4:6" customFormat="1" ht="12.75">
      <c r="D1362" s="353"/>
      <c r="E1362" s="353"/>
      <c r="F1362" s="353"/>
    </row>
    <row r="1363" spans="4:6" customFormat="1" ht="12.75">
      <c r="D1363" s="353"/>
      <c r="E1363" s="353"/>
      <c r="F1363" s="353"/>
    </row>
    <row r="1364" spans="4:6" customFormat="1" ht="12.75">
      <c r="D1364" s="353"/>
      <c r="E1364" s="353"/>
      <c r="F1364" s="353"/>
    </row>
    <row r="1365" spans="4:6" customFormat="1" ht="12.75">
      <c r="D1365" s="353"/>
      <c r="E1365" s="353"/>
      <c r="F1365" s="353"/>
    </row>
    <row r="1366" spans="4:6" customFormat="1" ht="12.75">
      <c r="D1366" s="353"/>
      <c r="E1366" s="353"/>
      <c r="F1366" s="353"/>
    </row>
    <row r="1367" spans="4:6" customFormat="1" ht="12.75">
      <c r="D1367" s="353"/>
      <c r="E1367" s="353"/>
      <c r="F1367" s="353"/>
    </row>
    <row r="1368" spans="4:6" customFormat="1" ht="12.75">
      <c r="D1368" s="353"/>
      <c r="E1368" s="353"/>
      <c r="F1368" s="353"/>
    </row>
    <row r="1369" spans="4:6" customFormat="1" ht="12.75">
      <c r="D1369" s="353"/>
      <c r="E1369" s="353"/>
      <c r="F1369" s="353"/>
    </row>
    <row r="1370" spans="4:6" customFormat="1" ht="12.75">
      <c r="D1370" s="353"/>
      <c r="E1370" s="353"/>
      <c r="F1370" s="353"/>
    </row>
    <row r="1371" spans="4:6" customFormat="1" ht="12.75">
      <c r="D1371" s="353"/>
      <c r="E1371" s="353"/>
      <c r="F1371" s="353"/>
    </row>
    <row r="1372" spans="4:6" customFormat="1" ht="12.75">
      <c r="D1372" s="353"/>
      <c r="E1372" s="353"/>
      <c r="F1372" s="353"/>
    </row>
    <row r="1373" spans="4:6" customFormat="1" ht="12.75">
      <c r="D1373" s="353"/>
      <c r="E1373" s="353"/>
      <c r="F1373" s="353"/>
    </row>
    <row r="1374" spans="4:6" customFormat="1" ht="12.75">
      <c r="D1374" s="353"/>
      <c r="E1374" s="353"/>
      <c r="F1374" s="353"/>
    </row>
    <row r="1375" spans="4:6" customFormat="1" ht="12.75">
      <c r="D1375" s="353"/>
      <c r="E1375" s="353"/>
      <c r="F1375" s="353"/>
    </row>
    <row r="1376" spans="4:6" customFormat="1" ht="12.75">
      <c r="D1376" s="353"/>
      <c r="E1376" s="353"/>
      <c r="F1376" s="353"/>
    </row>
    <row r="1377" spans="4:6" customFormat="1" ht="12.75">
      <c r="D1377" s="353"/>
      <c r="E1377" s="353"/>
      <c r="F1377" s="353"/>
    </row>
    <row r="1378" spans="4:6" customFormat="1" ht="12.75">
      <c r="D1378" s="353"/>
      <c r="E1378" s="353"/>
      <c r="F1378" s="353"/>
    </row>
    <row r="1379" spans="4:6" customFormat="1" ht="12.75">
      <c r="D1379" s="353"/>
      <c r="E1379" s="353"/>
      <c r="F1379" s="353"/>
    </row>
    <row r="1380" spans="4:6" customFormat="1" ht="12.75">
      <c r="D1380" s="353"/>
      <c r="E1380" s="353"/>
      <c r="F1380" s="353"/>
    </row>
    <row r="1381" spans="4:6" customFormat="1" ht="12.75">
      <c r="D1381" s="353"/>
      <c r="E1381" s="353"/>
      <c r="F1381" s="353"/>
    </row>
    <row r="1382" spans="4:6" customFormat="1" ht="12.75">
      <c r="D1382" s="353"/>
      <c r="E1382" s="353"/>
      <c r="F1382" s="353"/>
    </row>
    <row r="1383" spans="4:6" customFormat="1" ht="12.75">
      <c r="D1383" s="353"/>
      <c r="E1383" s="353"/>
      <c r="F1383" s="353"/>
    </row>
    <row r="1384" spans="4:6" customFormat="1" ht="12.75">
      <c r="D1384" s="353"/>
      <c r="E1384" s="353"/>
      <c r="F1384" s="353"/>
    </row>
    <row r="1385" spans="4:6" customFormat="1" ht="12.75">
      <c r="D1385" s="353"/>
      <c r="E1385" s="353"/>
      <c r="F1385" s="353"/>
    </row>
    <row r="1386" spans="4:6" customFormat="1" ht="12.75">
      <c r="D1386" s="353"/>
      <c r="E1386" s="353"/>
      <c r="F1386" s="353"/>
    </row>
    <row r="1387" spans="4:6" customFormat="1" ht="12.75">
      <c r="D1387" s="353"/>
      <c r="E1387" s="353"/>
      <c r="F1387" s="353"/>
    </row>
    <row r="1388" spans="4:6" customFormat="1" ht="12.75">
      <c r="D1388" s="353"/>
      <c r="E1388" s="353"/>
      <c r="F1388" s="353"/>
    </row>
    <row r="1389" spans="4:6" customFormat="1" ht="12.75">
      <c r="D1389" s="353"/>
      <c r="E1389" s="353"/>
      <c r="F1389" s="353"/>
    </row>
    <row r="1390" spans="4:6" customFormat="1" ht="12.75">
      <c r="D1390" s="353"/>
      <c r="E1390" s="353"/>
      <c r="F1390" s="353"/>
    </row>
    <row r="1391" spans="4:6" customFormat="1" ht="12.75">
      <c r="D1391" s="353"/>
      <c r="E1391" s="353"/>
      <c r="F1391" s="353"/>
    </row>
    <row r="1392" spans="4:6" customFormat="1" ht="12.75">
      <c r="D1392" s="353"/>
      <c r="E1392" s="353"/>
      <c r="F1392" s="353"/>
    </row>
    <row r="1393" spans="4:6" customFormat="1" ht="12.75">
      <c r="D1393" s="353"/>
      <c r="E1393" s="353"/>
      <c r="F1393" s="353"/>
    </row>
    <row r="1394" spans="4:6" customFormat="1" ht="12.75">
      <c r="D1394" s="353"/>
      <c r="E1394" s="353"/>
      <c r="F1394" s="353"/>
    </row>
    <row r="1395" spans="4:6" customFormat="1" ht="12.75">
      <c r="D1395" s="353"/>
      <c r="E1395" s="353"/>
      <c r="F1395" s="353"/>
    </row>
    <row r="1396" spans="4:6" customFormat="1" ht="12.75">
      <c r="D1396" s="353"/>
      <c r="E1396" s="353"/>
      <c r="F1396" s="353"/>
    </row>
    <row r="1397" spans="4:6" customFormat="1" ht="12.75">
      <c r="D1397" s="353"/>
      <c r="E1397" s="353"/>
      <c r="F1397" s="353"/>
    </row>
    <row r="1398" spans="4:6" customFormat="1" ht="12.75">
      <c r="D1398" s="353"/>
      <c r="E1398" s="353"/>
      <c r="F1398" s="353"/>
    </row>
    <row r="1399" spans="4:6" customFormat="1" ht="12.75">
      <c r="D1399" s="353"/>
      <c r="E1399" s="353"/>
      <c r="F1399" s="353"/>
    </row>
    <row r="1400" spans="4:6" customFormat="1" ht="12.75">
      <c r="D1400" s="353"/>
      <c r="E1400" s="353"/>
      <c r="F1400" s="353"/>
    </row>
    <row r="1401" spans="4:6" customFormat="1" ht="12.75">
      <c r="D1401" s="353"/>
      <c r="E1401" s="353"/>
      <c r="F1401" s="353"/>
    </row>
    <row r="1402" spans="4:6" customFormat="1" ht="12.75">
      <c r="D1402" s="353"/>
      <c r="E1402" s="353"/>
      <c r="F1402" s="353"/>
    </row>
    <row r="1403" spans="4:6" customFormat="1" ht="12.75">
      <c r="D1403" s="353"/>
      <c r="E1403" s="353"/>
      <c r="F1403" s="353"/>
    </row>
    <row r="1404" spans="4:6" customFormat="1" ht="12.75">
      <c r="D1404" s="353"/>
      <c r="E1404" s="353"/>
      <c r="F1404" s="353"/>
    </row>
    <row r="1405" spans="4:6" customFormat="1" ht="12.75">
      <c r="D1405" s="353"/>
      <c r="E1405" s="353"/>
      <c r="F1405" s="353"/>
    </row>
    <row r="1406" spans="4:6" customFormat="1" ht="12.75">
      <c r="D1406" s="353"/>
      <c r="E1406" s="353"/>
      <c r="F1406" s="353"/>
    </row>
    <row r="1407" spans="4:6" customFormat="1" ht="12.75">
      <c r="D1407" s="353"/>
      <c r="E1407" s="353"/>
      <c r="F1407" s="353"/>
    </row>
    <row r="1408" spans="4:6" customFormat="1" ht="12.75">
      <c r="D1408" s="353"/>
      <c r="E1408" s="353"/>
      <c r="F1408" s="353"/>
    </row>
    <row r="1409" spans="4:6" customFormat="1" ht="12.75">
      <c r="D1409" s="353"/>
      <c r="E1409" s="353"/>
      <c r="F1409" s="353"/>
    </row>
    <row r="1410" spans="4:6" customFormat="1" ht="12.75">
      <c r="D1410" s="353"/>
      <c r="E1410" s="353"/>
      <c r="F1410" s="353"/>
    </row>
    <row r="1411" spans="4:6" customFormat="1" ht="12.75">
      <c r="D1411" s="353"/>
      <c r="E1411" s="353"/>
      <c r="F1411" s="353"/>
    </row>
    <row r="1412" spans="4:6" customFormat="1" ht="12.75">
      <c r="D1412" s="353"/>
      <c r="E1412" s="353"/>
      <c r="F1412" s="353"/>
    </row>
    <row r="1413" spans="4:6" customFormat="1" ht="12.75">
      <c r="D1413" s="353"/>
      <c r="E1413" s="353"/>
      <c r="F1413" s="353"/>
    </row>
    <row r="1414" spans="4:6" customFormat="1" ht="12.75">
      <c r="D1414" s="353"/>
      <c r="E1414" s="353"/>
      <c r="F1414" s="353"/>
    </row>
    <row r="1415" spans="4:6" customFormat="1" ht="12.75">
      <c r="D1415" s="353"/>
      <c r="E1415" s="353"/>
      <c r="F1415" s="353"/>
    </row>
    <row r="1416" spans="4:6" customFormat="1" ht="12.75">
      <c r="D1416" s="353"/>
      <c r="E1416" s="353"/>
      <c r="F1416" s="353"/>
    </row>
    <row r="1417" spans="4:6" customFormat="1" ht="12.75">
      <c r="D1417" s="353"/>
      <c r="E1417" s="353"/>
      <c r="F1417" s="353"/>
    </row>
    <row r="1418" spans="4:6" customFormat="1" ht="12.75">
      <c r="D1418" s="353"/>
      <c r="E1418" s="353"/>
      <c r="F1418" s="353"/>
    </row>
    <row r="1419" spans="4:6" customFormat="1" ht="12.75">
      <c r="D1419" s="353"/>
      <c r="E1419" s="353"/>
      <c r="F1419" s="353"/>
    </row>
    <row r="1420" spans="4:6" customFormat="1" ht="12.75">
      <c r="D1420" s="353"/>
      <c r="E1420" s="353"/>
      <c r="F1420" s="353"/>
    </row>
    <row r="1421" spans="4:6" customFormat="1" ht="12.75">
      <c r="D1421" s="353"/>
      <c r="E1421" s="353"/>
      <c r="F1421" s="353"/>
    </row>
    <row r="1422" spans="4:6" customFormat="1" ht="12.75">
      <c r="D1422" s="353"/>
      <c r="E1422" s="353"/>
      <c r="F1422" s="353"/>
    </row>
    <row r="1423" spans="4:6" customFormat="1" ht="12.75">
      <c r="D1423" s="353"/>
      <c r="E1423" s="353"/>
      <c r="F1423" s="353"/>
    </row>
    <row r="1424" spans="4:6" customFormat="1" ht="12.75">
      <c r="D1424" s="353"/>
      <c r="E1424" s="353"/>
      <c r="F1424" s="353"/>
    </row>
    <row r="1425" spans="4:6" customFormat="1" ht="12.75">
      <c r="D1425" s="353"/>
      <c r="E1425" s="353"/>
      <c r="F1425" s="353"/>
    </row>
    <row r="1426" spans="4:6" customFormat="1" ht="12.75">
      <c r="D1426" s="353"/>
      <c r="E1426" s="353"/>
      <c r="F1426" s="353"/>
    </row>
    <row r="1427" spans="4:6" customFormat="1" ht="12.75">
      <c r="D1427" s="353"/>
      <c r="E1427" s="353"/>
      <c r="F1427" s="353"/>
    </row>
    <row r="1428" spans="4:6" customFormat="1" ht="12.75">
      <c r="D1428" s="353"/>
      <c r="E1428" s="353"/>
      <c r="F1428" s="353"/>
    </row>
    <row r="1429" spans="4:6" customFormat="1" ht="12.75">
      <c r="D1429" s="353"/>
      <c r="E1429" s="353"/>
      <c r="F1429" s="353"/>
    </row>
    <row r="1430" spans="4:6" customFormat="1" ht="12.75">
      <c r="D1430" s="353"/>
      <c r="E1430" s="353"/>
      <c r="F1430" s="353"/>
    </row>
    <row r="1431" spans="4:6" customFormat="1" ht="12.75">
      <c r="D1431" s="353"/>
      <c r="E1431" s="353"/>
      <c r="F1431" s="353"/>
    </row>
    <row r="1432" spans="4:6" customFormat="1" ht="12.75">
      <c r="D1432" s="353"/>
      <c r="E1432" s="353"/>
      <c r="F1432" s="353"/>
    </row>
    <row r="1433" spans="4:6" customFormat="1" ht="12.75">
      <c r="D1433" s="353"/>
      <c r="E1433" s="353"/>
      <c r="F1433" s="353"/>
    </row>
    <row r="1434" spans="4:6" customFormat="1" ht="12.75">
      <c r="D1434" s="353"/>
      <c r="E1434" s="353"/>
      <c r="F1434" s="353"/>
    </row>
    <row r="1435" spans="4:6" customFormat="1" ht="12.75">
      <c r="D1435" s="353"/>
      <c r="E1435" s="353"/>
      <c r="F1435" s="353"/>
    </row>
    <row r="1436" spans="4:6" customFormat="1" ht="12.75">
      <c r="D1436" s="353"/>
      <c r="E1436" s="353"/>
      <c r="F1436" s="353"/>
    </row>
    <row r="1437" spans="4:6" customFormat="1" ht="12.75">
      <c r="D1437" s="353"/>
      <c r="E1437" s="353"/>
      <c r="F1437" s="353"/>
    </row>
    <row r="1438" spans="4:6" customFormat="1" ht="12.75">
      <c r="D1438" s="353"/>
      <c r="E1438" s="353"/>
      <c r="F1438" s="353"/>
    </row>
    <row r="1439" spans="4:6" customFormat="1" ht="12.75">
      <c r="D1439" s="353"/>
      <c r="E1439" s="353"/>
      <c r="F1439" s="353"/>
    </row>
    <row r="1440" spans="4:6" customFormat="1" ht="12.75">
      <c r="D1440" s="353"/>
      <c r="E1440" s="353"/>
      <c r="F1440" s="353"/>
    </row>
    <row r="1441" spans="4:6" customFormat="1" ht="12.75">
      <c r="D1441" s="353"/>
      <c r="E1441" s="353"/>
      <c r="F1441" s="353"/>
    </row>
    <row r="1442" spans="4:6" customFormat="1" ht="12.75">
      <c r="D1442" s="353"/>
      <c r="E1442" s="353"/>
      <c r="F1442" s="353"/>
    </row>
    <row r="1443" spans="4:6" customFormat="1" ht="12.75">
      <c r="D1443" s="353"/>
      <c r="E1443" s="353"/>
      <c r="F1443" s="353"/>
    </row>
    <row r="1444" spans="4:6" customFormat="1" ht="12.75">
      <c r="D1444" s="353"/>
      <c r="E1444" s="353"/>
      <c r="F1444" s="353"/>
    </row>
    <row r="1445" spans="4:6" customFormat="1" ht="12.75">
      <c r="D1445" s="353"/>
      <c r="E1445" s="353"/>
      <c r="F1445" s="353"/>
    </row>
    <row r="1446" spans="4:6" customFormat="1" ht="12.75">
      <c r="D1446" s="353"/>
      <c r="E1446" s="353"/>
      <c r="F1446" s="353"/>
    </row>
    <row r="1447" spans="4:6" customFormat="1" ht="12.75">
      <c r="D1447" s="353"/>
      <c r="E1447" s="353"/>
      <c r="F1447" s="353"/>
    </row>
    <row r="1448" spans="4:6" customFormat="1" ht="12.75">
      <c r="D1448" s="353"/>
      <c r="E1448" s="353"/>
      <c r="F1448" s="353"/>
    </row>
    <row r="1449" spans="4:6" customFormat="1" ht="12.75">
      <c r="D1449" s="353"/>
      <c r="E1449" s="353"/>
      <c r="F1449" s="353"/>
    </row>
    <row r="1450" spans="4:6" customFormat="1" ht="12.75">
      <c r="D1450" s="353"/>
      <c r="E1450" s="353"/>
      <c r="F1450" s="353"/>
    </row>
    <row r="1451" spans="4:6" customFormat="1" ht="12.75">
      <c r="D1451" s="353"/>
      <c r="E1451" s="353"/>
      <c r="F1451" s="353"/>
    </row>
    <row r="1452" spans="4:6" customFormat="1" ht="12.75">
      <c r="D1452" s="353"/>
      <c r="E1452" s="353"/>
      <c r="F1452" s="353"/>
    </row>
    <row r="1453" spans="4:6" customFormat="1" ht="12.75">
      <c r="D1453" s="353"/>
      <c r="E1453" s="353"/>
      <c r="F1453" s="353"/>
    </row>
    <row r="1454" spans="4:6" customFormat="1" ht="12.75">
      <c r="D1454" s="353"/>
      <c r="E1454" s="353"/>
      <c r="F1454" s="353"/>
    </row>
    <row r="1455" spans="4:6" customFormat="1" ht="12.75">
      <c r="D1455" s="353"/>
      <c r="E1455" s="353"/>
      <c r="F1455" s="353"/>
    </row>
    <row r="1456" spans="4:6" customFormat="1" ht="12.75">
      <c r="D1456" s="353"/>
      <c r="E1456" s="353"/>
      <c r="F1456" s="353"/>
    </row>
    <row r="1457" spans="4:6" customFormat="1" ht="12.75">
      <c r="D1457" s="353"/>
      <c r="E1457" s="353"/>
      <c r="F1457" s="353"/>
    </row>
    <row r="1458" spans="4:6" customFormat="1" ht="12.75">
      <c r="D1458" s="353"/>
      <c r="E1458" s="353"/>
      <c r="F1458" s="353"/>
    </row>
    <row r="1459" spans="4:6" customFormat="1" ht="12.75">
      <c r="D1459" s="353"/>
      <c r="E1459" s="353"/>
      <c r="F1459" s="353"/>
    </row>
    <row r="1460" spans="4:6" customFormat="1" ht="12.75">
      <c r="D1460" s="353"/>
      <c r="E1460" s="353"/>
      <c r="F1460" s="353"/>
    </row>
    <row r="1461" spans="4:6" customFormat="1" ht="12.75">
      <c r="D1461" s="353"/>
      <c r="E1461" s="353"/>
      <c r="F1461" s="353"/>
    </row>
    <row r="1462" spans="4:6" customFormat="1" ht="12.75">
      <c r="D1462" s="353"/>
      <c r="E1462" s="353"/>
      <c r="F1462" s="353"/>
    </row>
    <row r="1463" spans="4:6" customFormat="1" ht="12.75">
      <c r="D1463" s="353"/>
      <c r="E1463" s="353"/>
      <c r="F1463" s="353"/>
    </row>
    <row r="1464" spans="4:6" customFormat="1" ht="12.75">
      <c r="D1464" s="353"/>
      <c r="E1464" s="353"/>
      <c r="F1464" s="353"/>
    </row>
    <row r="1465" spans="4:6" customFormat="1" ht="12.75">
      <c r="D1465" s="353"/>
      <c r="E1465" s="353"/>
      <c r="F1465" s="353"/>
    </row>
    <row r="1466" spans="4:6" customFormat="1" ht="12.75">
      <c r="D1466" s="353"/>
      <c r="E1466" s="353"/>
      <c r="F1466" s="353"/>
    </row>
    <row r="1467" spans="4:6" customFormat="1" ht="12.75">
      <c r="D1467" s="353"/>
      <c r="E1467" s="353"/>
      <c r="F1467" s="353"/>
    </row>
    <row r="1468" spans="4:6" customFormat="1" ht="12.75">
      <c r="D1468" s="353"/>
      <c r="E1468" s="353"/>
      <c r="F1468" s="353"/>
    </row>
    <row r="1469" spans="4:6" customFormat="1" ht="12.75">
      <c r="D1469" s="353"/>
      <c r="E1469" s="353"/>
      <c r="F1469" s="353"/>
    </row>
    <row r="1470" spans="4:6" customFormat="1" ht="12.75">
      <c r="D1470" s="353"/>
      <c r="E1470" s="353"/>
      <c r="F1470" s="353"/>
    </row>
    <row r="1471" spans="4:6" customFormat="1" ht="12.75">
      <c r="D1471" s="353"/>
      <c r="E1471" s="353"/>
      <c r="F1471" s="353"/>
    </row>
    <row r="1472" spans="4:6" customFormat="1" ht="12.75">
      <c r="D1472" s="353"/>
      <c r="E1472" s="353"/>
      <c r="F1472" s="353"/>
    </row>
    <row r="1473" spans="4:6" customFormat="1" ht="12.75">
      <c r="D1473" s="353"/>
      <c r="E1473" s="353"/>
      <c r="F1473" s="353"/>
    </row>
    <row r="1474" spans="4:6" customFormat="1" ht="12.75">
      <c r="D1474" s="353"/>
      <c r="E1474" s="353"/>
      <c r="F1474" s="353"/>
    </row>
    <row r="1475" spans="4:6" customFormat="1" ht="12.75">
      <c r="D1475" s="353"/>
      <c r="E1475" s="353"/>
      <c r="F1475" s="353"/>
    </row>
    <row r="1476" spans="4:6" customFormat="1" ht="12.75">
      <c r="D1476" s="353"/>
      <c r="E1476" s="353"/>
      <c r="F1476" s="353"/>
    </row>
    <row r="1477" spans="4:6" customFormat="1" ht="12.75">
      <c r="D1477" s="353"/>
      <c r="E1477" s="353"/>
      <c r="F1477" s="353"/>
    </row>
    <row r="1478" spans="4:6" customFormat="1" ht="12.75">
      <c r="D1478" s="353"/>
      <c r="E1478" s="353"/>
      <c r="F1478" s="353"/>
    </row>
    <row r="1479" spans="4:6" customFormat="1" ht="12.75">
      <c r="D1479" s="353"/>
      <c r="E1479" s="353"/>
      <c r="F1479" s="353"/>
    </row>
    <row r="1480" spans="4:6" customFormat="1" ht="12.75">
      <c r="D1480" s="353"/>
      <c r="E1480" s="353"/>
      <c r="F1480" s="353"/>
    </row>
    <row r="1481" spans="4:6" customFormat="1" ht="12.75">
      <c r="D1481" s="353"/>
      <c r="E1481" s="353"/>
      <c r="F1481" s="353"/>
    </row>
    <row r="1482" spans="4:6" customFormat="1" ht="12.75">
      <c r="D1482" s="353"/>
      <c r="E1482" s="353"/>
      <c r="F1482" s="353"/>
    </row>
    <row r="1483" spans="4:6" customFormat="1" ht="12.75">
      <c r="D1483" s="353"/>
      <c r="E1483" s="353"/>
      <c r="F1483" s="353"/>
    </row>
    <row r="1484" spans="4:6" customFormat="1" ht="12.75">
      <c r="D1484" s="353"/>
      <c r="E1484" s="353"/>
      <c r="F1484" s="353"/>
    </row>
    <row r="1485" spans="4:6" customFormat="1" ht="12.75">
      <c r="D1485" s="353"/>
      <c r="E1485" s="353"/>
      <c r="F1485" s="353"/>
    </row>
    <row r="1486" spans="4:6" customFormat="1" ht="12.75">
      <c r="D1486" s="353"/>
      <c r="E1486" s="353"/>
      <c r="F1486" s="353"/>
    </row>
    <row r="1487" spans="4:6" customFormat="1" ht="12.75">
      <c r="D1487" s="353"/>
      <c r="E1487" s="353"/>
      <c r="F1487" s="353"/>
    </row>
    <row r="1488" spans="4:6" customFormat="1" ht="12.75">
      <c r="D1488" s="353"/>
      <c r="E1488" s="353"/>
      <c r="F1488" s="353"/>
    </row>
    <row r="1489" spans="4:6" customFormat="1" ht="12.75">
      <c r="D1489" s="353"/>
      <c r="E1489" s="353"/>
      <c r="F1489" s="353"/>
    </row>
    <row r="1490" spans="4:6" customFormat="1" ht="12.75">
      <c r="D1490" s="353"/>
      <c r="E1490" s="353"/>
      <c r="F1490" s="353"/>
    </row>
    <row r="1491" spans="4:6" customFormat="1" ht="12.75">
      <c r="D1491" s="353"/>
      <c r="E1491" s="353"/>
      <c r="F1491" s="353"/>
    </row>
    <row r="1492" spans="4:6" customFormat="1" ht="12.75">
      <c r="D1492" s="353"/>
      <c r="E1492" s="353"/>
      <c r="F1492" s="353"/>
    </row>
    <row r="1493" spans="4:6" customFormat="1" ht="12.75">
      <c r="D1493" s="353"/>
      <c r="E1493" s="353"/>
      <c r="F1493" s="353"/>
    </row>
    <row r="1494" spans="4:6" customFormat="1" ht="12.75">
      <c r="D1494" s="353"/>
      <c r="E1494" s="353"/>
      <c r="F1494" s="353"/>
    </row>
    <row r="1495" spans="4:6" customFormat="1" ht="12.75">
      <c r="D1495" s="353"/>
      <c r="E1495" s="353"/>
      <c r="F1495" s="353"/>
    </row>
    <row r="1496" spans="4:6" customFormat="1" ht="12.75">
      <c r="D1496" s="353"/>
      <c r="E1496" s="353"/>
      <c r="F1496" s="353"/>
    </row>
    <row r="1497" spans="4:6" customFormat="1" ht="12.75">
      <c r="D1497" s="353"/>
      <c r="E1497" s="353"/>
      <c r="F1497" s="353"/>
    </row>
    <row r="1498" spans="4:6" customFormat="1" ht="12.75">
      <c r="D1498" s="353"/>
      <c r="E1498" s="353"/>
      <c r="F1498" s="353"/>
    </row>
    <row r="1499" spans="4:6" customFormat="1" ht="12.75">
      <c r="D1499" s="353"/>
      <c r="E1499" s="353"/>
      <c r="F1499" s="353"/>
    </row>
    <row r="1500" spans="4:6" customFormat="1" ht="12.75">
      <c r="D1500" s="353"/>
      <c r="E1500" s="353"/>
      <c r="F1500" s="353"/>
    </row>
    <row r="1501" spans="4:6" customFormat="1" ht="12.75">
      <c r="D1501" s="353"/>
      <c r="E1501" s="353"/>
      <c r="F1501" s="353"/>
    </row>
    <row r="1502" spans="4:6" customFormat="1" ht="12.75">
      <c r="D1502" s="353"/>
      <c r="E1502" s="353"/>
      <c r="F1502" s="353"/>
    </row>
    <row r="1503" spans="4:6" customFormat="1" ht="12.75">
      <c r="D1503" s="353"/>
      <c r="E1503" s="353"/>
      <c r="F1503" s="353"/>
    </row>
    <row r="1504" spans="4:6" customFormat="1" ht="12.75">
      <c r="D1504" s="353"/>
      <c r="E1504" s="353"/>
      <c r="F1504" s="353"/>
    </row>
    <row r="1505" spans="4:6" customFormat="1" ht="12.75">
      <c r="D1505" s="353"/>
      <c r="E1505" s="353"/>
      <c r="F1505" s="353"/>
    </row>
    <row r="1506" spans="4:6" customFormat="1" ht="12.75">
      <c r="D1506" s="353"/>
      <c r="E1506" s="353"/>
      <c r="F1506" s="353"/>
    </row>
    <row r="1507" spans="4:6" customFormat="1" ht="12.75">
      <c r="D1507" s="353"/>
      <c r="E1507" s="353"/>
      <c r="F1507" s="353"/>
    </row>
    <row r="1508" spans="4:6" customFormat="1" ht="12.75">
      <c r="D1508" s="353"/>
      <c r="E1508" s="353"/>
      <c r="F1508" s="353"/>
    </row>
    <row r="1509" spans="4:6" customFormat="1" ht="12.75">
      <c r="D1509" s="353"/>
      <c r="E1509" s="353"/>
      <c r="F1509" s="353"/>
    </row>
    <row r="1510" spans="4:6" customFormat="1" ht="12.75">
      <c r="D1510" s="353"/>
      <c r="E1510" s="353"/>
      <c r="F1510" s="353"/>
    </row>
    <row r="1511" spans="4:6" customFormat="1" ht="12.75">
      <c r="D1511" s="353"/>
      <c r="E1511" s="353"/>
      <c r="F1511" s="353"/>
    </row>
    <row r="1512" spans="4:6" customFormat="1" ht="12.75">
      <c r="D1512" s="353"/>
      <c r="E1512" s="353"/>
      <c r="F1512" s="353"/>
    </row>
    <row r="1513" spans="4:6" customFormat="1" ht="12.75">
      <c r="D1513" s="353"/>
      <c r="E1513" s="353"/>
      <c r="F1513" s="353"/>
    </row>
    <row r="1514" spans="4:6" customFormat="1" ht="12.75">
      <c r="D1514" s="353"/>
      <c r="E1514" s="353"/>
      <c r="F1514" s="353"/>
    </row>
    <row r="1515" spans="4:6" customFormat="1" ht="12.75">
      <c r="D1515" s="353"/>
      <c r="E1515" s="353"/>
      <c r="F1515" s="353"/>
    </row>
    <row r="1516" spans="4:6" customFormat="1" ht="12.75">
      <c r="D1516" s="353"/>
      <c r="E1516" s="353"/>
      <c r="F1516" s="353"/>
    </row>
    <row r="1517" spans="4:6" customFormat="1" ht="12.75">
      <c r="D1517" s="353"/>
      <c r="E1517" s="353"/>
      <c r="F1517" s="353"/>
    </row>
    <row r="1518" spans="4:6" customFormat="1" ht="12.75">
      <c r="D1518" s="353"/>
      <c r="E1518" s="353"/>
      <c r="F1518" s="353"/>
    </row>
    <row r="1519" spans="4:6" customFormat="1" ht="12.75">
      <c r="D1519" s="353"/>
      <c r="E1519" s="353"/>
      <c r="F1519" s="353"/>
    </row>
    <row r="1520" spans="4:6" customFormat="1" ht="12.75">
      <c r="D1520" s="353"/>
      <c r="E1520" s="353"/>
      <c r="F1520" s="353"/>
    </row>
    <row r="1521" spans="4:6" customFormat="1" ht="12.75">
      <c r="D1521" s="353"/>
      <c r="E1521" s="353"/>
      <c r="F1521" s="353"/>
    </row>
    <row r="1522" spans="4:6" customFormat="1" ht="12.75">
      <c r="D1522" s="353"/>
      <c r="E1522" s="353"/>
      <c r="F1522" s="353"/>
    </row>
    <row r="1523" spans="4:6" customFormat="1" ht="12.75">
      <c r="D1523" s="353"/>
      <c r="E1523" s="353"/>
      <c r="F1523" s="353"/>
    </row>
    <row r="1524" spans="4:6" customFormat="1" ht="12.75">
      <c r="D1524" s="353"/>
      <c r="E1524" s="353"/>
      <c r="F1524" s="353"/>
    </row>
    <row r="1525" spans="4:6" customFormat="1" ht="12.75">
      <c r="D1525" s="353"/>
      <c r="E1525" s="353"/>
      <c r="F1525" s="353"/>
    </row>
    <row r="1526" spans="4:6" customFormat="1" ht="12.75">
      <c r="D1526" s="353"/>
      <c r="E1526" s="353"/>
      <c r="F1526" s="353"/>
    </row>
    <row r="1527" spans="4:6" customFormat="1" ht="12.75">
      <c r="D1527" s="353"/>
      <c r="E1527" s="353"/>
      <c r="F1527" s="353"/>
    </row>
    <row r="1528" spans="4:6" customFormat="1" ht="12.75">
      <c r="D1528" s="353"/>
      <c r="E1528" s="353"/>
      <c r="F1528" s="353"/>
    </row>
    <row r="1529" spans="4:6" customFormat="1" ht="12.75">
      <c r="D1529" s="353"/>
      <c r="E1529" s="353"/>
      <c r="F1529" s="353"/>
    </row>
    <row r="1530" spans="4:6" customFormat="1" ht="12.75">
      <c r="D1530" s="353"/>
      <c r="E1530" s="353"/>
      <c r="F1530" s="353"/>
    </row>
    <row r="1531" spans="4:6" customFormat="1" ht="12.75">
      <c r="D1531" s="353"/>
      <c r="E1531" s="353"/>
      <c r="F1531" s="353"/>
    </row>
    <row r="1532" spans="4:6" customFormat="1" ht="12.75">
      <c r="D1532" s="353"/>
      <c r="E1532" s="353"/>
      <c r="F1532" s="353"/>
    </row>
    <row r="1533" spans="4:6" customFormat="1" ht="12.75">
      <c r="D1533" s="353"/>
      <c r="E1533" s="353"/>
      <c r="F1533" s="353"/>
    </row>
    <row r="1534" spans="4:6" customFormat="1" ht="12.75">
      <c r="D1534" s="353"/>
      <c r="E1534" s="353"/>
      <c r="F1534" s="353"/>
    </row>
    <row r="1535" spans="4:6" customFormat="1" ht="12.75">
      <c r="D1535" s="353"/>
      <c r="E1535" s="353"/>
      <c r="F1535" s="353"/>
    </row>
    <row r="1536" spans="4:6" customFormat="1" ht="12.75">
      <c r="D1536" s="353"/>
      <c r="E1536" s="353"/>
      <c r="F1536" s="353"/>
    </row>
    <row r="1537" spans="4:6" customFormat="1" ht="12.75">
      <c r="D1537" s="353"/>
      <c r="E1537" s="353"/>
      <c r="F1537" s="353"/>
    </row>
    <row r="1538" spans="4:6" customFormat="1" ht="12.75">
      <c r="D1538" s="353"/>
      <c r="E1538" s="353"/>
      <c r="F1538" s="353"/>
    </row>
    <row r="1539" spans="4:6" customFormat="1" ht="12.75">
      <c r="D1539" s="353"/>
      <c r="E1539" s="353"/>
      <c r="F1539" s="353"/>
    </row>
    <row r="1540" spans="4:6" customFormat="1" ht="12.75">
      <c r="D1540" s="353"/>
      <c r="E1540" s="353"/>
      <c r="F1540" s="353"/>
    </row>
    <row r="1541" spans="4:6" customFormat="1" ht="12.75">
      <c r="D1541" s="353"/>
      <c r="E1541" s="353"/>
      <c r="F1541" s="353"/>
    </row>
    <row r="1542" spans="4:6" customFormat="1" ht="12.75">
      <c r="D1542" s="353"/>
      <c r="E1542" s="353"/>
      <c r="F1542" s="353"/>
    </row>
    <row r="1543" spans="4:6" customFormat="1" ht="12.75">
      <c r="D1543" s="353"/>
      <c r="E1543" s="353"/>
      <c r="F1543" s="353"/>
    </row>
    <row r="1544" spans="4:6" customFormat="1" ht="12.75">
      <c r="D1544" s="353"/>
      <c r="E1544" s="353"/>
      <c r="F1544" s="353"/>
    </row>
    <row r="1545" spans="4:6" customFormat="1" ht="12.75">
      <c r="D1545" s="353"/>
      <c r="E1545" s="353"/>
      <c r="F1545" s="353"/>
    </row>
    <row r="1546" spans="4:6" customFormat="1" ht="12.75">
      <c r="D1546" s="353"/>
      <c r="E1546" s="353"/>
      <c r="F1546" s="353"/>
    </row>
    <row r="1547" spans="4:6" customFormat="1" ht="12.75">
      <c r="D1547" s="353"/>
      <c r="E1547" s="353"/>
      <c r="F1547" s="353"/>
    </row>
    <row r="1548" spans="4:6" customFormat="1" ht="12.75">
      <c r="D1548" s="353"/>
      <c r="E1548" s="353"/>
      <c r="F1548" s="353"/>
    </row>
    <row r="1549" spans="4:6" customFormat="1" ht="12.75">
      <c r="D1549" s="353"/>
      <c r="E1549" s="353"/>
      <c r="F1549" s="353"/>
    </row>
    <row r="1550" spans="4:6" customFormat="1" ht="12.75">
      <c r="D1550" s="353"/>
      <c r="E1550" s="353"/>
      <c r="F1550" s="353"/>
    </row>
    <row r="1551" spans="4:6" customFormat="1" ht="12.75">
      <c r="D1551" s="353"/>
      <c r="E1551" s="353"/>
      <c r="F1551" s="353"/>
    </row>
    <row r="1552" spans="4:6" customFormat="1" ht="12.75">
      <c r="D1552" s="353"/>
      <c r="E1552" s="353"/>
      <c r="F1552" s="353"/>
    </row>
    <row r="1553" spans="4:6" customFormat="1" ht="12.75">
      <c r="D1553" s="353"/>
      <c r="E1553" s="353"/>
      <c r="F1553" s="353"/>
    </row>
    <row r="1554" spans="4:6" customFormat="1" ht="12.75">
      <c r="D1554" s="353"/>
      <c r="E1554" s="353"/>
      <c r="F1554" s="353"/>
    </row>
    <row r="1555" spans="4:6" customFormat="1" ht="12.75">
      <c r="D1555" s="353"/>
      <c r="E1555" s="353"/>
      <c r="F1555" s="353"/>
    </row>
    <row r="1556" spans="4:6" customFormat="1" ht="12.75">
      <c r="D1556" s="353"/>
      <c r="E1556" s="353"/>
      <c r="F1556" s="353"/>
    </row>
    <row r="1557" spans="4:6" customFormat="1" ht="12.75">
      <c r="D1557" s="353"/>
      <c r="E1557" s="353"/>
      <c r="F1557" s="353"/>
    </row>
    <row r="1558" spans="4:6" customFormat="1" ht="12.75">
      <c r="D1558" s="353"/>
      <c r="E1558" s="353"/>
      <c r="F1558" s="353"/>
    </row>
    <row r="1559" spans="4:6" customFormat="1" ht="12.75">
      <c r="D1559" s="353"/>
      <c r="E1559" s="353"/>
      <c r="F1559" s="353"/>
    </row>
    <row r="1560" spans="4:6" customFormat="1" ht="12.75">
      <c r="D1560" s="353"/>
      <c r="E1560" s="353"/>
      <c r="F1560" s="353"/>
    </row>
    <row r="1561" spans="4:6" customFormat="1" ht="12.75">
      <c r="D1561" s="353"/>
      <c r="E1561" s="353"/>
      <c r="F1561" s="353"/>
    </row>
    <row r="1562" spans="4:6" customFormat="1" ht="12.75">
      <c r="D1562" s="353"/>
      <c r="E1562" s="353"/>
      <c r="F1562" s="353"/>
    </row>
    <row r="1563" spans="4:6" customFormat="1" ht="12.75">
      <c r="D1563" s="353"/>
      <c r="E1563" s="353"/>
      <c r="F1563" s="353"/>
    </row>
    <row r="1564" spans="4:6" customFormat="1" ht="12.75">
      <c r="D1564" s="353"/>
      <c r="E1564" s="353"/>
      <c r="F1564" s="353"/>
    </row>
    <row r="1565" spans="4:6" customFormat="1" ht="12.75">
      <c r="D1565" s="353"/>
      <c r="E1565" s="353"/>
      <c r="F1565" s="353"/>
    </row>
    <row r="1566" spans="4:6" customFormat="1" ht="12.75">
      <c r="D1566" s="353"/>
      <c r="E1566" s="353"/>
      <c r="F1566" s="353"/>
    </row>
    <row r="1567" spans="4:6" customFormat="1" ht="12.75">
      <c r="D1567" s="353"/>
      <c r="E1567" s="353"/>
      <c r="F1567" s="353"/>
    </row>
    <row r="1568" spans="4:6" customFormat="1" ht="12.75">
      <c r="D1568" s="353"/>
      <c r="E1568" s="353"/>
      <c r="F1568" s="353"/>
    </row>
    <row r="1569" spans="4:6" customFormat="1" ht="12.75">
      <c r="D1569" s="353"/>
      <c r="E1569" s="353"/>
      <c r="F1569" s="353"/>
    </row>
    <row r="1570" spans="4:6" customFormat="1" ht="12.75">
      <c r="D1570" s="353"/>
      <c r="E1570" s="353"/>
      <c r="F1570" s="353"/>
    </row>
    <row r="1571" spans="4:6" customFormat="1" ht="12.75">
      <c r="D1571" s="353"/>
      <c r="E1571" s="353"/>
      <c r="F1571" s="353"/>
    </row>
    <row r="1572" spans="4:6" customFormat="1" ht="12.75">
      <c r="D1572" s="353"/>
      <c r="E1572" s="353"/>
      <c r="F1572" s="353"/>
    </row>
    <row r="1573" spans="4:6" customFormat="1" ht="12.75">
      <c r="D1573" s="353"/>
      <c r="E1573" s="353"/>
      <c r="F1573" s="353"/>
    </row>
    <row r="1574" spans="4:6" customFormat="1" ht="12.75">
      <c r="D1574" s="353"/>
      <c r="E1574" s="353"/>
      <c r="F1574" s="353"/>
    </row>
    <row r="1575" spans="4:6" customFormat="1" ht="12.75">
      <c r="D1575" s="353"/>
      <c r="E1575" s="353"/>
      <c r="F1575" s="353"/>
    </row>
    <row r="1576" spans="4:6" customFormat="1" ht="12.75">
      <c r="D1576" s="353"/>
      <c r="E1576" s="353"/>
      <c r="F1576" s="353"/>
    </row>
    <row r="1577" spans="4:6" customFormat="1" ht="12.75">
      <c r="D1577" s="353"/>
      <c r="E1577" s="353"/>
      <c r="F1577" s="353"/>
    </row>
    <row r="1578" spans="4:6" customFormat="1" ht="12.75">
      <c r="D1578" s="353"/>
      <c r="E1578" s="353"/>
      <c r="F1578" s="353"/>
    </row>
    <row r="1579" spans="4:6" customFormat="1" ht="12.75">
      <c r="D1579" s="353"/>
      <c r="E1579" s="353"/>
      <c r="F1579" s="353"/>
    </row>
    <row r="1580" spans="4:6" customFormat="1" ht="12.75">
      <c r="D1580" s="353"/>
      <c r="E1580" s="353"/>
      <c r="F1580" s="353"/>
    </row>
    <row r="1581" spans="4:6" customFormat="1" ht="12.75">
      <c r="D1581" s="353"/>
      <c r="E1581" s="353"/>
      <c r="F1581" s="353"/>
    </row>
    <row r="1582" spans="4:6" customFormat="1" ht="12.75">
      <c r="D1582" s="353"/>
      <c r="E1582" s="353"/>
      <c r="F1582" s="353"/>
    </row>
    <row r="1583" spans="4:6" customFormat="1" ht="12.75">
      <c r="D1583" s="353"/>
      <c r="E1583" s="353"/>
      <c r="F1583" s="353"/>
    </row>
    <row r="1584" spans="4:6" customFormat="1" ht="12.75">
      <c r="D1584" s="353"/>
      <c r="E1584" s="353"/>
      <c r="F1584" s="353"/>
    </row>
    <row r="1585" spans="4:6" customFormat="1" ht="12.75">
      <c r="D1585" s="353"/>
      <c r="E1585" s="353"/>
      <c r="F1585" s="353"/>
    </row>
    <row r="1586" spans="4:6" customFormat="1" ht="12.75">
      <c r="D1586" s="353"/>
      <c r="E1586" s="353"/>
      <c r="F1586" s="353"/>
    </row>
    <row r="1587" spans="4:6" customFormat="1" ht="12.75">
      <c r="D1587" s="353"/>
      <c r="E1587" s="353"/>
      <c r="F1587" s="353"/>
    </row>
    <row r="1588" spans="4:6" customFormat="1" ht="12.75">
      <c r="D1588" s="353"/>
      <c r="E1588" s="353"/>
      <c r="F1588" s="353"/>
    </row>
    <row r="1589" spans="4:6" customFormat="1" ht="12.75">
      <c r="D1589" s="353"/>
      <c r="E1589" s="353"/>
      <c r="F1589" s="353"/>
    </row>
    <row r="1590" spans="4:6" customFormat="1" ht="12.75">
      <c r="D1590" s="353"/>
      <c r="E1590" s="353"/>
      <c r="F1590" s="353"/>
    </row>
    <row r="1591" spans="4:6" customFormat="1" ht="12.75">
      <c r="D1591" s="353"/>
      <c r="E1591" s="353"/>
      <c r="F1591" s="353"/>
    </row>
    <row r="1592" spans="4:6" customFormat="1" ht="12.75">
      <c r="D1592" s="353"/>
      <c r="E1592" s="353"/>
      <c r="F1592" s="353"/>
    </row>
    <row r="1593" spans="4:6" customFormat="1" ht="12.75">
      <c r="D1593" s="353"/>
      <c r="E1593" s="353"/>
      <c r="F1593" s="353"/>
    </row>
    <row r="1594" spans="4:6" customFormat="1" ht="12.75">
      <c r="D1594" s="353"/>
      <c r="E1594" s="353"/>
      <c r="F1594" s="353"/>
    </row>
    <row r="1595" spans="4:6" customFormat="1" ht="12.75">
      <c r="D1595" s="353"/>
      <c r="E1595" s="353"/>
      <c r="F1595" s="353"/>
    </row>
    <row r="1596" spans="4:6" customFormat="1" ht="12.75">
      <c r="D1596" s="353"/>
      <c r="E1596" s="353"/>
      <c r="F1596" s="353"/>
    </row>
    <row r="1597" spans="4:6" customFormat="1" ht="12.75">
      <c r="D1597" s="353"/>
      <c r="E1597" s="353"/>
      <c r="F1597" s="353"/>
    </row>
    <row r="1598" spans="4:6" customFormat="1" ht="12.75">
      <c r="D1598" s="353"/>
      <c r="E1598" s="353"/>
      <c r="F1598" s="353"/>
    </row>
    <row r="1599" spans="4:6" customFormat="1" ht="12.75">
      <c r="D1599" s="353"/>
      <c r="E1599" s="353"/>
      <c r="F1599" s="353"/>
    </row>
    <row r="1600" spans="4:6" customFormat="1" ht="12.75">
      <c r="D1600" s="353"/>
      <c r="E1600" s="353"/>
      <c r="F1600" s="353"/>
    </row>
    <row r="1601" spans="4:6" customFormat="1" ht="12.75">
      <c r="D1601" s="353"/>
      <c r="E1601" s="353"/>
      <c r="F1601" s="353"/>
    </row>
    <row r="1602" spans="4:6" customFormat="1" ht="12.75">
      <c r="D1602" s="353"/>
      <c r="E1602" s="353"/>
      <c r="F1602" s="353"/>
    </row>
    <row r="1603" spans="4:6" customFormat="1" ht="12.75">
      <c r="D1603" s="353"/>
      <c r="E1603" s="353"/>
      <c r="F1603" s="353"/>
    </row>
    <row r="1604" spans="4:6" customFormat="1" ht="12.75">
      <c r="D1604" s="353"/>
      <c r="E1604" s="353"/>
      <c r="F1604" s="353"/>
    </row>
    <row r="1605" spans="4:6" customFormat="1" ht="12.75">
      <c r="D1605" s="353"/>
      <c r="E1605" s="353"/>
      <c r="F1605" s="353"/>
    </row>
    <row r="1606" spans="4:6" customFormat="1" ht="12.75">
      <c r="D1606" s="353"/>
      <c r="E1606" s="353"/>
      <c r="F1606" s="353"/>
    </row>
    <row r="1607" spans="4:6" customFormat="1" ht="12.75">
      <c r="D1607" s="353"/>
      <c r="E1607" s="353"/>
      <c r="F1607" s="353"/>
    </row>
    <row r="1608" spans="4:6" customFormat="1" ht="12.75">
      <c r="D1608" s="353"/>
      <c r="E1608" s="353"/>
      <c r="F1608" s="353"/>
    </row>
    <row r="1609" spans="4:6" customFormat="1" ht="12.75">
      <c r="D1609" s="353"/>
      <c r="E1609" s="353"/>
      <c r="F1609" s="353"/>
    </row>
    <row r="1610" spans="4:6" customFormat="1" ht="12.75">
      <c r="D1610" s="353"/>
      <c r="E1610" s="353"/>
      <c r="F1610" s="353"/>
    </row>
    <row r="1611" spans="4:6" customFormat="1" ht="12.75">
      <c r="D1611" s="353"/>
      <c r="E1611" s="353"/>
      <c r="F1611" s="353"/>
    </row>
    <row r="1612" spans="4:6" customFormat="1" ht="12.75">
      <c r="D1612" s="353"/>
      <c r="E1612" s="353"/>
      <c r="F1612" s="353"/>
    </row>
    <row r="1613" spans="4:6" customFormat="1" ht="12.75">
      <c r="D1613" s="353"/>
      <c r="E1613" s="353"/>
      <c r="F1613" s="353"/>
    </row>
    <row r="1614" spans="4:6" customFormat="1" ht="12.75">
      <c r="D1614" s="353"/>
      <c r="E1614" s="353"/>
      <c r="F1614" s="353"/>
    </row>
    <row r="1615" spans="4:6" customFormat="1" ht="12.75">
      <c r="D1615" s="353"/>
      <c r="E1615" s="353"/>
      <c r="F1615" s="353"/>
    </row>
    <row r="1616" spans="4:6" customFormat="1" ht="12.75">
      <c r="D1616" s="353"/>
      <c r="E1616" s="353"/>
      <c r="F1616" s="353"/>
    </row>
    <row r="1617" spans="4:6" customFormat="1" ht="12.75">
      <c r="D1617" s="353"/>
      <c r="E1617" s="353"/>
      <c r="F1617" s="353"/>
    </row>
    <row r="1618" spans="4:6" customFormat="1" ht="12.75">
      <c r="D1618" s="353"/>
      <c r="E1618" s="353"/>
      <c r="F1618" s="353"/>
    </row>
    <row r="1619" spans="4:6" customFormat="1" ht="12.75">
      <c r="D1619" s="353"/>
      <c r="E1619" s="353"/>
      <c r="F1619" s="353"/>
    </row>
    <row r="1620" spans="4:6" customFormat="1" ht="12.75">
      <c r="D1620" s="353"/>
      <c r="E1620" s="353"/>
      <c r="F1620" s="353"/>
    </row>
    <row r="1621" spans="4:6" customFormat="1" ht="12.75">
      <c r="D1621" s="353"/>
      <c r="E1621" s="353"/>
      <c r="F1621" s="353"/>
    </row>
    <row r="1622" spans="4:6" customFormat="1" ht="12.75">
      <c r="D1622" s="353"/>
      <c r="E1622" s="353"/>
      <c r="F1622" s="353"/>
    </row>
    <row r="1623" spans="4:6" customFormat="1" ht="12.75">
      <c r="D1623" s="353"/>
      <c r="E1623" s="353"/>
      <c r="F1623" s="353"/>
    </row>
    <row r="1624" spans="4:6" customFormat="1" ht="12.75">
      <c r="D1624" s="353"/>
      <c r="E1624" s="353"/>
      <c r="F1624" s="353"/>
    </row>
    <row r="1625" spans="4:6" customFormat="1" ht="12.75">
      <c r="D1625" s="353"/>
      <c r="E1625" s="353"/>
      <c r="F1625" s="353"/>
    </row>
    <row r="1626" spans="4:6" customFormat="1" ht="12.75">
      <c r="D1626" s="353"/>
      <c r="E1626" s="353"/>
      <c r="F1626" s="353"/>
    </row>
    <row r="1627" spans="4:6" customFormat="1" ht="12.75">
      <c r="D1627" s="353"/>
      <c r="E1627" s="353"/>
      <c r="F1627" s="353"/>
    </row>
    <row r="1628" spans="4:6" customFormat="1" ht="12.75">
      <c r="D1628" s="353"/>
      <c r="E1628" s="353"/>
      <c r="F1628" s="353"/>
    </row>
    <row r="1629" spans="4:6" customFormat="1" ht="12.75">
      <c r="D1629" s="353"/>
      <c r="E1629" s="353"/>
      <c r="F1629" s="353"/>
    </row>
    <row r="1630" spans="4:6" customFormat="1" ht="12.75">
      <c r="D1630" s="353"/>
      <c r="E1630" s="353"/>
      <c r="F1630" s="353"/>
    </row>
    <row r="1631" spans="4:6" customFormat="1" ht="12.75">
      <c r="D1631" s="353"/>
      <c r="E1631" s="353"/>
      <c r="F1631" s="353"/>
    </row>
    <row r="1632" spans="4:6" customFormat="1" ht="12.75">
      <c r="D1632" s="353"/>
      <c r="E1632" s="353"/>
      <c r="F1632" s="353"/>
    </row>
    <row r="1633" spans="4:6" customFormat="1" ht="12.75">
      <c r="D1633" s="353"/>
      <c r="E1633" s="353"/>
      <c r="F1633" s="353"/>
    </row>
    <row r="1634" spans="4:6" customFormat="1" ht="12.75">
      <c r="D1634" s="353"/>
      <c r="E1634" s="353"/>
      <c r="F1634" s="353"/>
    </row>
    <row r="1635" spans="4:6" customFormat="1" ht="12.75">
      <c r="D1635" s="353"/>
      <c r="E1635" s="353"/>
      <c r="F1635" s="353"/>
    </row>
    <row r="1636" spans="4:6" customFormat="1" ht="12.75">
      <c r="D1636" s="353"/>
      <c r="E1636" s="353"/>
      <c r="F1636" s="353"/>
    </row>
    <row r="1637" spans="4:6" customFormat="1" ht="12.75">
      <c r="D1637" s="353"/>
      <c r="E1637" s="353"/>
      <c r="F1637" s="353"/>
    </row>
    <row r="1638" spans="4:6" customFormat="1" ht="12.75">
      <c r="D1638" s="353"/>
      <c r="E1638" s="353"/>
      <c r="F1638" s="353"/>
    </row>
    <row r="1639" spans="4:6" customFormat="1" ht="12.75">
      <c r="D1639" s="353"/>
      <c r="E1639" s="353"/>
      <c r="F1639" s="353"/>
    </row>
    <row r="1640" spans="4:6" customFormat="1" ht="12.75">
      <c r="D1640" s="353"/>
      <c r="E1640" s="353"/>
      <c r="F1640" s="353"/>
    </row>
    <row r="1641" spans="4:6" customFormat="1" ht="12.75">
      <c r="D1641" s="353"/>
      <c r="E1641" s="353"/>
      <c r="F1641" s="353"/>
    </row>
    <row r="1642" spans="4:6" customFormat="1" ht="12.75">
      <c r="D1642" s="353"/>
      <c r="E1642" s="353"/>
      <c r="F1642" s="353"/>
    </row>
    <row r="1643" spans="4:6" customFormat="1" ht="12.75">
      <c r="D1643" s="353"/>
      <c r="E1643" s="353"/>
      <c r="F1643" s="353"/>
    </row>
    <row r="1644" spans="4:6" customFormat="1" ht="12.75">
      <c r="D1644" s="353"/>
      <c r="E1644" s="353"/>
      <c r="F1644" s="353"/>
    </row>
    <row r="1645" spans="4:6" customFormat="1" ht="12.75">
      <c r="D1645" s="353"/>
      <c r="E1645" s="353"/>
      <c r="F1645" s="353"/>
    </row>
    <row r="1646" spans="4:6" customFormat="1" ht="12.75">
      <c r="D1646" s="353"/>
      <c r="E1646" s="353"/>
      <c r="F1646" s="353"/>
    </row>
    <row r="1647" spans="4:6" customFormat="1" ht="12.75">
      <c r="D1647" s="353"/>
      <c r="E1647" s="353"/>
      <c r="F1647" s="353"/>
    </row>
    <row r="1648" spans="4:6" customFormat="1" ht="12.75">
      <c r="D1648" s="353"/>
      <c r="E1648" s="353"/>
      <c r="F1648" s="353"/>
    </row>
    <row r="1649" spans="4:6" customFormat="1" ht="12.75">
      <c r="D1649" s="353"/>
      <c r="E1649" s="353"/>
      <c r="F1649" s="353"/>
    </row>
    <row r="1650" spans="4:6" customFormat="1" ht="12.75">
      <c r="D1650" s="353"/>
      <c r="E1650" s="353"/>
      <c r="F1650" s="353"/>
    </row>
    <row r="1651" spans="4:6" customFormat="1" ht="12.75">
      <c r="D1651" s="353"/>
      <c r="E1651" s="353"/>
      <c r="F1651" s="353"/>
    </row>
    <row r="1652" spans="4:6" customFormat="1" ht="12.75">
      <c r="D1652" s="353"/>
      <c r="E1652" s="353"/>
      <c r="F1652" s="353"/>
    </row>
    <row r="1653" spans="4:6" customFormat="1" ht="12.75">
      <c r="D1653" s="353"/>
      <c r="E1653" s="353"/>
      <c r="F1653" s="353"/>
    </row>
    <row r="1654" spans="4:6" customFormat="1" ht="12.75">
      <c r="D1654" s="353"/>
      <c r="E1654" s="353"/>
      <c r="F1654" s="353"/>
    </row>
    <row r="1655" spans="4:6" customFormat="1" ht="12.75">
      <c r="D1655" s="353"/>
      <c r="E1655" s="353"/>
      <c r="F1655" s="353"/>
    </row>
    <row r="1656" spans="4:6" customFormat="1" ht="12.75">
      <c r="D1656" s="353"/>
      <c r="E1656" s="353"/>
      <c r="F1656" s="353"/>
    </row>
    <row r="1657" spans="4:6" customFormat="1" ht="12.75">
      <c r="D1657" s="353"/>
      <c r="E1657" s="353"/>
      <c r="F1657" s="353"/>
    </row>
    <row r="1658" spans="4:6" customFormat="1" ht="12.75">
      <c r="D1658" s="353"/>
      <c r="E1658" s="353"/>
      <c r="F1658" s="353"/>
    </row>
    <row r="1659" spans="4:6" customFormat="1" ht="12.75">
      <c r="D1659" s="353"/>
      <c r="E1659" s="353"/>
      <c r="F1659" s="353"/>
    </row>
    <row r="1660" spans="4:6" customFormat="1" ht="12.75">
      <c r="D1660" s="353"/>
      <c r="E1660" s="353"/>
      <c r="F1660" s="353"/>
    </row>
    <row r="1661" spans="4:6" customFormat="1" ht="12.75">
      <c r="D1661" s="353"/>
      <c r="E1661" s="353"/>
      <c r="F1661" s="353"/>
    </row>
    <row r="1662" spans="4:6" customFormat="1" ht="12.75">
      <c r="D1662" s="353"/>
      <c r="E1662" s="353"/>
      <c r="F1662" s="353"/>
    </row>
    <row r="1663" spans="4:6" customFormat="1" ht="12.75">
      <c r="D1663" s="353"/>
      <c r="E1663" s="353"/>
      <c r="F1663" s="353"/>
    </row>
    <row r="1664" spans="4:6" customFormat="1" ht="12.75">
      <c r="D1664" s="353"/>
      <c r="E1664" s="353"/>
      <c r="F1664" s="353"/>
    </row>
    <row r="1665" spans="4:6" customFormat="1" ht="12.75">
      <c r="D1665" s="353"/>
      <c r="E1665" s="353"/>
      <c r="F1665" s="353"/>
    </row>
    <row r="1666" spans="4:6" customFormat="1" ht="12.75">
      <c r="D1666" s="353"/>
      <c r="E1666" s="353"/>
      <c r="F1666" s="353"/>
    </row>
    <row r="1667" spans="4:6" customFormat="1" ht="12.75">
      <c r="D1667" s="353"/>
      <c r="E1667" s="353"/>
      <c r="F1667" s="353"/>
    </row>
    <row r="1668" spans="4:6" customFormat="1" ht="12.75">
      <c r="D1668" s="353"/>
      <c r="E1668" s="353"/>
      <c r="F1668" s="353"/>
    </row>
    <row r="1669" spans="4:6" customFormat="1" ht="12.75">
      <c r="D1669" s="353"/>
      <c r="E1669" s="353"/>
      <c r="F1669" s="353"/>
    </row>
    <row r="1670" spans="4:6" customFormat="1" ht="12.75">
      <c r="D1670" s="353"/>
      <c r="E1670" s="353"/>
      <c r="F1670" s="353"/>
    </row>
    <row r="1671" spans="4:6" customFormat="1" ht="12.75">
      <c r="D1671" s="353"/>
      <c r="E1671" s="353"/>
      <c r="F1671" s="353"/>
    </row>
    <row r="1672" spans="4:6" customFormat="1" ht="12.75">
      <c r="D1672" s="353"/>
      <c r="E1672" s="353"/>
      <c r="F1672" s="353"/>
    </row>
    <row r="1673" spans="4:6" customFormat="1" ht="12.75">
      <c r="D1673" s="353"/>
      <c r="E1673" s="353"/>
      <c r="F1673" s="353"/>
    </row>
    <row r="1674" spans="4:6" customFormat="1" ht="12.75">
      <c r="D1674" s="353"/>
      <c r="E1674" s="353"/>
      <c r="F1674" s="353"/>
    </row>
    <row r="1675" spans="4:6" customFormat="1" ht="12.75">
      <c r="D1675" s="353"/>
      <c r="E1675" s="353"/>
      <c r="F1675" s="353"/>
    </row>
    <row r="1676" spans="4:6" customFormat="1" ht="12.75">
      <c r="D1676" s="353"/>
      <c r="E1676" s="353"/>
      <c r="F1676" s="353"/>
    </row>
    <row r="1677" spans="4:6" customFormat="1" ht="12.75">
      <c r="D1677" s="353"/>
      <c r="E1677" s="353"/>
      <c r="F1677" s="353"/>
    </row>
    <row r="1678" spans="4:6" customFormat="1" ht="12.75">
      <c r="D1678" s="353"/>
      <c r="E1678" s="353"/>
      <c r="F1678" s="353"/>
    </row>
    <row r="1679" spans="4:6" customFormat="1" ht="12.75">
      <c r="D1679" s="353"/>
      <c r="E1679" s="353"/>
      <c r="F1679" s="353"/>
    </row>
    <row r="1680" spans="4:6" customFormat="1" ht="12.75">
      <c r="D1680" s="353"/>
      <c r="E1680" s="353"/>
      <c r="F1680" s="353"/>
    </row>
    <row r="1681" spans="4:6" customFormat="1" ht="12.75">
      <c r="D1681" s="353"/>
      <c r="E1681" s="353"/>
      <c r="F1681" s="353"/>
    </row>
    <row r="1682" spans="4:6" customFormat="1" ht="12.75">
      <c r="D1682" s="353"/>
      <c r="E1682" s="353"/>
      <c r="F1682" s="353"/>
    </row>
    <row r="1683" spans="4:6" customFormat="1" ht="12.75">
      <c r="D1683" s="353"/>
      <c r="E1683" s="353"/>
      <c r="F1683" s="353"/>
    </row>
    <row r="1684" spans="4:6" customFormat="1" ht="12.75">
      <c r="D1684" s="353"/>
      <c r="E1684" s="353"/>
      <c r="F1684" s="353"/>
    </row>
    <row r="1685" spans="4:6" customFormat="1" ht="12.75">
      <c r="D1685" s="353"/>
      <c r="E1685" s="353"/>
      <c r="F1685" s="353"/>
    </row>
    <row r="1686" spans="4:6" customFormat="1" ht="12.75">
      <c r="D1686" s="353"/>
      <c r="E1686" s="353"/>
      <c r="F1686" s="353"/>
    </row>
    <row r="1687" spans="4:6" customFormat="1" ht="12.75">
      <c r="D1687" s="353"/>
      <c r="E1687" s="353"/>
      <c r="F1687" s="353"/>
    </row>
    <row r="1688" spans="4:6" customFormat="1" ht="12.75">
      <c r="D1688" s="353"/>
      <c r="E1688" s="353"/>
      <c r="F1688" s="353"/>
    </row>
    <row r="1689" spans="4:6" customFormat="1" ht="12.75">
      <c r="D1689" s="353"/>
      <c r="E1689" s="353"/>
      <c r="F1689" s="353"/>
    </row>
    <row r="1690" spans="4:6" customFormat="1" ht="12.75">
      <c r="D1690" s="353"/>
      <c r="E1690" s="353"/>
      <c r="F1690" s="353"/>
    </row>
    <row r="1691" spans="4:6" customFormat="1" ht="12.75">
      <c r="D1691" s="353"/>
      <c r="E1691" s="353"/>
      <c r="F1691" s="353"/>
    </row>
    <row r="1692" spans="4:6" customFormat="1" ht="12.75">
      <c r="D1692" s="353"/>
      <c r="E1692" s="353"/>
      <c r="F1692" s="353"/>
    </row>
    <row r="1693" spans="4:6" customFormat="1" ht="12.75">
      <c r="D1693" s="353"/>
      <c r="E1693" s="353"/>
      <c r="F1693" s="353"/>
    </row>
    <row r="1694" spans="4:6" customFormat="1" ht="12.75">
      <c r="D1694" s="353"/>
      <c r="E1694" s="353"/>
      <c r="F1694" s="353"/>
    </row>
    <row r="1695" spans="4:6" customFormat="1" ht="12.75">
      <c r="D1695" s="353"/>
      <c r="E1695" s="353"/>
      <c r="F1695" s="353"/>
    </row>
    <row r="1696" spans="4:6" customFormat="1" ht="12.75">
      <c r="D1696" s="353"/>
      <c r="E1696" s="353"/>
      <c r="F1696" s="353"/>
    </row>
    <row r="1697" spans="4:6" customFormat="1" ht="12.75">
      <c r="D1697" s="353"/>
      <c r="E1697" s="353"/>
      <c r="F1697" s="353"/>
    </row>
    <row r="1698" spans="4:6" customFormat="1" ht="12.75">
      <c r="D1698" s="353"/>
      <c r="E1698" s="353"/>
      <c r="F1698" s="353"/>
    </row>
    <row r="1699" spans="4:6" customFormat="1" ht="12.75">
      <c r="D1699" s="353"/>
      <c r="E1699" s="353"/>
      <c r="F1699" s="353"/>
    </row>
    <row r="1700" spans="4:6" customFormat="1" ht="12.75">
      <c r="D1700" s="353"/>
      <c r="E1700" s="353"/>
      <c r="F1700" s="353"/>
    </row>
    <row r="1701" spans="4:6" customFormat="1" ht="12.75">
      <c r="D1701" s="353"/>
      <c r="E1701" s="353"/>
      <c r="F1701" s="353"/>
    </row>
    <row r="1702" spans="4:6" customFormat="1" ht="12.75">
      <c r="D1702" s="353"/>
      <c r="E1702" s="353"/>
      <c r="F1702" s="353"/>
    </row>
    <row r="1703" spans="4:6" customFormat="1" ht="12.75">
      <c r="D1703" s="353"/>
      <c r="E1703" s="353"/>
      <c r="F1703" s="353"/>
    </row>
    <row r="1704" spans="4:6" customFormat="1" ht="12.75">
      <c r="D1704" s="353"/>
      <c r="E1704" s="353"/>
      <c r="F1704" s="353"/>
    </row>
    <row r="1705" spans="4:6" customFormat="1" ht="12.75">
      <c r="D1705" s="353"/>
      <c r="E1705" s="353"/>
      <c r="F1705" s="353"/>
    </row>
    <row r="1706" spans="4:6" customFormat="1" ht="12.75">
      <c r="D1706" s="353"/>
      <c r="E1706" s="353"/>
      <c r="F1706" s="353"/>
    </row>
    <row r="1707" spans="4:6" customFormat="1" ht="12.75">
      <c r="D1707" s="353"/>
      <c r="E1707" s="353"/>
      <c r="F1707" s="353"/>
    </row>
    <row r="1708" spans="4:6" customFormat="1" ht="12.75">
      <c r="D1708" s="353"/>
      <c r="E1708" s="353"/>
      <c r="F1708" s="353"/>
    </row>
    <row r="1709" spans="4:6" customFormat="1" ht="12.75">
      <c r="D1709" s="353"/>
      <c r="E1709" s="353"/>
      <c r="F1709" s="353"/>
    </row>
    <row r="1710" spans="4:6" customFormat="1" ht="12.75">
      <c r="D1710" s="353"/>
      <c r="E1710" s="353"/>
      <c r="F1710" s="353"/>
    </row>
    <row r="1711" spans="4:6" customFormat="1" ht="12.75">
      <c r="D1711" s="353"/>
      <c r="E1711" s="353"/>
      <c r="F1711" s="353"/>
    </row>
    <row r="1712" spans="4:6" customFormat="1" ht="12.75">
      <c r="D1712" s="353"/>
      <c r="E1712" s="353"/>
      <c r="F1712" s="353"/>
    </row>
    <row r="1713" spans="4:6" customFormat="1" ht="12.75">
      <c r="D1713" s="353"/>
      <c r="E1713" s="353"/>
      <c r="F1713" s="353"/>
    </row>
    <row r="1714" spans="4:6" customFormat="1" ht="12.75">
      <c r="D1714" s="353"/>
      <c r="E1714" s="353"/>
      <c r="F1714" s="353"/>
    </row>
    <row r="1715" spans="4:6" customFormat="1" ht="12.75">
      <c r="D1715" s="353"/>
      <c r="E1715" s="353"/>
      <c r="F1715" s="353"/>
    </row>
    <row r="1716" spans="4:6" customFormat="1" ht="12.75">
      <c r="D1716" s="353"/>
      <c r="E1716" s="353"/>
      <c r="F1716" s="353"/>
    </row>
    <row r="1717" spans="4:6" customFormat="1" ht="12.75">
      <c r="D1717" s="353"/>
      <c r="E1717" s="353"/>
      <c r="F1717" s="353"/>
    </row>
    <row r="1718" spans="4:6" customFormat="1" ht="12.75">
      <c r="D1718" s="353"/>
      <c r="E1718" s="353"/>
      <c r="F1718" s="353"/>
    </row>
    <row r="1719" spans="4:6" customFormat="1" ht="12.75">
      <c r="D1719" s="353"/>
      <c r="E1719" s="353"/>
      <c r="F1719" s="353"/>
    </row>
    <row r="1720" spans="4:6" customFormat="1" ht="12.75">
      <c r="D1720" s="353"/>
      <c r="E1720" s="353"/>
      <c r="F1720" s="353"/>
    </row>
    <row r="1721" spans="4:6" customFormat="1" ht="12.75">
      <c r="D1721" s="353"/>
      <c r="E1721" s="353"/>
      <c r="F1721" s="353"/>
    </row>
    <row r="1722" spans="4:6" customFormat="1" ht="12.75">
      <c r="D1722" s="353"/>
      <c r="E1722" s="353"/>
      <c r="F1722" s="353"/>
    </row>
    <row r="1723" spans="4:6" customFormat="1" ht="12.75">
      <c r="D1723" s="353"/>
      <c r="E1723" s="353"/>
      <c r="F1723" s="353"/>
    </row>
    <row r="1724" spans="4:6" customFormat="1" ht="12.75">
      <c r="D1724" s="353"/>
      <c r="E1724" s="353"/>
      <c r="F1724" s="353"/>
    </row>
    <row r="1725" spans="4:6" customFormat="1" ht="12.75">
      <c r="D1725" s="353"/>
      <c r="E1725" s="353"/>
      <c r="F1725" s="353"/>
    </row>
    <row r="1726" spans="4:6" customFormat="1" ht="12.75">
      <c r="D1726" s="353"/>
      <c r="E1726" s="353"/>
      <c r="F1726" s="353"/>
    </row>
    <row r="1727" spans="4:6" customFormat="1" ht="12.75">
      <c r="D1727" s="353"/>
      <c r="E1727" s="353"/>
      <c r="F1727" s="353"/>
    </row>
    <row r="1728" spans="4:6" customFormat="1" ht="12.75">
      <c r="D1728" s="353"/>
      <c r="E1728" s="353"/>
      <c r="F1728" s="353"/>
    </row>
    <row r="1729" spans="4:6" customFormat="1" ht="12.75">
      <c r="D1729" s="353"/>
      <c r="E1729" s="353"/>
      <c r="F1729" s="353"/>
    </row>
    <row r="1730" spans="4:6" customFormat="1" ht="12.75">
      <c r="D1730" s="353"/>
      <c r="E1730" s="353"/>
      <c r="F1730" s="353"/>
    </row>
    <row r="1731" spans="4:6" customFormat="1" ht="12.75">
      <c r="D1731" s="353"/>
      <c r="E1731" s="353"/>
      <c r="F1731" s="353"/>
    </row>
    <row r="1732" spans="4:6" customFormat="1" ht="12.75">
      <c r="D1732" s="353"/>
      <c r="E1732" s="353"/>
      <c r="F1732" s="353"/>
    </row>
    <row r="1733" spans="4:6" customFormat="1" ht="12.75">
      <c r="D1733" s="353"/>
      <c r="E1733" s="353"/>
      <c r="F1733" s="353"/>
    </row>
    <row r="1734" spans="4:6" customFormat="1" ht="12.75">
      <c r="D1734" s="353"/>
      <c r="E1734" s="353"/>
      <c r="F1734" s="353"/>
    </row>
    <row r="1735" spans="4:6" customFormat="1" ht="12.75">
      <c r="D1735" s="353"/>
      <c r="E1735" s="353"/>
      <c r="F1735" s="353"/>
    </row>
    <row r="1736" spans="4:6" customFormat="1" ht="12.75">
      <c r="D1736" s="353"/>
      <c r="E1736" s="353"/>
      <c r="F1736" s="353"/>
    </row>
    <row r="1737" spans="4:6" customFormat="1" ht="12.75">
      <c r="D1737" s="353"/>
      <c r="E1737" s="353"/>
      <c r="F1737" s="353"/>
    </row>
    <row r="1738" spans="4:6" customFormat="1" ht="12.75">
      <c r="D1738" s="353"/>
      <c r="E1738" s="353"/>
      <c r="F1738" s="353"/>
    </row>
    <row r="1739" spans="4:6" customFormat="1" ht="12.75">
      <c r="D1739" s="353"/>
      <c r="E1739" s="353"/>
      <c r="F1739" s="353"/>
    </row>
    <row r="1740" spans="4:6" customFormat="1" ht="12.75">
      <c r="D1740" s="353"/>
      <c r="E1740" s="353"/>
      <c r="F1740" s="353"/>
    </row>
    <row r="1741" spans="4:6" customFormat="1" ht="12.75">
      <c r="D1741" s="353"/>
      <c r="E1741" s="353"/>
      <c r="F1741" s="353"/>
    </row>
    <row r="1742" spans="4:6" customFormat="1" ht="12.75">
      <c r="D1742" s="353"/>
      <c r="E1742" s="353"/>
      <c r="F1742" s="353"/>
    </row>
    <row r="1743" spans="4:6" customFormat="1" ht="12.75">
      <c r="D1743" s="353"/>
      <c r="E1743" s="353"/>
      <c r="F1743" s="353"/>
    </row>
    <row r="1744" spans="4:6" customFormat="1" ht="12.75">
      <c r="D1744" s="353"/>
      <c r="E1744" s="353"/>
      <c r="F1744" s="353"/>
    </row>
    <row r="1745" spans="4:6" customFormat="1" ht="12.75">
      <c r="D1745" s="353"/>
      <c r="E1745" s="353"/>
      <c r="F1745" s="353"/>
    </row>
    <row r="1746" spans="4:6" customFormat="1" ht="12.75">
      <c r="D1746" s="353"/>
      <c r="E1746" s="353"/>
      <c r="F1746" s="353"/>
    </row>
    <row r="1747" spans="4:6" customFormat="1" ht="12.75">
      <c r="D1747" s="353"/>
      <c r="E1747" s="353"/>
      <c r="F1747" s="353"/>
    </row>
    <row r="1748" spans="4:6" customFormat="1" ht="12.75">
      <c r="D1748" s="353"/>
      <c r="E1748" s="353"/>
      <c r="F1748" s="353"/>
    </row>
    <row r="1749" spans="4:6" customFormat="1" ht="12.75">
      <c r="D1749" s="353"/>
      <c r="E1749" s="353"/>
      <c r="F1749" s="353"/>
    </row>
    <row r="1750" spans="4:6" customFormat="1" ht="12.75">
      <c r="D1750" s="353"/>
      <c r="E1750" s="353"/>
      <c r="F1750" s="353"/>
    </row>
    <row r="1751" spans="4:6" customFormat="1" ht="12.75">
      <c r="D1751" s="353"/>
      <c r="E1751" s="353"/>
      <c r="F1751" s="353"/>
    </row>
    <row r="1752" spans="4:6" customFormat="1" ht="12.75">
      <c r="D1752" s="353"/>
      <c r="E1752" s="353"/>
      <c r="F1752" s="353"/>
    </row>
    <row r="1753" spans="4:6" customFormat="1" ht="12.75">
      <c r="D1753" s="353"/>
      <c r="E1753" s="353"/>
      <c r="F1753" s="353"/>
    </row>
    <row r="1754" spans="4:6" customFormat="1" ht="12.75">
      <c r="D1754" s="353"/>
      <c r="E1754" s="353"/>
      <c r="F1754" s="353"/>
    </row>
    <row r="1755" spans="4:6" customFormat="1" ht="12.75">
      <c r="D1755" s="353"/>
      <c r="E1755" s="353"/>
      <c r="F1755" s="353"/>
    </row>
    <row r="1756" spans="4:6" customFormat="1" ht="12.75">
      <c r="D1756" s="353"/>
      <c r="E1756" s="353"/>
      <c r="F1756" s="353"/>
    </row>
    <row r="1757" spans="4:6" customFormat="1" ht="12.75">
      <c r="D1757" s="353"/>
      <c r="E1757" s="353"/>
      <c r="F1757" s="353"/>
    </row>
    <row r="1758" spans="4:6" customFormat="1" ht="12.75">
      <c r="D1758" s="353"/>
      <c r="E1758" s="353"/>
      <c r="F1758" s="353"/>
    </row>
    <row r="1759" spans="4:6" customFormat="1" ht="12.75">
      <c r="D1759" s="353"/>
      <c r="E1759" s="353"/>
      <c r="F1759" s="353"/>
    </row>
    <row r="1760" spans="4:6" customFormat="1" ht="12.75">
      <c r="D1760" s="353"/>
      <c r="E1760" s="353"/>
      <c r="F1760" s="353"/>
    </row>
    <row r="1761" spans="4:6" customFormat="1" ht="12.75">
      <c r="D1761" s="353"/>
      <c r="E1761" s="353"/>
      <c r="F1761" s="353"/>
    </row>
    <row r="1762" spans="4:6" customFormat="1" ht="12.75">
      <c r="D1762" s="353"/>
      <c r="E1762" s="353"/>
      <c r="F1762" s="353"/>
    </row>
    <row r="1763" spans="4:6" customFormat="1" ht="12.75">
      <c r="D1763" s="353"/>
      <c r="E1763" s="353"/>
      <c r="F1763" s="353"/>
    </row>
    <row r="1764" spans="4:6" customFormat="1" ht="12.75">
      <c r="D1764" s="353"/>
      <c r="E1764" s="353"/>
      <c r="F1764" s="353"/>
    </row>
    <row r="1765" spans="4:6" customFormat="1" ht="12.75">
      <c r="D1765" s="353"/>
      <c r="E1765" s="353"/>
      <c r="F1765" s="353"/>
    </row>
    <row r="1766" spans="4:6" customFormat="1" ht="12.75">
      <c r="D1766" s="353"/>
      <c r="E1766" s="353"/>
      <c r="F1766" s="353"/>
    </row>
    <row r="1767" spans="4:6" customFormat="1" ht="12.75">
      <c r="D1767" s="353"/>
      <c r="E1767" s="353"/>
      <c r="F1767" s="353"/>
    </row>
    <row r="1768" spans="4:6" customFormat="1" ht="12.75">
      <c r="D1768" s="353"/>
      <c r="E1768" s="353"/>
      <c r="F1768" s="353"/>
    </row>
    <row r="1769" spans="4:6" customFormat="1" ht="12.75">
      <c r="D1769" s="353"/>
      <c r="E1769" s="353"/>
      <c r="F1769" s="353"/>
    </row>
    <row r="1770" spans="4:6" customFormat="1" ht="12.75">
      <c r="D1770" s="353"/>
      <c r="E1770" s="353"/>
      <c r="F1770" s="353"/>
    </row>
    <row r="1771" spans="4:6" customFormat="1" ht="12.75">
      <c r="D1771" s="353"/>
      <c r="E1771" s="353"/>
      <c r="F1771" s="353"/>
    </row>
    <row r="1772" spans="4:6" customFormat="1" ht="12.75">
      <c r="D1772" s="353"/>
      <c r="E1772" s="353"/>
      <c r="F1772" s="353"/>
    </row>
    <row r="1773" spans="4:6" customFormat="1" ht="12.75">
      <c r="D1773" s="353"/>
      <c r="E1773" s="353"/>
      <c r="F1773" s="353"/>
    </row>
    <row r="1774" spans="4:6" customFormat="1" ht="12.75">
      <c r="D1774" s="353"/>
      <c r="E1774" s="353"/>
      <c r="F1774" s="353"/>
    </row>
    <row r="1775" spans="4:6" customFormat="1" ht="12.75">
      <c r="D1775" s="353"/>
      <c r="E1775" s="353"/>
      <c r="F1775" s="353"/>
    </row>
    <row r="1776" spans="4:6" customFormat="1" ht="12.75">
      <c r="D1776" s="353"/>
      <c r="E1776" s="353"/>
      <c r="F1776" s="353"/>
    </row>
    <row r="1777" spans="4:6" customFormat="1" ht="12.75">
      <c r="D1777" s="353"/>
      <c r="E1777" s="353"/>
      <c r="F1777" s="353"/>
    </row>
    <row r="1778" spans="4:6" customFormat="1" ht="12.75">
      <c r="D1778" s="353"/>
      <c r="E1778" s="353"/>
      <c r="F1778" s="353"/>
    </row>
    <row r="1779" spans="4:6" customFormat="1" ht="12.75">
      <c r="D1779" s="353"/>
      <c r="E1779" s="353"/>
      <c r="F1779" s="353"/>
    </row>
    <row r="1780" spans="4:6" customFormat="1" ht="12.75">
      <c r="D1780" s="353"/>
      <c r="E1780" s="353"/>
      <c r="F1780" s="353"/>
    </row>
    <row r="1781" spans="4:6" customFormat="1" ht="12.75">
      <c r="D1781" s="353"/>
      <c r="E1781" s="353"/>
      <c r="F1781" s="353"/>
    </row>
    <row r="1782" spans="4:6" customFormat="1" ht="12.75">
      <c r="D1782" s="353"/>
      <c r="E1782" s="353"/>
      <c r="F1782" s="353"/>
    </row>
    <row r="1783" spans="4:6" customFormat="1" ht="12.75">
      <c r="D1783" s="353"/>
      <c r="E1783" s="353"/>
      <c r="F1783" s="353"/>
    </row>
    <row r="1784" spans="4:6" customFormat="1" ht="12.75">
      <c r="D1784" s="353"/>
      <c r="E1784" s="353"/>
      <c r="F1784" s="353"/>
    </row>
    <row r="1785" spans="4:6" customFormat="1" ht="12.75">
      <c r="D1785" s="353"/>
      <c r="E1785" s="353"/>
      <c r="F1785" s="353"/>
    </row>
    <row r="1786" spans="4:6" customFormat="1" ht="12.75">
      <c r="D1786" s="353"/>
      <c r="E1786" s="353"/>
      <c r="F1786" s="353"/>
    </row>
    <row r="1787" spans="4:6" customFormat="1" ht="12.75">
      <c r="D1787" s="353"/>
      <c r="E1787" s="353"/>
      <c r="F1787" s="353"/>
    </row>
    <row r="1788" spans="4:6" customFormat="1" ht="12.75">
      <c r="D1788" s="353"/>
      <c r="E1788" s="353"/>
      <c r="F1788" s="353"/>
    </row>
    <row r="1789" spans="4:6" customFormat="1" ht="12.75">
      <c r="D1789" s="353"/>
      <c r="E1789" s="353"/>
      <c r="F1789" s="353"/>
    </row>
    <row r="1790" spans="4:6" customFormat="1" ht="12.75">
      <c r="D1790" s="353"/>
      <c r="E1790" s="353"/>
      <c r="F1790" s="353"/>
    </row>
    <row r="1791" spans="4:6" customFormat="1" ht="12.75">
      <c r="D1791" s="353"/>
      <c r="E1791" s="353"/>
      <c r="F1791" s="353"/>
    </row>
    <row r="1792" spans="4:6" customFormat="1" ht="12.75">
      <c r="D1792" s="353"/>
      <c r="E1792" s="353"/>
      <c r="F1792" s="353"/>
    </row>
    <row r="1793" spans="4:6" customFormat="1" ht="12.75">
      <c r="D1793" s="353"/>
      <c r="E1793" s="353"/>
      <c r="F1793" s="353"/>
    </row>
    <row r="1794" spans="4:6" customFormat="1" ht="12.75">
      <c r="D1794" s="353"/>
      <c r="E1794" s="353"/>
      <c r="F1794" s="353"/>
    </row>
    <row r="1795" spans="4:6" customFormat="1" ht="12.75">
      <c r="D1795" s="353"/>
      <c r="E1795" s="353"/>
      <c r="F1795" s="353"/>
    </row>
    <row r="1796" spans="4:6" customFormat="1" ht="12.75">
      <c r="D1796" s="353"/>
      <c r="E1796" s="353"/>
      <c r="F1796" s="353"/>
    </row>
    <row r="1797" spans="4:6" customFormat="1" ht="12.75">
      <c r="D1797" s="353"/>
      <c r="E1797" s="353"/>
      <c r="F1797" s="353"/>
    </row>
    <row r="1798" spans="4:6" customFormat="1" ht="12.75">
      <c r="D1798" s="353"/>
      <c r="E1798" s="353"/>
      <c r="F1798" s="353"/>
    </row>
    <row r="1799" spans="4:6" customFormat="1" ht="12.75">
      <c r="D1799" s="353"/>
      <c r="E1799" s="353"/>
      <c r="F1799" s="353"/>
    </row>
    <row r="1800" spans="4:6" customFormat="1" ht="12.75">
      <c r="D1800" s="353"/>
      <c r="E1800" s="353"/>
      <c r="F1800" s="353"/>
    </row>
    <row r="1801" spans="4:6" customFormat="1" ht="12.75">
      <c r="D1801" s="353"/>
      <c r="E1801" s="353"/>
      <c r="F1801" s="353"/>
    </row>
    <row r="1802" spans="4:6" customFormat="1" ht="12.75">
      <c r="D1802" s="353"/>
      <c r="E1802" s="353"/>
      <c r="F1802" s="353"/>
    </row>
    <row r="1803" spans="4:6" customFormat="1" ht="12.75">
      <c r="D1803" s="353"/>
      <c r="E1803" s="353"/>
      <c r="F1803" s="353"/>
    </row>
    <row r="1804" spans="4:6" customFormat="1" ht="12.75">
      <c r="D1804" s="353"/>
      <c r="E1804" s="353"/>
      <c r="F1804" s="353"/>
    </row>
    <row r="1805" spans="4:6" customFormat="1" ht="12.75">
      <c r="D1805" s="353"/>
      <c r="E1805" s="353"/>
      <c r="F1805" s="353"/>
    </row>
    <row r="1806" spans="4:6" customFormat="1" ht="12.75">
      <c r="D1806" s="353"/>
      <c r="E1806" s="353"/>
      <c r="F1806" s="353"/>
    </row>
    <row r="1807" spans="4:6" customFormat="1" ht="12.75">
      <c r="D1807" s="353"/>
      <c r="E1807" s="353"/>
      <c r="F1807" s="353"/>
    </row>
    <row r="1808" spans="4:6" customFormat="1" ht="12.75">
      <c r="D1808" s="353"/>
      <c r="E1808" s="353"/>
      <c r="F1808" s="353"/>
    </row>
    <row r="1809" spans="4:6" customFormat="1" ht="12.75">
      <c r="D1809" s="353"/>
      <c r="E1809" s="353"/>
      <c r="F1809" s="353"/>
    </row>
    <row r="1810" spans="4:6" customFormat="1" ht="12.75">
      <c r="D1810" s="353"/>
      <c r="E1810" s="353"/>
      <c r="F1810" s="353"/>
    </row>
    <row r="1811" spans="4:6" customFormat="1" ht="12.75">
      <c r="D1811" s="353"/>
      <c r="E1811" s="353"/>
      <c r="F1811" s="353"/>
    </row>
    <row r="1812" spans="4:6" customFormat="1" ht="12.75">
      <c r="D1812" s="353"/>
      <c r="E1812" s="353"/>
      <c r="F1812" s="353"/>
    </row>
    <row r="1813" spans="4:6" customFormat="1" ht="12.75">
      <c r="D1813" s="353"/>
      <c r="E1813" s="353"/>
      <c r="F1813" s="353"/>
    </row>
    <row r="1814" spans="4:6" customFormat="1" ht="12.75">
      <c r="D1814" s="353"/>
      <c r="E1814" s="353"/>
      <c r="F1814" s="353"/>
    </row>
    <row r="1815" spans="4:6" customFormat="1" ht="12.75">
      <c r="D1815" s="353"/>
      <c r="E1815" s="353"/>
      <c r="F1815" s="353"/>
    </row>
    <row r="1816" spans="4:6" customFormat="1" ht="12.75">
      <c r="D1816" s="353"/>
      <c r="E1816" s="353"/>
      <c r="F1816" s="353"/>
    </row>
    <row r="1817" spans="4:6" customFormat="1" ht="12.75">
      <c r="D1817" s="353"/>
      <c r="E1817" s="353"/>
      <c r="F1817" s="353"/>
    </row>
    <row r="1818" spans="4:6" customFormat="1" ht="12.75">
      <c r="D1818" s="353"/>
      <c r="E1818" s="353"/>
      <c r="F1818" s="353"/>
    </row>
    <row r="1819" spans="4:6" customFormat="1" ht="12.75">
      <c r="D1819" s="353"/>
      <c r="E1819" s="353"/>
      <c r="F1819" s="353"/>
    </row>
    <row r="1820" spans="4:6" customFormat="1" ht="12.75">
      <c r="D1820" s="353"/>
      <c r="E1820" s="353"/>
      <c r="F1820" s="353"/>
    </row>
    <row r="1821" spans="4:6" customFormat="1" ht="12.75">
      <c r="D1821" s="353"/>
      <c r="E1821" s="353"/>
      <c r="F1821" s="353"/>
    </row>
    <row r="1822" spans="4:6" customFormat="1" ht="12.75">
      <c r="D1822" s="353"/>
      <c r="E1822" s="353"/>
      <c r="F1822" s="353"/>
    </row>
    <row r="1823" spans="4:6" customFormat="1" ht="12.75">
      <c r="D1823" s="353"/>
      <c r="E1823" s="353"/>
      <c r="F1823" s="353"/>
    </row>
    <row r="1824" spans="4:6" customFormat="1" ht="12.75">
      <c r="D1824" s="353"/>
      <c r="E1824" s="353"/>
      <c r="F1824" s="353"/>
    </row>
    <row r="1825" spans="4:6" customFormat="1" ht="12.75">
      <c r="D1825" s="353"/>
      <c r="E1825" s="353"/>
      <c r="F1825" s="353"/>
    </row>
    <row r="1826" spans="4:6" customFormat="1" ht="12.75">
      <c r="D1826" s="353"/>
      <c r="E1826" s="353"/>
      <c r="F1826" s="353"/>
    </row>
    <row r="1827" spans="4:6" customFormat="1" ht="12.75">
      <c r="D1827" s="353"/>
      <c r="E1827" s="353"/>
      <c r="F1827" s="353"/>
    </row>
    <row r="1828" spans="4:6" customFormat="1" ht="12.75">
      <c r="D1828" s="353"/>
      <c r="E1828" s="353"/>
      <c r="F1828" s="353"/>
    </row>
    <row r="1829" spans="4:6" customFormat="1" ht="12.75">
      <c r="D1829" s="353"/>
      <c r="E1829" s="353"/>
      <c r="F1829" s="353"/>
    </row>
    <row r="1830" spans="4:6" customFormat="1" ht="12.75">
      <c r="D1830" s="353"/>
      <c r="E1830" s="353"/>
      <c r="F1830" s="353"/>
    </row>
    <row r="1831" spans="4:6" customFormat="1" ht="12.75">
      <c r="D1831" s="353"/>
      <c r="E1831" s="353"/>
      <c r="F1831" s="353"/>
    </row>
    <row r="1832" spans="4:6" customFormat="1" ht="12.75">
      <c r="D1832" s="353"/>
      <c r="E1832" s="353"/>
      <c r="F1832" s="353"/>
    </row>
    <row r="1833" spans="4:6" customFormat="1" ht="12.75">
      <c r="D1833" s="353"/>
      <c r="E1833" s="353"/>
      <c r="F1833" s="353"/>
    </row>
    <row r="1834" spans="4:6" customFormat="1" ht="12.75">
      <c r="D1834" s="353"/>
      <c r="E1834" s="353"/>
      <c r="F1834" s="353"/>
    </row>
    <row r="1835" spans="4:6" customFormat="1" ht="12.75">
      <c r="D1835" s="353"/>
      <c r="E1835" s="353"/>
      <c r="F1835" s="353"/>
    </row>
    <row r="1836" spans="4:6" customFormat="1" ht="12.75">
      <c r="D1836" s="353"/>
      <c r="E1836" s="353"/>
      <c r="F1836" s="353"/>
    </row>
    <row r="1837" spans="4:6" customFormat="1" ht="12.75">
      <c r="D1837" s="353"/>
      <c r="E1837" s="353"/>
      <c r="F1837" s="353"/>
    </row>
    <row r="1838" spans="4:6" customFormat="1" ht="12.75">
      <c r="D1838" s="353"/>
      <c r="E1838" s="353"/>
      <c r="F1838" s="353"/>
    </row>
    <row r="1839" spans="4:6" customFormat="1" ht="12.75">
      <c r="D1839" s="353"/>
      <c r="E1839" s="353"/>
      <c r="F1839" s="353"/>
    </row>
    <row r="1840" spans="4:6" customFormat="1" ht="12.75">
      <c r="D1840" s="353"/>
      <c r="E1840" s="353"/>
      <c r="F1840" s="353"/>
    </row>
    <row r="1841" spans="4:6" customFormat="1" ht="12.75">
      <c r="D1841" s="353"/>
      <c r="E1841" s="353"/>
      <c r="F1841" s="353"/>
    </row>
    <row r="1842" spans="4:6" customFormat="1" ht="12.75">
      <c r="D1842" s="353"/>
      <c r="E1842" s="353"/>
      <c r="F1842" s="353"/>
    </row>
    <row r="1843" spans="4:6" customFormat="1" ht="12.75">
      <c r="D1843" s="353"/>
      <c r="E1843" s="353"/>
      <c r="F1843" s="353"/>
    </row>
    <row r="1844" spans="4:6" customFormat="1" ht="12.75">
      <c r="D1844" s="353"/>
      <c r="E1844" s="353"/>
      <c r="F1844" s="353"/>
    </row>
    <row r="1845" spans="4:6" customFormat="1" ht="12.75">
      <c r="D1845" s="353"/>
      <c r="E1845" s="353"/>
      <c r="F1845" s="353"/>
    </row>
    <row r="1846" spans="4:6" customFormat="1" ht="12.75">
      <c r="D1846" s="353"/>
      <c r="E1846" s="353"/>
      <c r="F1846" s="353"/>
    </row>
    <row r="1847" spans="4:6" customFormat="1" ht="12.75">
      <c r="D1847" s="353"/>
      <c r="E1847" s="353"/>
      <c r="F1847" s="353"/>
    </row>
    <row r="1848" spans="4:6" customFormat="1" ht="12.75">
      <c r="D1848" s="353"/>
      <c r="E1848" s="353"/>
      <c r="F1848" s="353"/>
    </row>
    <row r="1849" spans="4:6" customFormat="1" ht="12.75">
      <c r="D1849" s="353"/>
      <c r="E1849" s="353"/>
      <c r="F1849" s="353"/>
    </row>
    <row r="1850" spans="4:6" customFormat="1" ht="12.75">
      <c r="D1850" s="353"/>
      <c r="E1850" s="353"/>
      <c r="F1850" s="353"/>
    </row>
    <row r="1851" spans="4:6" customFormat="1" ht="12.75">
      <c r="D1851" s="353"/>
      <c r="E1851" s="353"/>
      <c r="F1851" s="353"/>
    </row>
    <row r="1852" spans="4:6" customFormat="1" ht="12.75">
      <c r="D1852" s="353"/>
      <c r="E1852" s="353"/>
      <c r="F1852" s="353"/>
    </row>
    <row r="1853" spans="4:6" customFormat="1" ht="12.75">
      <c r="D1853" s="353"/>
      <c r="E1853" s="353"/>
      <c r="F1853" s="353"/>
    </row>
    <row r="1854" spans="4:6" customFormat="1" ht="12.75">
      <c r="D1854" s="353"/>
      <c r="E1854" s="353"/>
      <c r="F1854" s="353"/>
    </row>
    <row r="1855" spans="4:6" customFormat="1" ht="12.75">
      <c r="D1855" s="353"/>
      <c r="E1855" s="353"/>
      <c r="F1855" s="353"/>
    </row>
    <row r="1856" spans="4:6" customFormat="1" ht="12.75">
      <c r="D1856" s="353"/>
      <c r="E1856" s="353"/>
      <c r="F1856" s="353"/>
    </row>
    <row r="1857" spans="4:6" customFormat="1" ht="12.75">
      <c r="D1857" s="353"/>
      <c r="E1857" s="353"/>
      <c r="F1857" s="353"/>
    </row>
    <row r="1858" spans="4:6" customFormat="1" ht="12.75">
      <c r="D1858" s="353"/>
      <c r="E1858" s="353"/>
      <c r="F1858" s="353"/>
    </row>
    <row r="1859" spans="4:6" customFormat="1" ht="12.75">
      <c r="D1859" s="353"/>
      <c r="E1859" s="353"/>
      <c r="F1859" s="353"/>
    </row>
    <row r="1860" spans="4:6" customFormat="1" ht="12.75">
      <c r="D1860" s="353"/>
      <c r="E1860" s="353"/>
      <c r="F1860" s="353"/>
    </row>
    <row r="1861" spans="4:6" customFormat="1" ht="12.75">
      <c r="D1861" s="353"/>
      <c r="E1861" s="353"/>
      <c r="F1861" s="353"/>
    </row>
    <row r="1862" spans="4:6" customFormat="1" ht="12.75">
      <c r="D1862" s="353"/>
      <c r="E1862" s="353"/>
      <c r="F1862" s="353"/>
    </row>
    <row r="1863" spans="4:6" customFormat="1" ht="12.75">
      <c r="D1863" s="353"/>
      <c r="E1863" s="353"/>
      <c r="F1863" s="353"/>
    </row>
    <row r="1864" spans="4:6" customFormat="1" ht="12.75">
      <c r="D1864" s="353"/>
      <c r="E1864" s="353"/>
      <c r="F1864" s="353"/>
    </row>
    <row r="1865" spans="4:6" customFormat="1" ht="12.75">
      <c r="D1865" s="353"/>
      <c r="E1865" s="353"/>
      <c r="F1865" s="353"/>
    </row>
    <row r="1866" spans="4:6" customFormat="1" ht="12.75">
      <c r="D1866" s="353"/>
      <c r="E1866" s="353"/>
      <c r="F1866" s="353"/>
    </row>
    <row r="1867" spans="4:6" customFormat="1" ht="12.75">
      <c r="D1867" s="353"/>
      <c r="E1867" s="353"/>
      <c r="F1867" s="353"/>
    </row>
    <row r="1868" spans="4:6" customFormat="1" ht="12.75">
      <c r="D1868" s="353"/>
      <c r="E1868" s="353"/>
      <c r="F1868" s="353"/>
    </row>
    <row r="1869" spans="4:6" customFormat="1" ht="12.75">
      <c r="D1869" s="353"/>
      <c r="E1869" s="353"/>
      <c r="F1869" s="353"/>
    </row>
    <row r="1870" spans="4:6" customFormat="1" ht="12.75">
      <c r="D1870" s="353"/>
      <c r="E1870" s="353"/>
      <c r="F1870" s="353"/>
    </row>
    <row r="1871" spans="4:6" customFormat="1" ht="12.75">
      <c r="D1871" s="353"/>
      <c r="E1871" s="353"/>
      <c r="F1871" s="353"/>
    </row>
    <row r="1872" spans="4:6" customFormat="1" ht="12.75">
      <c r="D1872" s="353"/>
      <c r="E1872" s="353"/>
      <c r="F1872" s="353"/>
    </row>
    <row r="1873" spans="4:6" customFormat="1" ht="12.75">
      <c r="D1873" s="353"/>
      <c r="E1873" s="353"/>
      <c r="F1873" s="353"/>
    </row>
    <row r="1874" spans="4:6" customFormat="1" ht="12.75">
      <c r="D1874" s="353"/>
      <c r="E1874" s="353"/>
      <c r="F1874" s="353"/>
    </row>
    <row r="1875" spans="4:6" customFormat="1" ht="12.75">
      <c r="D1875" s="353"/>
      <c r="E1875" s="353"/>
      <c r="F1875" s="353"/>
    </row>
    <row r="1876" spans="4:6" customFormat="1" ht="12.75">
      <c r="D1876" s="353"/>
      <c r="E1876" s="353"/>
      <c r="F1876" s="353"/>
    </row>
    <row r="1877" spans="4:6" customFormat="1" ht="12.75">
      <c r="D1877" s="353"/>
      <c r="E1877" s="353"/>
      <c r="F1877" s="353"/>
    </row>
    <row r="1878" spans="4:6" customFormat="1" ht="12.75">
      <c r="D1878" s="353"/>
      <c r="E1878" s="353"/>
      <c r="F1878" s="353"/>
    </row>
    <row r="1879" spans="4:6" customFormat="1" ht="12.75">
      <c r="D1879" s="353"/>
      <c r="E1879" s="353"/>
      <c r="F1879" s="353"/>
    </row>
    <row r="1880" spans="4:6" customFormat="1" ht="12.75">
      <c r="D1880" s="353"/>
      <c r="E1880" s="353"/>
      <c r="F1880" s="353"/>
    </row>
  </sheetData>
  <mergeCells count="1">
    <mergeCell ref="G5:H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881"/>
  <sheetViews>
    <sheetView workbookViewId="0">
      <selection sqref="A1:IV65536"/>
    </sheetView>
  </sheetViews>
  <sheetFormatPr defaultRowHeight="12"/>
  <cols>
    <col min="1" max="1" width="21.5703125" style="34" customWidth="1"/>
    <col min="2" max="2" width="69.5703125" style="1" customWidth="1"/>
    <col min="3" max="3" width="14.28515625" style="1" customWidth="1"/>
    <col min="4" max="4" width="14.28515625" style="469" customWidth="1"/>
    <col min="5" max="5" width="14.28515625" style="362" customWidth="1"/>
    <col min="6" max="6" width="13.28515625" style="362" customWidth="1"/>
    <col min="7" max="7" width="9.5703125" style="1" customWidth="1"/>
    <col min="8" max="8" width="8.28515625" style="4" customWidth="1"/>
    <col min="9" max="16384" width="9.140625" style="4"/>
  </cols>
  <sheetData>
    <row r="1" spans="1:8" ht="12.75">
      <c r="A1" s="1"/>
      <c r="B1" s="2" t="s">
        <v>401</v>
      </c>
      <c r="C1" s="2"/>
      <c r="D1" s="327"/>
      <c r="E1" s="354"/>
      <c r="F1" s="354"/>
    </row>
    <row r="2" spans="1:8">
      <c r="A2" s="1"/>
      <c r="B2" s="2" t="s">
        <v>1</v>
      </c>
      <c r="C2" s="2"/>
      <c r="D2" s="327"/>
      <c r="E2" s="327"/>
      <c r="F2" s="327"/>
    </row>
    <row r="3" spans="1:8">
      <c r="A3" s="1"/>
      <c r="B3" s="2" t="s">
        <v>2</v>
      </c>
      <c r="C3" s="2"/>
      <c r="D3" s="327"/>
      <c r="E3" s="327"/>
      <c r="F3" s="327"/>
      <c r="H3" s="1"/>
    </row>
    <row r="4" spans="1:8" ht="12" customHeight="1" thickBot="1">
      <c r="A4" s="1"/>
      <c r="B4" s="2" t="s">
        <v>560</v>
      </c>
      <c r="C4" s="2"/>
      <c r="D4" s="327"/>
      <c r="E4" s="354"/>
      <c r="F4" s="354"/>
      <c r="G4" s="172"/>
      <c r="H4" s="172"/>
    </row>
    <row r="5" spans="1:8" s="9" customFormat="1" ht="12.75" thickBot="1">
      <c r="A5" s="175" t="s">
        <v>4</v>
      </c>
      <c r="B5" s="178"/>
      <c r="C5" s="175" t="s">
        <v>472</v>
      </c>
      <c r="D5" s="328" t="s">
        <v>456</v>
      </c>
      <c r="E5" s="328" t="s">
        <v>5</v>
      </c>
      <c r="F5" s="328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329" t="s">
        <v>239</v>
      </c>
      <c r="E6" s="355" t="s">
        <v>561</v>
      </c>
      <c r="F6" s="355" t="s">
        <v>561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329" t="s">
        <v>8</v>
      </c>
      <c r="E7" s="329">
        <v>2017</v>
      </c>
      <c r="F7" s="329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91195.170729999998</v>
      </c>
      <c r="D8" s="330">
        <f>D9+D20+D34+D41+D59+D70+D101+D42+D69+D31+D68+D14+D67</f>
        <v>101216.32381999999</v>
      </c>
      <c r="E8" s="330">
        <f>E9+E20+E34+E41+E59+E70+E101+E42+E69+E31+E68+E14+E67</f>
        <v>66265.869670000015</v>
      </c>
      <c r="F8" s="330">
        <f>F9+F20+F34+F41+F59+F70+F101+F42+F69+F31+F68+F14+F67</f>
        <v>71879.903640000004</v>
      </c>
      <c r="G8" s="73">
        <f>E8/D8*100</f>
        <v>65.469547963276369</v>
      </c>
      <c r="H8" s="20">
        <f>E8-D8</f>
        <v>-34950.454149999976</v>
      </c>
    </row>
    <row r="9" spans="1:8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331">
        <f>D10</f>
        <v>50980.019439999996</v>
      </c>
      <c r="E9" s="331">
        <f>E10</f>
        <v>35212.043890000008</v>
      </c>
      <c r="F9" s="356">
        <f>F10</f>
        <v>37065.538310000004</v>
      </c>
      <c r="G9" s="73">
        <f t="shared" ref="G9:G72" si="0">E9/D9*100</f>
        <v>69.07028337139451</v>
      </c>
      <c r="H9" s="20">
        <f t="shared" ref="H9:H72" si="1">E9-D9</f>
        <v>-15767.975549999988</v>
      </c>
    </row>
    <row r="10" spans="1:8" ht="12.75" thickBot="1">
      <c r="A10" s="34" t="s">
        <v>14</v>
      </c>
      <c r="B10" s="34" t="s">
        <v>15</v>
      </c>
      <c r="C10" s="332">
        <f>C11+C12+C13</f>
        <v>49678.450319999996</v>
      </c>
      <c r="D10" s="332">
        <f>D11+D12+D13</f>
        <v>50980.019439999996</v>
      </c>
      <c r="E10" s="332">
        <f>E11+E12+E13</f>
        <v>35212.043890000008</v>
      </c>
      <c r="F10" s="332">
        <f>F11+F12+F13</f>
        <v>37065.538310000004</v>
      </c>
      <c r="G10" s="73">
        <f t="shared" si="0"/>
        <v>69.07028337139451</v>
      </c>
      <c r="H10" s="20">
        <f t="shared" si="1"/>
        <v>-15767.975549999988</v>
      </c>
    </row>
    <row r="11" spans="1:8" ht="24.75" thickBot="1">
      <c r="A11" s="154" t="s">
        <v>285</v>
      </c>
      <c r="B11" s="157" t="s">
        <v>299</v>
      </c>
      <c r="C11" s="333">
        <v>49080.771520000002</v>
      </c>
      <c r="D11" s="333">
        <v>50510.644439999996</v>
      </c>
      <c r="E11" s="333">
        <v>34886.788910000003</v>
      </c>
      <c r="F11" s="333">
        <v>36801.486920000003</v>
      </c>
      <c r="G11" s="73">
        <f t="shared" si="0"/>
        <v>69.068192054926001</v>
      </c>
      <c r="H11" s="20">
        <f t="shared" si="1"/>
        <v>-15623.855529999993</v>
      </c>
    </row>
    <row r="12" spans="1:8" ht="60.75" thickBot="1">
      <c r="A12" s="154" t="s">
        <v>286</v>
      </c>
      <c r="B12" s="158" t="s">
        <v>300</v>
      </c>
      <c r="C12" s="334">
        <v>276.47879999999998</v>
      </c>
      <c r="D12" s="334">
        <v>147.63749999999999</v>
      </c>
      <c r="E12" s="334">
        <v>119.87808</v>
      </c>
      <c r="F12" s="334">
        <v>82.822689999999994</v>
      </c>
      <c r="G12" s="73">
        <f t="shared" si="0"/>
        <v>81.197581915163823</v>
      </c>
      <c r="H12" s="20">
        <f t="shared" si="1"/>
        <v>-27.759419999999992</v>
      </c>
    </row>
    <row r="13" spans="1:8" ht="27.75" customHeight="1" thickBot="1">
      <c r="A13" s="154" t="s">
        <v>287</v>
      </c>
      <c r="B13" s="159" t="s">
        <v>301</v>
      </c>
      <c r="C13" s="335">
        <v>321.2</v>
      </c>
      <c r="D13" s="335">
        <v>321.73750000000001</v>
      </c>
      <c r="E13" s="335">
        <v>205.37690000000001</v>
      </c>
      <c r="F13" s="335">
        <v>181.2287</v>
      </c>
      <c r="G13" s="73">
        <f t="shared" si="0"/>
        <v>63.833684292319049</v>
      </c>
      <c r="H13" s="20">
        <f t="shared" si="1"/>
        <v>-116.36060000000001</v>
      </c>
    </row>
    <row r="14" spans="1:8" ht="29.25" customHeight="1" thickBot="1">
      <c r="A14" s="300" t="s">
        <v>359</v>
      </c>
      <c r="B14" s="301" t="s">
        <v>358</v>
      </c>
      <c r="C14" s="341">
        <f>C15</f>
        <v>7353.2563099999998</v>
      </c>
      <c r="D14" s="341">
        <f>D15</f>
        <v>7167.2152299999998</v>
      </c>
      <c r="E14" s="341">
        <f>E15</f>
        <v>5561.6823800000002</v>
      </c>
      <c r="F14" s="517">
        <f>F15</f>
        <v>7332.8045199999997</v>
      </c>
      <c r="G14" s="73">
        <f t="shared" si="0"/>
        <v>77.598930707708078</v>
      </c>
      <c r="H14" s="20">
        <f t="shared" si="1"/>
        <v>-1605.5328499999996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7353.2563099999998</v>
      </c>
      <c r="D15" s="337">
        <f>D16+D17+D18+D19</f>
        <v>7167.2152299999998</v>
      </c>
      <c r="E15" s="337">
        <f>E16+E17+E18+E19</f>
        <v>5561.6823800000002</v>
      </c>
      <c r="F15" s="340">
        <f>F16+F17+F18+F19</f>
        <v>7332.8045199999997</v>
      </c>
      <c r="G15" s="73">
        <f t="shared" si="0"/>
        <v>77.598930707708078</v>
      </c>
      <c r="H15" s="20">
        <f t="shared" si="1"/>
        <v>-1605.5328499999996</v>
      </c>
    </row>
    <row r="16" spans="1:8" ht="12.75" customHeight="1" thickBot="1">
      <c r="A16" s="298" t="s">
        <v>362</v>
      </c>
      <c r="B16" s="299" t="s">
        <v>366</v>
      </c>
      <c r="C16" s="333">
        <v>2458.2121200000001</v>
      </c>
      <c r="D16" s="333">
        <v>2422.8851800000002</v>
      </c>
      <c r="E16" s="333">
        <v>2248.9227500000002</v>
      </c>
      <c r="F16" s="333">
        <v>2464.6163200000001</v>
      </c>
      <c r="G16" s="73">
        <f t="shared" si="0"/>
        <v>92.820029961139142</v>
      </c>
      <c r="H16" s="20">
        <f t="shared" si="1"/>
        <v>-173.96243000000004</v>
      </c>
    </row>
    <row r="17" spans="1:9" ht="12" customHeight="1" thickBot="1">
      <c r="A17" s="298" t="s">
        <v>363</v>
      </c>
      <c r="B17" s="299" t="s">
        <v>367</v>
      </c>
      <c r="C17" s="333">
        <v>28.422360000000001</v>
      </c>
      <c r="D17" s="333">
        <v>25.970130000000001</v>
      </c>
      <c r="E17" s="333">
        <v>23.858499999999999</v>
      </c>
      <c r="F17" s="333">
        <v>39.280189999999997</v>
      </c>
      <c r="G17" s="73">
        <f t="shared" si="0"/>
        <v>91.86900489138867</v>
      </c>
      <c r="H17" s="20">
        <f t="shared" si="1"/>
        <v>-2.1116300000000017</v>
      </c>
    </row>
    <row r="18" spans="1:9" ht="10.5" customHeight="1" thickBot="1">
      <c r="A18" s="298" t="s">
        <v>364</v>
      </c>
      <c r="B18" s="299" t="s">
        <v>368</v>
      </c>
      <c r="C18" s="333">
        <v>5319.6537699999999</v>
      </c>
      <c r="D18" s="333">
        <v>5184.9443899999997</v>
      </c>
      <c r="E18" s="333">
        <v>3754.30771</v>
      </c>
      <c r="F18" s="333">
        <v>5169.2310799999996</v>
      </c>
      <c r="G18" s="73">
        <f t="shared" si="0"/>
        <v>72.407868389886445</v>
      </c>
      <c r="H18" s="20">
        <f t="shared" si="1"/>
        <v>-1430.6366799999996</v>
      </c>
    </row>
    <row r="19" spans="1:9" ht="12" customHeight="1" thickBot="1">
      <c r="A19" s="298" t="s">
        <v>365</v>
      </c>
      <c r="B19" s="299" t="s">
        <v>369</v>
      </c>
      <c r="C19" s="333">
        <v>-453.03194000000002</v>
      </c>
      <c r="D19" s="333">
        <v>-466.58447000000001</v>
      </c>
      <c r="E19" s="333">
        <v>-465.40658000000002</v>
      </c>
      <c r="F19" s="333">
        <v>-340.32306999999997</v>
      </c>
      <c r="G19" s="73">
        <f t="shared" si="0"/>
        <v>99.747550534633106</v>
      </c>
      <c r="H19" s="20">
        <f t="shared" si="1"/>
        <v>1.1778899999999908</v>
      </c>
    </row>
    <row r="20" spans="1:9" s="47" customFormat="1" ht="12.75" thickBot="1">
      <c r="A20" s="45" t="s">
        <v>16</v>
      </c>
      <c r="B20" s="45" t="s">
        <v>17</v>
      </c>
      <c r="C20" s="338">
        <f>C21+C26+C28+C30+C29+C27</f>
        <v>9423.3709999999992</v>
      </c>
      <c r="D20" s="338">
        <f>D21+D26+D28+D30+D29+D27</f>
        <v>16032.049179999998</v>
      </c>
      <c r="E20" s="338">
        <f>E21+E26+E28+E30+E29+E27</f>
        <v>12694.417450000001</v>
      </c>
      <c r="F20" s="338">
        <f>F21+F26+F28+F30+F27+F29</f>
        <v>7726.2519699999984</v>
      </c>
      <c r="G20" s="73">
        <f t="shared" si="0"/>
        <v>79.181502673010158</v>
      </c>
      <c r="H20" s="20">
        <f t="shared" si="1"/>
        <v>-3337.6317299999973</v>
      </c>
    </row>
    <row r="21" spans="1:9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39">
        <f>D22+D23+D24</f>
        <v>9947.2999999999993</v>
      </c>
      <c r="E21" s="339">
        <f>E22+E23+E24</f>
        <v>7769.3236900000002</v>
      </c>
      <c r="F21" s="518">
        <f>F22+F23</f>
        <v>3266.53024</v>
      </c>
      <c r="G21" s="73">
        <f t="shared" si="0"/>
        <v>78.104849456636487</v>
      </c>
      <c r="H21" s="20">
        <f t="shared" si="1"/>
        <v>-2177.9763099999991</v>
      </c>
    </row>
    <row r="22" spans="1:9" s="47" customFormat="1" ht="13.5" customHeight="1" thickBot="1">
      <c r="A22" s="48" t="s">
        <v>373</v>
      </c>
      <c r="B22" s="49" t="s">
        <v>196</v>
      </c>
      <c r="C22" s="339">
        <v>1028</v>
      </c>
      <c r="D22" s="339">
        <v>6276</v>
      </c>
      <c r="E22" s="339">
        <v>4542.9825300000002</v>
      </c>
      <c r="F22" s="339">
        <v>1191.6595199999999</v>
      </c>
      <c r="G22" s="73">
        <f t="shared" si="0"/>
        <v>72.386592256214158</v>
      </c>
      <c r="H22" s="20">
        <f t="shared" si="1"/>
        <v>-1733.0174699999998</v>
      </c>
    </row>
    <row r="23" spans="1:9" s="47" customFormat="1" ht="24.75" thickBot="1">
      <c r="A23" s="48" t="s">
        <v>374</v>
      </c>
      <c r="B23" s="49" t="s">
        <v>473</v>
      </c>
      <c r="C23" s="339">
        <v>3646.3</v>
      </c>
      <c r="D23" s="339">
        <v>3646.3</v>
      </c>
      <c r="E23" s="339">
        <v>3275.75882</v>
      </c>
      <c r="F23" s="339">
        <v>2074.8707199999999</v>
      </c>
      <c r="G23" s="73">
        <f t="shared" si="0"/>
        <v>89.837885527795294</v>
      </c>
      <c r="H23" s="20">
        <f t="shared" si="1"/>
        <v>-370.54118000000017</v>
      </c>
    </row>
    <row r="24" spans="1:9" s="47" customFormat="1" ht="36.75" thickBot="1">
      <c r="A24" s="48" t="s">
        <v>375</v>
      </c>
      <c r="B24" s="49" t="s">
        <v>537</v>
      </c>
      <c r="C24" s="339"/>
      <c r="D24" s="339">
        <v>25</v>
      </c>
      <c r="E24" s="339">
        <v>-49.417659999999998</v>
      </c>
      <c r="F24" s="339"/>
      <c r="G24" s="73">
        <f t="shared" si="0"/>
        <v>-197.67063999999999</v>
      </c>
      <c r="H24" s="20">
        <f t="shared" si="1"/>
        <v>-74.417659999999998</v>
      </c>
    </row>
    <row r="25" spans="1:9" ht="12.75" thickBot="1">
      <c r="A25" s="27" t="s">
        <v>18</v>
      </c>
      <c r="B25" s="27" t="s">
        <v>19</v>
      </c>
      <c r="C25" s="335"/>
      <c r="D25" s="335"/>
      <c r="E25" s="335"/>
      <c r="F25" s="335"/>
      <c r="G25" s="73"/>
      <c r="H25" s="20">
        <f t="shared" si="1"/>
        <v>0</v>
      </c>
    </row>
    <row r="26" spans="1:9" ht="12" customHeight="1" thickBot="1">
      <c r="A26" s="13"/>
      <c r="B26" s="13" t="s">
        <v>20</v>
      </c>
      <c r="C26" s="340">
        <v>2097.5</v>
      </c>
      <c r="D26" s="340">
        <v>2097.5</v>
      </c>
      <c r="E26" s="340">
        <v>1157.7508800000001</v>
      </c>
      <c r="F26" s="340">
        <v>1758.8127999999999</v>
      </c>
      <c r="G26" s="73">
        <f t="shared" si="0"/>
        <v>55.196704648390948</v>
      </c>
      <c r="H26" s="20">
        <f t="shared" si="1"/>
        <v>-939.74911999999995</v>
      </c>
    </row>
    <row r="27" spans="1:9" ht="24.75" thickBot="1">
      <c r="A27" s="48" t="s">
        <v>377</v>
      </c>
      <c r="B27" s="54" t="s">
        <v>378</v>
      </c>
      <c r="C27" s="340"/>
      <c r="D27" s="340"/>
      <c r="E27" s="340"/>
      <c r="F27" s="340">
        <v>-3.53145</v>
      </c>
      <c r="G27" s="73"/>
      <c r="H27" s="20">
        <f t="shared" si="1"/>
        <v>0</v>
      </c>
    </row>
    <row r="28" spans="1:9" ht="12" customHeight="1" thickBot="1">
      <c r="A28" s="13" t="s">
        <v>21</v>
      </c>
      <c r="B28" s="13" t="s">
        <v>22</v>
      </c>
      <c r="C28" s="342">
        <v>2158.5709999999999</v>
      </c>
      <c r="D28" s="342">
        <v>3494.2491799999998</v>
      </c>
      <c r="E28" s="342">
        <v>3345.3614499999999</v>
      </c>
      <c r="F28" s="342">
        <v>2410.5508599999998</v>
      </c>
      <c r="G28" s="73">
        <f t="shared" si="0"/>
        <v>95.739063749311654</v>
      </c>
      <c r="H28" s="20">
        <f t="shared" si="1"/>
        <v>-148.88772999999992</v>
      </c>
    </row>
    <row r="29" spans="1:9" ht="12.75" thickBot="1">
      <c r="A29" s="13" t="s">
        <v>379</v>
      </c>
      <c r="B29" s="13" t="s">
        <v>380</v>
      </c>
      <c r="C29" s="342"/>
      <c r="D29" s="342"/>
      <c r="E29" s="342"/>
      <c r="F29" s="342">
        <v>-0.30134</v>
      </c>
      <c r="G29" s="73"/>
      <c r="H29" s="20">
        <f t="shared" si="1"/>
        <v>0</v>
      </c>
    </row>
    <row r="30" spans="1:9" ht="12.75" thickBot="1">
      <c r="A30" s="34" t="s">
        <v>302</v>
      </c>
      <c r="B30" s="34" t="s">
        <v>303</v>
      </c>
      <c r="C30" s="335">
        <v>493</v>
      </c>
      <c r="D30" s="335">
        <v>493</v>
      </c>
      <c r="E30" s="335">
        <v>421.98142999999999</v>
      </c>
      <c r="F30" s="335">
        <v>294.19085999999999</v>
      </c>
      <c r="G30" s="73">
        <f t="shared" si="0"/>
        <v>85.594610547667344</v>
      </c>
      <c r="H30" s="20">
        <f t="shared" si="1"/>
        <v>-71.018570000000011</v>
      </c>
    </row>
    <row r="31" spans="1:9" ht="12.75" thickBot="1">
      <c r="A31" s="72" t="s">
        <v>23</v>
      </c>
      <c r="B31" s="303" t="s">
        <v>24</v>
      </c>
      <c r="C31" s="274">
        <f>C32+C33</f>
        <v>6753.174</v>
      </c>
      <c r="D31" s="341">
        <f>D32+D33</f>
        <v>7364.3973100000003</v>
      </c>
      <c r="E31" s="341">
        <f>E32+E33</f>
        <v>2318.3578299999999</v>
      </c>
      <c r="F31" s="341">
        <f>F32+F33</f>
        <v>1623.3880299999998</v>
      </c>
      <c r="G31" s="73">
        <f t="shared" si="0"/>
        <v>31.480618608829509</v>
      </c>
      <c r="H31" s="20">
        <f t="shared" si="1"/>
        <v>-5046.0394800000004</v>
      </c>
    </row>
    <row r="32" spans="1:9" ht="12.75" thickBot="1">
      <c r="A32" s="34" t="s">
        <v>381</v>
      </c>
      <c r="B32" s="34" t="s">
        <v>26</v>
      </c>
      <c r="C32" s="260">
        <v>699</v>
      </c>
      <c r="D32" s="334">
        <v>784.01796999999999</v>
      </c>
      <c r="E32" s="332">
        <v>150.80313000000001</v>
      </c>
      <c r="F32" s="332">
        <v>74.786240000000006</v>
      </c>
      <c r="G32" s="73">
        <f t="shared" si="0"/>
        <v>19.234652236351167</v>
      </c>
      <c r="H32" s="20">
        <f t="shared" si="1"/>
        <v>-633.21483999999998</v>
      </c>
      <c r="I32" s="47"/>
    </row>
    <row r="33" spans="1:9" ht="12.75" thickBot="1">
      <c r="A33" s="58" t="s">
        <v>29</v>
      </c>
      <c r="B33" s="58" t="s">
        <v>30</v>
      </c>
      <c r="C33" s="264">
        <v>6054.174</v>
      </c>
      <c r="D33" s="342">
        <v>6580.3793400000004</v>
      </c>
      <c r="E33" s="333">
        <v>2167.5547000000001</v>
      </c>
      <c r="F33" s="333">
        <v>1548.6017899999999</v>
      </c>
      <c r="G33" s="73">
        <f t="shared" si="0"/>
        <v>32.939661803752486</v>
      </c>
      <c r="H33" s="20">
        <f t="shared" si="1"/>
        <v>-4412.8246400000007</v>
      </c>
    </row>
    <row r="34" spans="1:9" ht="12.75" thickBot="1">
      <c r="A34" s="26" t="s">
        <v>31</v>
      </c>
      <c r="B34" s="6" t="s">
        <v>32</v>
      </c>
      <c r="C34" s="253">
        <f>C36+C38+C39</f>
        <v>1236.8000000000002</v>
      </c>
      <c r="D34" s="343">
        <f>D36+D38+D39</f>
        <v>1256.8000000000002</v>
      </c>
      <c r="E34" s="343">
        <f>E36+E38+E39</f>
        <v>927.09834999999998</v>
      </c>
      <c r="F34" s="519">
        <f>F36+F38+F39</f>
        <v>880.38846000000001</v>
      </c>
      <c r="G34" s="73">
        <f t="shared" si="0"/>
        <v>73.766577816677255</v>
      </c>
      <c r="H34" s="20">
        <f t="shared" si="1"/>
        <v>-329.7016500000002</v>
      </c>
    </row>
    <row r="35" spans="1:9" ht="12.75" thickBot="1">
      <c r="A35" s="27" t="s">
        <v>33</v>
      </c>
      <c r="B35" s="27" t="s">
        <v>34</v>
      </c>
      <c r="C35" s="261"/>
      <c r="D35" s="335"/>
      <c r="E35" s="335"/>
      <c r="F35" s="335"/>
      <c r="G35" s="73"/>
      <c r="H35" s="20">
        <f t="shared" si="1"/>
        <v>0</v>
      </c>
    </row>
    <row r="36" spans="1:9" ht="12.75" thickBot="1">
      <c r="B36" s="34" t="s">
        <v>35</v>
      </c>
      <c r="C36" s="260">
        <f>C37</f>
        <v>1184.4000000000001</v>
      </c>
      <c r="D36" s="334">
        <f>D37</f>
        <v>1184.4000000000001</v>
      </c>
      <c r="E36" s="334">
        <f>E37</f>
        <v>902.92835000000002</v>
      </c>
      <c r="F36" s="334">
        <f>F37</f>
        <v>850.30845999999997</v>
      </c>
      <c r="G36" s="73">
        <f t="shared" si="0"/>
        <v>76.235085275244842</v>
      </c>
      <c r="H36" s="20">
        <f t="shared" si="1"/>
        <v>-281.47165000000007</v>
      </c>
    </row>
    <row r="37" spans="1:9" ht="12.75" thickBot="1">
      <c r="A37" s="27" t="s">
        <v>36</v>
      </c>
      <c r="B37" s="58" t="s">
        <v>37</v>
      </c>
      <c r="C37" s="264">
        <v>1184.4000000000001</v>
      </c>
      <c r="D37" s="342">
        <v>1184.4000000000001</v>
      </c>
      <c r="E37" s="336">
        <v>902.92835000000002</v>
      </c>
      <c r="F37" s="336">
        <v>850.30845999999997</v>
      </c>
      <c r="G37" s="73">
        <f t="shared" si="0"/>
        <v>76.235085275244842</v>
      </c>
      <c r="H37" s="20">
        <f t="shared" si="1"/>
        <v>-281.47165000000007</v>
      </c>
    </row>
    <row r="38" spans="1:9" ht="12.75" thickBot="1">
      <c r="A38" s="27" t="s">
        <v>38</v>
      </c>
      <c r="B38" s="27" t="s">
        <v>39</v>
      </c>
      <c r="C38" s="261">
        <v>52.4</v>
      </c>
      <c r="D38" s="335">
        <v>72.400000000000006</v>
      </c>
      <c r="E38" s="342">
        <v>24.17</v>
      </c>
      <c r="F38" s="342">
        <v>30.08</v>
      </c>
      <c r="G38" s="73">
        <f t="shared" si="0"/>
        <v>33.383977900552487</v>
      </c>
      <c r="H38" s="20">
        <f t="shared" si="1"/>
        <v>-48.230000000000004</v>
      </c>
    </row>
    <row r="39" spans="1:9" ht="12.75" thickBot="1">
      <c r="A39" s="27"/>
      <c r="B39" s="27" t="s">
        <v>314</v>
      </c>
      <c r="C39" s="261"/>
      <c r="D39" s="335"/>
      <c r="E39" s="335"/>
      <c r="F39" s="520"/>
      <c r="G39" s="73"/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627"/>
      <c r="E40" s="357"/>
      <c r="F40" s="357"/>
      <c r="G40" s="73"/>
      <c r="H40" s="20">
        <f t="shared" si="1"/>
        <v>0</v>
      </c>
      <c r="I40" s="9"/>
    </row>
    <row r="41" spans="1:9" ht="12.75" thickBot="1">
      <c r="A41" s="15"/>
      <c r="B41" s="309" t="s">
        <v>42</v>
      </c>
      <c r="C41" s="381"/>
      <c r="D41" s="628"/>
      <c r="E41" s="358"/>
      <c r="F41" s="358"/>
      <c r="G41" s="73"/>
      <c r="H41" s="20">
        <f t="shared" si="1"/>
        <v>0</v>
      </c>
      <c r="I41" s="9"/>
    </row>
    <row r="42" spans="1:9" ht="24.75" thickBot="1">
      <c r="A42" s="72" t="s">
        <v>63</v>
      </c>
      <c r="B42" s="325" t="s">
        <v>203</v>
      </c>
      <c r="C42" s="311">
        <f>C45+C49+C52+C58</f>
        <v>10985.098099999999</v>
      </c>
      <c r="D42" s="344">
        <f>D45+D49+D52+D58</f>
        <v>11477.72226</v>
      </c>
      <c r="E42" s="344">
        <f>E45+E49+E52+E57+E58</f>
        <v>4402.3617399999994</v>
      </c>
      <c r="F42" s="352">
        <f>F45+F49+F52+F57+F58</f>
        <v>3836.1592099999998</v>
      </c>
      <c r="G42" s="73">
        <f t="shared" si="0"/>
        <v>38.355708913974013</v>
      </c>
      <c r="H42" s="20">
        <f t="shared" si="1"/>
        <v>-7075.3605200000011</v>
      </c>
    </row>
    <row r="43" spans="1:9" ht="0.75" customHeight="1" thickBot="1">
      <c r="B43" s="74"/>
      <c r="C43" s="288"/>
      <c r="D43" s="629"/>
      <c r="E43" s="359">
        <f>E45+E52+E57+E47+E56</f>
        <v>5912.3672400000005</v>
      </c>
      <c r="F43" s="359">
        <f>F45+F52+F57+F47+F56</f>
        <v>4879.6458299999995</v>
      </c>
      <c r="G43" s="73" t="e">
        <f t="shared" si="0"/>
        <v>#DIV/0!</v>
      </c>
      <c r="H43" s="20">
        <f t="shared" si="1"/>
        <v>5912.3672400000005</v>
      </c>
    </row>
    <row r="44" spans="1:9" ht="12.75" thickBot="1">
      <c r="A44" s="27" t="s">
        <v>64</v>
      </c>
      <c r="B44" s="27" t="s">
        <v>65</v>
      </c>
      <c r="C44" s="261"/>
      <c r="D44" s="335"/>
      <c r="E44" s="360"/>
      <c r="F44" s="360"/>
      <c r="G44" s="73"/>
      <c r="H44" s="20">
        <f t="shared" si="1"/>
        <v>0</v>
      </c>
    </row>
    <row r="45" spans="1:9" ht="12" customHeight="1" thickBot="1">
      <c r="B45" s="34" t="s">
        <v>66</v>
      </c>
      <c r="C45" s="260">
        <f>C47</f>
        <v>3981</v>
      </c>
      <c r="D45" s="334">
        <f>D47</f>
        <v>3981</v>
      </c>
      <c r="E45" s="334">
        <f>E47</f>
        <v>2672.7927</v>
      </c>
      <c r="F45" s="334">
        <f>F47</f>
        <v>2302.645</v>
      </c>
      <c r="G45" s="73">
        <f t="shared" si="0"/>
        <v>67.138726450640547</v>
      </c>
      <c r="H45" s="20">
        <f t="shared" si="1"/>
        <v>-1308.2073</v>
      </c>
    </row>
    <row r="46" spans="1:9" ht="12.75" thickBot="1">
      <c r="A46" s="27" t="s">
        <v>267</v>
      </c>
      <c r="B46" s="27" t="s">
        <v>65</v>
      </c>
      <c r="C46" s="261"/>
      <c r="D46" s="335"/>
      <c r="E46" s="335"/>
      <c r="F46" s="335"/>
      <c r="G46" s="73"/>
      <c r="H46" s="20">
        <f t="shared" si="1"/>
        <v>0</v>
      </c>
    </row>
    <row r="47" spans="1:9" ht="12" customHeight="1" thickBot="1">
      <c r="B47" s="34" t="s">
        <v>67</v>
      </c>
      <c r="C47" s="260">
        <v>3981</v>
      </c>
      <c r="D47" s="334">
        <v>3981</v>
      </c>
      <c r="E47" s="334">
        <v>2672.7927</v>
      </c>
      <c r="F47" s="334">
        <v>2302.645</v>
      </c>
      <c r="G47" s="73">
        <f t="shared" si="0"/>
        <v>67.138726450640547</v>
      </c>
      <c r="H47" s="20">
        <f t="shared" si="1"/>
        <v>-1308.2073</v>
      </c>
    </row>
    <row r="48" spans="1:9" ht="12.75" thickBot="1">
      <c r="A48" s="27" t="s">
        <v>437</v>
      </c>
      <c r="B48" s="27" t="s">
        <v>65</v>
      </c>
      <c r="C48" s="261"/>
      <c r="D48" s="335"/>
      <c r="E48" s="335"/>
      <c r="F48" s="335"/>
      <c r="G48" s="73"/>
      <c r="H48" s="20">
        <f t="shared" si="1"/>
        <v>0</v>
      </c>
    </row>
    <row r="49" spans="1:9" ht="11.25" customHeight="1" thickBot="1">
      <c r="B49" s="34" t="s">
        <v>67</v>
      </c>
      <c r="C49" s="260">
        <v>6735.0981000000002</v>
      </c>
      <c r="D49" s="334">
        <v>6983.1980999999996</v>
      </c>
      <c r="E49" s="334">
        <v>1259.02025</v>
      </c>
      <c r="F49" s="334">
        <v>1310.6908699999999</v>
      </c>
      <c r="G49" s="73">
        <f t="shared" si="0"/>
        <v>18.029278734051669</v>
      </c>
      <c r="H49" s="20">
        <f t="shared" si="1"/>
        <v>-5724.17785</v>
      </c>
    </row>
    <row r="50" spans="1:9" ht="12.75" thickBot="1">
      <c r="A50" s="27" t="s">
        <v>68</v>
      </c>
      <c r="B50" s="27" t="s">
        <v>69</v>
      </c>
      <c r="C50" s="261"/>
      <c r="D50" s="335"/>
      <c r="E50" s="361"/>
      <c r="F50" s="361"/>
      <c r="G50" s="73"/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334"/>
      <c r="E51" s="345"/>
      <c r="F51" s="345"/>
      <c r="G51" s="73"/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345">
        <f>D54+D56</f>
        <v>452.52415999999999</v>
      </c>
      <c r="E52" s="345">
        <f>E54+E56</f>
        <v>366.07954000000001</v>
      </c>
      <c r="F52" s="345">
        <f>F54+F56</f>
        <v>197.60933999999997</v>
      </c>
      <c r="G52" s="73">
        <f t="shared" si="0"/>
        <v>80.89723651439958</v>
      </c>
      <c r="H52" s="20">
        <f t="shared" si="1"/>
        <v>-86.444619999999986</v>
      </c>
      <c r="I52" s="77"/>
    </row>
    <row r="53" spans="1:9" s="77" customFormat="1" ht="12.75" thickBot="1">
      <c r="A53" s="27" t="s">
        <v>72</v>
      </c>
      <c r="B53" s="27" t="s">
        <v>73</v>
      </c>
      <c r="C53" s="261"/>
      <c r="D53" s="335"/>
      <c r="E53" s="348"/>
      <c r="F53" s="348"/>
      <c r="G53" s="73"/>
      <c r="H53" s="20">
        <f t="shared" si="1"/>
        <v>0</v>
      </c>
    </row>
    <row r="54" spans="1:9" s="77" customFormat="1" ht="12.75" customHeight="1" thickBot="1">
      <c r="A54" s="68"/>
      <c r="B54" s="13" t="s">
        <v>74</v>
      </c>
      <c r="C54" s="260">
        <v>152</v>
      </c>
      <c r="D54" s="334">
        <v>152</v>
      </c>
      <c r="E54" s="346">
        <v>208.44674000000001</v>
      </c>
      <c r="F54" s="346">
        <v>133.50534999999999</v>
      </c>
      <c r="G54" s="73">
        <f t="shared" si="0"/>
        <v>137.13601315789475</v>
      </c>
      <c r="H54" s="20">
        <f t="shared" si="1"/>
        <v>56.446740000000005</v>
      </c>
    </row>
    <row r="55" spans="1:9" s="77" customFormat="1" ht="12.75" thickBot="1">
      <c r="A55" s="27" t="s">
        <v>75</v>
      </c>
      <c r="B55" s="27" t="s">
        <v>73</v>
      </c>
      <c r="C55" s="261"/>
      <c r="D55" s="335"/>
      <c r="E55" s="345"/>
      <c r="F55" s="345"/>
      <c r="G55" s="73"/>
      <c r="H55" s="20">
        <f t="shared" si="1"/>
        <v>0</v>
      </c>
    </row>
    <row r="56" spans="1:9" s="77" customFormat="1" ht="14.25" customHeight="1" thickBot="1">
      <c r="A56" s="68"/>
      <c r="B56" s="13" t="s">
        <v>76</v>
      </c>
      <c r="C56" s="263">
        <v>56</v>
      </c>
      <c r="D56" s="340">
        <v>300.52415999999999</v>
      </c>
      <c r="E56" s="345">
        <v>157.6328</v>
      </c>
      <c r="F56" s="345">
        <v>64.103989999999996</v>
      </c>
      <c r="G56" s="73">
        <f t="shared" si="0"/>
        <v>52.452621446475391</v>
      </c>
      <c r="H56" s="20">
        <f t="shared" si="1"/>
        <v>-142.89135999999999</v>
      </c>
    </row>
    <row r="57" spans="1:9" s="77" customFormat="1" ht="15" customHeight="1" thickBot="1">
      <c r="A57" s="27" t="s">
        <v>463</v>
      </c>
      <c r="B57" s="27" t="s">
        <v>78</v>
      </c>
      <c r="C57" s="260"/>
      <c r="D57" s="334"/>
      <c r="E57" s="348">
        <v>43.069499999999998</v>
      </c>
      <c r="F57" s="348">
        <v>12.6425</v>
      </c>
      <c r="G57" s="73"/>
      <c r="H57" s="20">
        <f t="shared" si="1"/>
        <v>43.069499999999998</v>
      </c>
    </row>
    <row r="58" spans="1:9" s="77" customFormat="1" ht="15" customHeight="1" thickBot="1">
      <c r="A58" s="27" t="s">
        <v>464</v>
      </c>
      <c r="B58" s="27" t="s">
        <v>465</v>
      </c>
      <c r="C58" s="260">
        <v>61</v>
      </c>
      <c r="D58" s="334">
        <v>61</v>
      </c>
      <c r="E58" s="348">
        <v>61.399749999999997</v>
      </c>
      <c r="F58" s="348">
        <v>12.5715</v>
      </c>
      <c r="G58" s="73">
        <f t="shared" si="0"/>
        <v>100.65532786885245</v>
      </c>
      <c r="H58" s="20">
        <f t="shared" si="1"/>
        <v>0.39974999999999739</v>
      </c>
    </row>
    <row r="59" spans="1:9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344">
        <f>D61+D62+D63+D64+D66+D65</f>
        <v>2172.4</v>
      </c>
      <c r="E59" s="344">
        <f>E61+E62+E63+E64+E66+E65</f>
        <v>1079.79315</v>
      </c>
      <c r="F59" s="352">
        <f>F61+F62+F64+F63+F65+F66</f>
        <v>1984.8224000000002</v>
      </c>
      <c r="G59" s="73">
        <f t="shared" si="0"/>
        <v>49.705079635426252</v>
      </c>
      <c r="H59" s="20">
        <f t="shared" si="1"/>
        <v>-1092.6068500000001</v>
      </c>
    </row>
    <row r="60" spans="1:9" s="77" customFormat="1" ht="14.25" customHeight="1" thickBot="1">
      <c r="A60" s="34" t="s">
        <v>384</v>
      </c>
      <c r="B60" s="34" t="s">
        <v>82</v>
      </c>
      <c r="C60" s="260"/>
      <c r="D60" s="334"/>
      <c r="E60" s="345"/>
      <c r="F60" s="345"/>
      <c r="G60" s="73"/>
      <c r="H60" s="20">
        <f t="shared" si="1"/>
        <v>0</v>
      </c>
    </row>
    <row r="61" spans="1:9" s="77" customFormat="1" ht="10.5" customHeight="1" thickBot="1">
      <c r="A61" s="75"/>
      <c r="B61" s="34" t="s">
        <v>83</v>
      </c>
      <c r="C61" s="260"/>
      <c r="D61" s="334"/>
      <c r="E61" s="345">
        <v>43.748809999999999</v>
      </c>
      <c r="F61" s="345">
        <v>-784.67530999999997</v>
      </c>
      <c r="G61" s="73"/>
      <c r="H61" s="20">
        <f t="shared" si="1"/>
        <v>43.748809999999999</v>
      </c>
    </row>
    <row r="62" spans="1:9" s="77" customFormat="1" ht="17.25" customHeight="1" thickBot="1">
      <c r="A62" s="27" t="s">
        <v>385</v>
      </c>
      <c r="B62" s="54" t="s">
        <v>387</v>
      </c>
      <c r="C62" s="259">
        <v>134.5</v>
      </c>
      <c r="D62" s="333">
        <v>0.5</v>
      </c>
      <c r="E62" s="339">
        <v>0.33209</v>
      </c>
      <c r="F62" s="339">
        <v>5.4354199999999997</v>
      </c>
      <c r="G62" s="73">
        <f t="shared" si="0"/>
        <v>66.418000000000006</v>
      </c>
      <c r="H62" s="20">
        <f t="shared" si="1"/>
        <v>-0.16791</v>
      </c>
    </row>
    <row r="63" spans="1:9" s="77" customFormat="1" ht="12" customHeight="1" thickBot="1">
      <c r="A63" s="27" t="s">
        <v>402</v>
      </c>
      <c r="B63" s="54" t="s">
        <v>403</v>
      </c>
      <c r="C63" s="259"/>
      <c r="D63" s="333"/>
      <c r="E63" s="339"/>
      <c r="F63" s="339"/>
      <c r="G63" s="73"/>
      <c r="H63" s="20">
        <f t="shared" si="1"/>
        <v>0</v>
      </c>
    </row>
    <row r="64" spans="1:9" s="77" customFormat="1" ht="14.25" customHeight="1" thickBot="1">
      <c r="A64" s="27" t="s">
        <v>386</v>
      </c>
      <c r="B64" s="48" t="s">
        <v>388</v>
      </c>
      <c r="C64" s="259">
        <v>200</v>
      </c>
      <c r="D64" s="333">
        <v>200</v>
      </c>
      <c r="E64" s="339">
        <v>150.45661999999999</v>
      </c>
      <c r="F64" s="339">
        <v>151.93727999999999</v>
      </c>
      <c r="G64" s="73">
        <f t="shared" si="0"/>
        <v>75.228309999999993</v>
      </c>
      <c r="H64" s="20">
        <f t="shared" si="1"/>
        <v>-49.543380000000013</v>
      </c>
    </row>
    <row r="65" spans="1:9" s="77" customFormat="1" ht="12.75" customHeight="1" thickBot="1">
      <c r="A65" s="48" t="s">
        <v>394</v>
      </c>
      <c r="B65" s="48" t="s">
        <v>395</v>
      </c>
      <c r="C65" s="259">
        <v>237.9</v>
      </c>
      <c r="D65" s="333"/>
      <c r="E65" s="339"/>
      <c r="F65" s="339"/>
      <c r="G65" s="73" t="e">
        <f t="shared" si="0"/>
        <v>#DIV/0!</v>
      </c>
      <c r="H65" s="20">
        <f t="shared" si="1"/>
        <v>0</v>
      </c>
    </row>
    <row r="66" spans="1:9" s="77" customFormat="1" ht="27.75" customHeight="1" thickBot="1">
      <c r="A66" s="48" t="s">
        <v>406</v>
      </c>
      <c r="B66" s="315" t="s">
        <v>396</v>
      </c>
      <c r="C66" s="259">
        <v>3000</v>
      </c>
      <c r="D66" s="333">
        <v>1971.9</v>
      </c>
      <c r="E66" s="339">
        <v>885.25563</v>
      </c>
      <c r="F66" s="339">
        <v>2612.1250100000002</v>
      </c>
      <c r="G66" s="73">
        <f t="shared" si="0"/>
        <v>44.893535676251325</v>
      </c>
      <c r="H66" s="20">
        <f t="shared" si="1"/>
        <v>-1086.64437</v>
      </c>
    </row>
    <row r="67" spans="1:9" s="77" customFormat="1" ht="15" customHeight="1" thickBot="1">
      <c r="A67" s="72" t="s">
        <v>404</v>
      </c>
      <c r="B67" s="312" t="s">
        <v>405</v>
      </c>
      <c r="C67" s="382"/>
      <c r="D67" s="630"/>
      <c r="E67" s="341"/>
      <c r="F67" s="341"/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631"/>
      <c r="E68" s="341"/>
      <c r="F68" s="341">
        <v>662</v>
      </c>
      <c r="G68" s="73"/>
      <c r="H68" s="20">
        <f t="shared" si="1"/>
        <v>0</v>
      </c>
      <c r="I68" s="4"/>
    </row>
    <row r="69" spans="1:9" s="9" customFormat="1" ht="12.75" thickBot="1">
      <c r="A69" s="72" t="s">
        <v>289</v>
      </c>
      <c r="B69" s="312" t="s">
        <v>94</v>
      </c>
      <c r="C69" s="383">
        <v>1017</v>
      </c>
      <c r="D69" s="631">
        <v>1147.2</v>
      </c>
      <c r="E69" s="341">
        <v>376.91030000000001</v>
      </c>
      <c r="F69" s="341">
        <v>9657.0539499999995</v>
      </c>
      <c r="G69" s="73">
        <f t="shared" si="0"/>
        <v>32.854802998605301</v>
      </c>
      <c r="H69" s="20">
        <f t="shared" si="1"/>
        <v>-770.28970000000004</v>
      </c>
    </row>
    <row r="70" spans="1:9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344">
        <f>D72+D75+D87+D92+D96+D85+D81+D84+D94+D80+D95+D93+D91+D82+D99+D73</f>
        <v>1051.3</v>
      </c>
      <c r="E70" s="352">
        <f>E72+E75+E87+E92+E96+E85+E81+E84+E94+E80+E95+E93+E91+E73+E83+E100+E77</f>
        <v>839.20601999999997</v>
      </c>
      <c r="F70" s="521">
        <f>F72+F75+F87+F92+F96+F85+F81+F84+F94+F80+F95+F93+F91+F73+F83+F100+F77+F99+F76</f>
        <v>891.0890599999999</v>
      </c>
      <c r="G70" s="73">
        <f t="shared" si="0"/>
        <v>79.825551222296212</v>
      </c>
      <c r="H70" s="20">
        <f t="shared" si="1"/>
        <v>-212.09397999999999</v>
      </c>
    </row>
    <row r="71" spans="1:9" s="9" customFormat="1" ht="12.75" thickBot="1">
      <c r="A71" s="34" t="s">
        <v>279</v>
      </c>
      <c r="B71" s="34" t="s">
        <v>97</v>
      </c>
      <c r="C71" s="260"/>
      <c r="D71" s="334"/>
      <c r="E71" s="358"/>
      <c r="F71" s="358"/>
      <c r="G71" s="73"/>
      <c r="H71" s="20">
        <f t="shared" si="1"/>
        <v>0</v>
      </c>
      <c r="I71" s="4"/>
    </row>
    <row r="72" spans="1:9" ht="12.75" thickBot="1">
      <c r="B72" s="34" t="s">
        <v>98</v>
      </c>
      <c r="C72" s="260">
        <v>55.9</v>
      </c>
      <c r="D72" s="334">
        <v>55.9</v>
      </c>
      <c r="E72" s="334">
        <v>34.658709999999999</v>
      </c>
      <c r="F72" s="334">
        <v>46.374609999999997</v>
      </c>
      <c r="G72" s="73">
        <f t="shared" si="0"/>
        <v>62.00127012522362</v>
      </c>
      <c r="H72" s="20">
        <f t="shared" si="1"/>
        <v>-21.241289999999999</v>
      </c>
    </row>
    <row r="73" spans="1:9" ht="12.75" customHeight="1" thickBot="1">
      <c r="A73" s="48" t="s">
        <v>389</v>
      </c>
      <c r="B73" s="54" t="s">
        <v>390</v>
      </c>
      <c r="C73" s="259">
        <v>1.3</v>
      </c>
      <c r="D73" s="333">
        <v>1.3</v>
      </c>
      <c r="E73" s="333">
        <v>15.15</v>
      </c>
      <c r="F73" s="333">
        <v>1.2549999999999999</v>
      </c>
      <c r="G73" s="73">
        <f t="shared" ref="G73:G137" si="2">E73/D73*100</f>
        <v>1165.3846153846152</v>
      </c>
      <c r="H73" s="20">
        <f t="shared" ref="H73:H138" si="3">E73-D73</f>
        <v>13.85</v>
      </c>
    </row>
    <row r="74" spans="1:9" ht="12.75" thickBot="1">
      <c r="A74" s="27" t="s">
        <v>99</v>
      </c>
      <c r="B74" s="27" t="s">
        <v>100</v>
      </c>
      <c r="C74" s="261"/>
      <c r="D74" s="335"/>
      <c r="E74" s="335"/>
      <c r="F74" s="335"/>
      <c r="G74" s="73"/>
      <c r="H74" s="20">
        <f t="shared" si="3"/>
        <v>0</v>
      </c>
    </row>
    <row r="75" spans="1:9" ht="12.75" thickBot="1">
      <c r="A75" s="13"/>
      <c r="B75" s="13" t="s">
        <v>101</v>
      </c>
      <c r="C75" s="263">
        <v>33</v>
      </c>
      <c r="D75" s="340">
        <v>33</v>
      </c>
      <c r="E75" s="340">
        <v>10</v>
      </c>
      <c r="F75" s="340">
        <v>48</v>
      </c>
      <c r="G75" s="73">
        <f t="shared" si="2"/>
        <v>30.303030303030305</v>
      </c>
      <c r="H75" s="20">
        <f t="shared" si="3"/>
        <v>-23</v>
      </c>
    </row>
    <row r="76" spans="1:9" ht="12.75" thickBot="1">
      <c r="A76" s="34" t="s">
        <v>409</v>
      </c>
      <c r="B76" s="34" t="s">
        <v>410</v>
      </c>
      <c r="C76" s="260"/>
      <c r="D76" s="334"/>
      <c r="E76" s="334"/>
      <c r="F76" s="334"/>
      <c r="G76" s="73"/>
      <c r="H76" s="20">
        <f t="shared" si="3"/>
        <v>0</v>
      </c>
    </row>
    <row r="77" spans="1:9" ht="0.75" customHeight="1" thickBot="1">
      <c r="B77" s="13"/>
      <c r="C77" s="260"/>
      <c r="D77" s="334"/>
      <c r="E77" s="334"/>
      <c r="F77" s="334"/>
      <c r="G77" s="73"/>
      <c r="H77" s="20">
        <f t="shared" si="3"/>
        <v>0</v>
      </c>
    </row>
    <row r="78" spans="1:9" ht="12.75" thickBot="1">
      <c r="A78" s="27" t="s">
        <v>105</v>
      </c>
      <c r="B78" s="27" t="s">
        <v>103</v>
      </c>
      <c r="C78" s="261"/>
      <c r="D78" s="335"/>
      <c r="E78" s="335"/>
      <c r="F78" s="335"/>
      <c r="G78" s="73"/>
      <c r="H78" s="20">
        <f t="shared" si="3"/>
        <v>0</v>
      </c>
    </row>
    <row r="79" spans="1:9" ht="12.75" thickBot="1">
      <c r="B79" s="34" t="s">
        <v>106</v>
      </c>
      <c r="C79" s="260"/>
      <c r="D79" s="334"/>
      <c r="E79" s="334"/>
      <c r="F79" s="334"/>
      <c r="G79" s="73"/>
      <c r="H79" s="20">
        <f t="shared" si="3"/>
        <v>0</v>
      </c>
    </row>
    <row r="80" spans="1:9" ht="12.75" thickBot="1">
      <c r="B80" s="34" t="s">
        <v>93</v>
      </c>
      <c r="C80" s="260"/>
      <c r="D80" s="334"/>
      <c r="E80" s="334"/>
      <c r="F80" s="334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342">
        <v>40</v>
      </c>
      <c r="E81" s="333">
        <v>30</v>
      </c>
      <c r="F81" s="333"/>
      <c r="G81" s="73">
        <f t="shared" si="2"/>
        <v>75</v>
      </c>
      <c r="H81" s="20">
        <f t="shared" si="3"/>
        <v>-10</v>
      </c>
    </row>
    <row r="82" spans="1:8" ht="12.75" thickBot="1">
      <c r="A82" s="27" t="s">
        <v>107</v>
      </c>
      <c r="B82" s="27" t="s">
        <v>108</v>
      </c>
      <c r="C82" s="261">
        <v>103</v>
      </c>
      <c r="D82" s="335">
        <v>103</v>
      </c>
      <c r="E82" s="335"/>
      <c r="F82" s="335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340"/>
      <c r="E83" s="340">
        <v>10</v>
      </c>
      <c r="F83" s="340">
        <v>73</v>
      </c>
      <c r="G83" s="73"/>
      <c r="H83" s="20">
        <f t="shared" si="3"/>
        <v>10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335">
        <v>209.9</v>
      </c>
      <c r="E84" s="333">
        <v>274.97703999999999</v>
      </c>
      <c r="F84" s="333">
        <v>140.4</v>
      </c>
      <c r="G84" s="73">
        <f t="shared" si="2"/>
        <v>131.00383039542638</v>
      </c>
      <c r="H84" s="20">
        <f t="shared" si="3"/>
        <v>65.077039999999982</v>
      </c>
    </row>
    <row r="85" spans="1:8" ht="12.75" customHeight="1" thickBot="1">
      <c r="A85" s="27" t="s">
        <v>112</v>
      </c>
      <c r="B85" s="27" t="s">
        <v>225</v>
      </c>
      <c r="C85" s="261"/>
      <c r="D85" s="335"/>
      <c r="E85" s="336"/>
      <c r="F85" s="336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335"/>
      <c r="E86" s="335"/>
      <c r="F86" s="335"/>
      <c r="G86" s="73"/>
      <c r="H86" s="20">
        <f t="shared" si="3"/>
        <v>0</v>
      </c>
    </row>
    <row r="87" spans="1:8" ht="12.75" thickBot="1">
      <c r="B87" s="34" t="s">
        <v>114</v>
      </c>
      <c r="C87" s="260">
        <v>1</v>
      </c>
      <c r="D87" s="334">
        <v>1</v>
      </c>
      <c r="E87" s="334">
        <v>2.5</v>
      </c>
      <c r="F87" s="334">
        <v>2.5</v>
      </c>
      <c r="G87" s="73">
        <f t="shared" si="2"/>
        <v>250</v>
      </c>
      <c r="H87" s="20">
        <f t="shared" si="3"/>
        <v>1.5</v>
      </c>
    </row>
    <row r="88" spans="1:8" ht="12.75" hidden="1" thickBot="1">
      <c r="C88" s="384"/>
      <c r="D88" s="511"/>
      <c r="G88" s="73" t="e">
        <f t="shared" si="2"/>
        <v>#DIV/0!</v>
      </c>
      <c r="H88" s="20">
        <f t="shared" si="3"/>
        <v>0</v>
      </c>
    </row>
    <row r="89" spans="1:8" ht="12.75" hidden="1" thickBot="1">
      <c r="C89" s="384"/>
      <c r="D89" s="511"/>
      <c r="G89" s="73" t="e">
        <f t="shared" si="2"/>
        <v>#DIV/0!</v>
      </c>
      <c r="H89" s="20">
        <f t="shared" si="3"/>
        <v>0</v>
      </c>
    </row>
    <row r="90" spans="1:8" ht="12.75" hidden="1" thickBot="1">
      <c r="C90" s="384"/>
      <c r="D90" s="511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340">
        <v>10</v>
      </c>
      <c r="E91" s="374">
        <v>4.5</v>
      </c>
      <c r="F91" s="374"/>
      <c r="G91" s="73">
        <f t="shared" si="2"/>
        <v>45</v>
      </c>
      <c r="H91" s="20">
        <f t="shared" si="3"/>
        <v>-5.5</v>
      </c>
    </row>
    <row r="92" spans="1:8" ht="12.75" hidden="1" thickBot="1">
      <c r="A92" s="58"/>
      <c r="B92" s="58" t="s">
        <v>117</v>
      </c>
      <c r="C92" s="264"/>
      <c r="D92" s="342"/>
      <c r="E92" s="375"/>
      <c r="F92" s="375"/>
      <c r="G92" s="73" t="e">
        <f t="shared" si="2"/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/>
      <c r="D93" s="342"/>
      <c r="E93" s="333">
        <v>3</v>
      </c>
      <c r="F93" s="333"/>
      <c r="G93" s="73"/>
      <c r="H93" s="20">
        <f t="shared" si="3"/>
        <v>3</v>
      </c>
    </row>
    <row r="94" spans="1:8" ht="24" customHeight="1" thickBot="1">
      <c r="A94" s="48" t="s">
        <v>305</v>
      </c>
      <c r="B94" s="166" t="s">
        <v>307</v>
      </c>
      <c r="C94" s="259"/>
      <c r="D94" s="333"/>
      <c r="E94" s="333">
        <v>0.99099999999999999</v>
      </c>
      <c r="F94" s="333"/>
      <c r="G94" s="73"/>
      <c r="H94" s="20">
        <f t="shared" si="3"/>
        <v>0.99099999999999999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333">
        <v>70</v>
      </c>
      <c r="E95" s="376">
        <v>36.259</v>
      </c>
      <c r="F95" s="376">
        <v>21</v>
      </c>
      <c r="G95" s="73">
        <f t="shared" si="2"/>
        <v>51.798571428571428</v>
      </c>
      <c r="H95" s="20">
        <f t="shared" si="3"/>
        <v>-33.741</v>
      </c>
    </row>
    <row r="96" spans="1:8" ht="12.75" thickBot="1">
      <c r="A96" s="34" t="s">
        <v>118</v>
      </c>
      <c r="B96" s="34" t="s">
        <v>119</v>
      </c>
      <c r="C96" s="136">
        <f>C98</f>
        <v>527.20000000000005</v>
      </c>
      <c r="D96" s="337">
        <f>D98</f>
        <v>527.20000000000005</v>
      </c>
      <c r="E96" s="337">
        <f>E98</f>
        <v>417.17027000000002</v>
      </c>
      <c r="F96" s="337">
        <f>F98</f>
        <v>548.55944999999997</v>
      </c>
      <c r="G96" s="73">
        <f t="shared" si="2"/>
        <v>79.129413884673752</v>
      </c>
      <c r="H96" s="20">
        <f t="shared" si="3"/>
        <v>-110.02973000000003</v>
      </c>
    </row>
    <row r="97" spans="1:8" ht="12.75" thickBot="1">
      <c r="A97" s="27" t="s">
        <v>325</v>
      </c>
      <c r="B97" s="27" t="s">
        <v>121</v>
      </c>
      <c r="C97" s="261"/>
      <c r="D97" s="335"/>
      <c r="E97" s="335"/>
      <c r="F97" s="335"/>
      <c r="G97" s="73"/>
      <c r="H97" s="20">
        <f t="shared" si="3"/>
        <v>0</v>
      </c>
    </row>
    <row r="98" spans="1:8" ht="12.75" thickBot="1">
      <c r="B98" s="34" t="s">
        <v>122</v>
      </c>
      <c r="C98" s="260">
        <v>527.20000000000005</v>
      </c>
      <c r="D98" s="334">
        <v>527.20000000000005</v>
      </c>
      <c r="E98" s="334">
        <v>417.17027000000002</v>
      </c>
      <c r="F98" s="334">
        <v>548.55944999999997</v>
      </c>
      <c r="G98" s="73">
        <f t="shared" si="2"/>
        <v>79.129413884673752</v>
      </c>
      <c r="H98" s="20">
        <f t="shared" si="3"/>
        <v>-110.02973000000003</v>
      </c>
    </row>
    <row r="99" spans="1:8" ht="12.75" thickBot="1">
      <c r="A99" s="27" t="s">
        <v>123</v>
      </c>
      <c r="B99" s="27" t="s">
        <v>97</v>
      </c>
      <c r="C99" s="261"/>
      <c r="D99" s="335"/>
      <c r="E99" s="335"/>
      <c r="F99" s="335"/>
      <c r="G99" s="73"/>
      <c r="H99" s="20">
        <f t="shared" si="3"/>
        <v>0</v>
      </c>
    </row>
    <row r="100" spans="1:8" ht="12.75" thickBot="1">
      <c r="B100" s="34" t="s">
        <v>124</v>
      </c>
      <c r="C100" s="260"/>
      <c r="D100" s="334"/>
      <c r="E100" s="334"/>
      <c r="F100" s="334">
        <v>10</v>
      </c>
      <c r="G100" s="73"/>
      <c r="H100" s="20">
        <f t="shared" si="3"/>
        <v>0</v>
      </c>
    </row>
    <row r="101" spans="1:8" ht="12.75" thickBot="1">
      <c r="A101" s="72" t="s">
        <v>125</v>
      </c>
      <c r="B101" s="303" t="s">
        <v>126</v>
      </c>
      <c r="C101" s="311">
        <f>C104+C105</f>
        <v>174.321</v>
      </c>
      <c r="D101" s="344">
        <f>D104+D105</f>
        <v>2567.2204000000002</v>
      </c>
      <c r="E101" s="377">
        <f>E102+E103+E104+E105</f>
        <v>2853.99856</v>
      </c>
      <c r="F101" s="523">
        <f>F102+F103+F104+F105</f>
        <v>220.40773000000002</v>
      </c>
      <c r="G101" s="73">
        <f t="shared" si="2"/>
        <v>111.17076508117493</v>
      </c>
      <c r="H101" s="20">
        <f t="shared" si="3"/>
        <v>286.77815999999984</v>
      </c>
    </row>
    <row r="102" spans="1:8" ht="12.75" thickBot="1">
      <c r="A102" s="34" t="s">
        <v>127</v>
      </c>
      <c r="B102" s="34" t="s">
        <v>128</v>
      </c>
      <c r="C102" s="260"/>
      <c r="D102" s="334"/>
      <c r="E102" s="340">
        <v>334.41001999999997</v>
      </c>
      <c r="F102" s="340">
        <v>-41.633110000000002</v>
      </c>
      <c r="G102" s="73"/>
      <c r="H102" s="20">
        <f t="shared" si="3"/>
        <v>334.41001999999997</v>
      </c>
    </row>
    <row r="103" spans="1:8" ht="12.75" thickBot="1">
      <c r="A103" s="27" t="s">
        <v>309</v>
      </c>
      <c r="B103" s="58" t="s">
        <v>128</v>
      </c>
      <c r="C103" s="264"/>
      <c r="D103" s="342"/>
      <c r="E103" s="342"/>
      <c r="F103" s="342"/>
      <c r="G103" s="73"/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342"/>
      <c r="E104" s="333"/>
      <c r="F104" s="333"/>
      <c r="G104" s="73"/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335">
        <v>2567.2204000000002</v>
      </c>
      <c r="E105" s="336">
        <v>2519.5885400000002</v>
      </c>
      <c r="F105" s="336">
        <v>262.04084</v>
      </c>
      <c r="G105" s="73">
        <f t="shared" si="2"/>
        <v>98.144613528312576</v>
      </c>
      <c r="H105" s="20">
        <f t="shared" si="3"/>
        <v>-47.631859999999961</v>
      </c>
    </row>
    <row r="106" spans="1:8" ht="11.25" customHeight="1" thickBot="1">
      <c r="A106" s="72" t="s">
        <v>134</v>
      </c>
      <c r="B106" s="437" t="s">
        <v>135</v>
      </c>
      <c r="C106" s="246">
        <f>C107+C182+C180+C179</f>
        <v>293009.90000000002</v>
      </c>
      <c r="D106" s="351">
        <f>D107+D182+D180+D179+D178</f>
        <v>308864.90000000002</v>
      </c>
      <c r="E106" s="351">
        <f>E107+E182+E180+E179+E181+E178</f>
        <v>231997.33226000002</v>
      </c>
      <c r="F106" s="351">
        <f>F107+F182+F180+F179+F181</f>
        <v>254852.63774000003</v>
      </c>
      <c r="G106" s="73">
        <f t="shared" si="2"/>
        <v>75.112883419255468</v>
      </c>
      <c r="H106" s="20">
        <f t="shared" si="3"/>
        <v>-76867.567739999999</v>
      </c>
    </row>
    <row r="107" spans="1:8" ht="11.25" customHeight="1" thickBot="1">
      <c r="A107" s="438" t="s">
        <v>232</v>
      </c>
      <c r="B107" s="177" t="s">
        <v>233</v>
      </c>
      <c r="C107" s="439">
        <f>C108+C111+C128+C159</f>
        <v>293009.90000000002</v>
      </c>
      <c r="D107" s="524">
        <f>D108+D111+D128+D159</f>
        <v>308510.90000000002</v>
      </c>
      <c r="E107" s="524">
        <f>E108+E111+E128+E159</f>
        <v>231862.43790000002</v>
      </c>
      <c r="F107" s="524">
        <f>F108+F111+F128+F159</f>
        <v>250668.78409000003</v>
      </c>
      <c r="G107" s="73">
        <f t="shared" si="2"/>
        <v>75.155347153050343</v>
      </c>
      <c r="H107" s="20">
        <f t="shared" si="3"/>
        <v>-76648.462100000004</v>
      </c>
    </row>
    <row r="108" spans="1:8" ht="11.25" customHeight="1" thickBot="1">
      <c r="A108" s="72" t="s">
        <v>475</v>
      </c>
      <c r="B108" s="437" t="s">
        <v>137</v>
      </c>
      <c r="C108" s="246">
        <f>C109+C110</f>
        <v>110671</v>
      </c>
      <c r="D108" s="351">
        <f>D109+D110</f>
        <v>112721</v>
      </c>
      <c r="E108" s="351">
        <f>E109+E110</f>
        <v>89398.343080000006</v>
      </c>
      <c r="F108" s="529">
        <f>F109+F110</f>
        <v>86474</v>
      </c>
      <c r="G108" s="73">
        <f t="shared" si="2"/>
        <v>79.309394948589883</v>
      </c>
      <c r="H108" s="20">
        <f t="shared" si="3"/>
        <v>-23322.656919999994</v>
      </c>
    </row>
    <row r="109" spans="1:8" ht="11.25" customHeight="1" thickBot="1">
      <c r="A109" s="13" t="s">
        <v>476</v>
      </c>
      <c r="B109" s="440" t="s">
        <v>139</v>
      </c>
      <c r="C109" s="441">
        <v>109214</v>
      </c>
      <c r="D109" s="472">
        <v>109214</v>
      </c>
      <c r="E109" s="661">
        <v>88165</v>
      </c>
      <c r="F109" s="346">
        <v>86474</v>
      </c>
      <c r="G109" s="73">
        <f t="shared" si="2"/>
        <v>80.72682989360338</v>
      </c>
      <c r="H109" s="20">
        <f t="shared" si="3"/>
        <v>-21049</v>
      </c>
    </row>
    <row r="110" spans="1:8" ht="11.25" customHeight="1" thickBot="1">
      <c r="A110" s="443" t="s">
        <v>477</v>
      </c>
      <c r="B110" s="444" t="s">
        <v>219</v>
      </c>
      <c r="C110" s="445">
        <v>1457</v>
      </c>
      <c r="D110" s="483">
        <v>3507</v>
      </c>
      <c r="E110" s="526">
        <v>1233.3430800000001</v>
      </c>
      <c r="F110" s="469"/>
      <c r="G110" s="73">
        <f t="shared" si="2"/>
        <v>35.168037639007707</v>
      </c>
      <c r="H110" s="20">
        <f t="shared" si="3"/>
        <v>-2273.6569199999999</v>
      </c>
    </row>
    <row r="111" spans="1:8" ht="11.25" customHeight="1" thickBot="1">
      <c r="A111" s="72" t="s">
        <v>140</v>
      </c>
      <c r="B111" s="437" t="s">
        <v>141</v>
      </c>
      <c r="C111" s="246">
        <f>C114+C117+C120</f>
        <v>11424.5</v>
      </c>
      <c r="D111" s="351">
        <f>D114+D117+D120+D112+D113+D115+D116+D118+D119</f>
        <v>23511.699999999997</v>
      </c>
      <c r="E111" s="351">
        <f>E114+E117+E120+E112+E113+E115+E116+E118+E119</f>
        <v>15586.449999999999</v>
      </c>
      <c r="F111" s="351">
        <f>F114+F117+F120+F112+F113+F116</f>
        <v>19217.204850000002</v>
      </c>
      <c r="G111" s="73">
        <f t="shared" si="2"/>
        <v>66.292314039393148</v>
      </c>
      <c r="H111" s="20">
        <f t="shared" si="3"/>
        <v>-7925.2499999999982</v>
      </c>
    </row>
    <row r="112" spans="1:8" ht="11.25" customHeight="1" thickBot="1">
      <c r="A112" s="13" t="s">
        <v>411</v>
      </c>
      <c r="B112" s="440" t="s">
        <v>478</v>
      </c>
      <c r="C112" s="441"/>
      <c r="D112" s="472">
        <v>1654.2</v>
      </c>
      <c r="E112" s="661">
        <v>1654.2</v>
      </c>
      <c r="F112" s="379">
        <v>1300.2</v>
      </c>
      <c r="G112" s="73">
        <f t="shared" si="2"/>
        <v>100</v>
      </c>
      <c r="H112" s="20">
        <f t="shared" si="3"/>
        <v>0</v>
      </c>
    </row>
    <row r="113" spans="1:8" ht="11.25" customHeight="1" thickBot="1">
      <c r="A113" s="58" t="s">
        <v>412</v>
      </c>
      <c r="B113" s="448" t="s">
        <v>143</v>
      </c>
      <c r="C113" s="449"/>
      <c r="D113" s="467">
        <v>2078.8000000000002</v>
      </c>
      <c r="E113" s="662">
        <v>2078.8000000000002</v>
      </c>
      <c r="F113" s="333">
        <v>4956.6000000000004</v>
      </c>
      <c r="G113" s="73">
        <f t="shared" si="2"/>
        <v>100</v>
      </c>
      <c r="H113" s="20">
        <f t="shared" si="3"/>
        <v>0</v>
      </c>
    </row>
    <row r="114" spans="1:8" s="9" customFormat="1" ht="11.25" customHeight="1" thickBot="1">
      <c r="A114" s="13" t="s">
        <v>479</v>
      </c>
      <c r="B114" s="440" t="s">
        <v>145</v>
      </c>
      <c r="C114" s="441">
        <v>4500</v>
      </c>
      <c r="D114" s="472">
        <v>4500</v>
      </c>
      <c r="E114" s="661">
        <v>4500</v>
      </c>
      <c r="F114" s="332">
        <v>1563.951</v>
      </c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453" t="s">
        <v>533</v>
      </c>
      <c r="B115" s="448" t="s">
        <v>481</v>
      </c>
      <c r="C115" s="454"/>
      <c r="D115" s="632">
        <v>1763.3</v>
      </c>
      <c r="E115" s="460">
        <v>1763.3</v>
      </c>
      <c r="F115" s="533"/>
      <c r="G115" s="73">
        <f t="shared" si="2"/>
        <v>100</v>
      </c>
      <c r="H115" s="20">
        <f t="shared" si="3"/>
        <v>0</v>
      </c>
    </row>
    <row r="116" spans="1:8" s="9" customFormat="1" ht="11.25" customHeight="1" thickBot="1">
      <c r="A116" s="453" t="s">
        <v>533</v>
      </c>
      <c r="B116" s="448" t="s">
        <v>534</v>
      </c>
      <c r="C116" s="454"/>
      <c r="D116" s="632">
        <v>777.6</v>
      </c>
      <c r="E116" s="460">
        <v>777.6</v>
      </c>
      <c r="F116" s="337">
        <v>995.4</v>
      </c>
      <c r="G116" s="73">
        <f t="shared" si="2"/>
        <v>100</v>
      </c>
      <c r="H116" s="20">
        <f t="shared" si="3"/>
        <v>0</v>
      </c>
    </row>
    <row r="117" spans="1:8" s="9" customFormat="1" ht="11.25" customHeight="1" thickBot="1">
      <c r="A117" s="453" t="s">
        <v>482</v>
      </c>
      <c r="B117" s="448" t="s">
        <v>153</v>
      </c>
      <c r="C117" s="454">
        <v>3173.6</v>
      </c>
      <c r="D117" s="632">
        <v>3173.6</v>
      </c>
      <c r="E117" s="460"/>
      <c r="F117" s="337">
        <v>2772.4</v>
      </c>
      <c r="G117" s="73">
        <f t="shared" si="2"/>
        <v>0</v>
      </c>
      <c r="H117" s="20">
        <f t="shared" si="3"/>
        <v>-3173.6</v>
      </c>
    </row>
    <row r="118" spans="1:8" s="9" customFormat="1" ht="11.25" customHeight="1" thickBot="1">
      <c r="A118" s="453" t="s">
        <v>535</v>
      </c>
      <c r="B118" s="448" t="s">
        <v>536</v>
      </c>
      <c r="C118" s="454"/>
      <c r="D118" s="632">
        <v>600</v>
      </c>
      <c r="E118" s="460">
        <v>600</v>
      </c>
      <c r="F118" s="533"/>
      <c r="G118" s="73">
        <f t="shared" si="2"/>
        <v>100</v>
      </c>
      <c r="H118" s="20">
        <f t="shared" si="3"/>
        <v>0</v>
      </c>
    </row>
    <row r="119" spans="1:8" s="9" customFormat="1" ht="11.25" customHeight="1" thickBot="1">
      <c r="A119" s="453" t="s">
        <v>544</v>
      </c>
      <c r="B119" s="479" t="s">
        <v>545</v>
      </c>
      <c r="C119" s="634"/>
      <c r="D119" s="492">
        <v>203.3</v>
      </c>
      <c r="E119" s="526">
        <v>203.3</v>
      </c>
      <c r="F119" s="469"/>
      <c r="G119" s="73">
        <f t="shared" si="2"/>
        <v>100</v>
      </c>
      <c r="H119" s="20">
        <f t="shared" si="3"/>
        <v>0</v>
      </c>
    </row>
    <row r="120" spans="1:8" ht="11.25" customHeight="1" thickBot="1">
      <c r="A120" s="26" t="s">
        <v>483</v>
      </c>
      <c r="B120" s="437" t="s">
        <v>152</v>
      </c>
      <c r="C120" s="246">
        <f>C121+C122+C123+C124</f>
        <v>3750.9</v>
      </c>
      <c r="D120" s="351">
        <f>D121+D122+D123+D124+D125</f>
        <v>8760.9</v>
      </c>
      <c r="E120" s="351">
        <f>E121+E122+E123+E124</f>
        <v>4009.25</v>
      </c>
      <c r="F120" s="351">
        <f>F121+F122+F123+F124+F126+F127</f>
        <v>7628.6538500000006</v>
      </c>
      <c r="G120" s="73">
        <f t="shared" si="2"/>
        <v>45.762992386626941</v>
      </c>
      <c r="H120" s="20">
        <f t="shared" si="3"/>
        <v>-4751.6499999999996</v>
      </c>
    </row>
    <row r="121" spans="1:8" ht="11.25" customHeight="1" thickBot="1">
      <c r="A121" s="27" t="s">
        <v>483</v>
      </c>
      <c r="B121" s="440" t="s">
        <v>484</v>
      </c>
      <c r="C121" s="454"/>
      <c r="D121" s="632"/>
      <c r="E121" s="460"/>
      <c r="F121" s="337">
        <v>634.66584999999998</v>
      </c>
      <c r="G121" s="73"/>
      <c r="H121" s="20">
        <f t="shared" si="3"/>
        <v>0</v>
      </c>
    </row>
    <row r="122" spans="1:8" ht="24.75" customHeight="1" thickBot="1">
      <c r="A122" s="27" t="s">
        <v>483</v>
      </c>
      <c r="B122" s="457" t="s">
        <v>485</v>
      </c>
      <c r="C122" s="458">
        <v>2205.9</v>
      </c>
      <c r="D122" s="460">
        <v>2205.9</v>
      </c>
      <c r="E122" s="663">
        <v>1458</v>
      </c>
      <c r="F122" s="336">
        <v>1511.4880000000001</v>
      </c>
      <c r="G122" s="73">
        <f t="shared" si="2"/>
        <v>66.095471236230111</v>
      </c>
      <c r="H122" s="20">
        <f t="shared" si="3"/>
        <v>-747.90000000000009</v>
      </c>
    </row>
    <row r="123" spans="1:8" ht="12.75" customHeight="1" thickBot="1">
      <c r="A123" s="27" t="s">
        <v>483</v>
      </c>
      <c r="B123" s="457" t="s">
        <v>474</v>
      </c>
      <c r="C123" s="458">
        <v>1545</v>
      </c>
      <c r="D123" s="460">
        <v>1545</v>
      </c>
      <c r="E123" s="663">
        <v>1545</v>
      </c>
      <c r="F123" s="535"/>
      <c r="G123" s="73">
        <f t="shared" si="2"/>
        <v>100</v>
      </c>
      <c r="H123" s="20">
        <f t="shared" si="3"/>
        <v>0</v>
      </c>
    </row>
    <row r="124" spans="1:8" ht="12" customHeight="1" thickBot="1">
      <c r="A124" s="27" t="s">
        <v>483</v>
      </c>
      <c r="B124" s="457" t="s">
        <v>555</v>
      </c>
      <c r="C124" s="121"/>
      <c r="D124" s="336">
        <v>4010</v>
      </c>
      <c r="E124" s="336">
        <v>1006.25</v>
      </c>
      <c r="F124" s="666"/>
      <c r="G124" s="73"/>
      <c r="H124" s="20">
        <f t="shared" si="3"/>
        <v>-3003.75</v>
      </c>
    </row>
    <row r="125" spans="1:8" ht="21.75" customHeight="1">
      <c r="A125" s="91" t="s">
        <v>548</v>
      </c>
      <c r="B125" s="673" t="s">
        <v>549</v>
      </c>
      <c r="C125" s="121"/>
      <c r="D125" s="336">
        <v>1000</v>
      </c>
      <c r="E125" s="336"/>
      <c r="F125" s="666"/>
      <c r="G125" s="674">
        <f t="shared" si="2"/>
        <v>0</v>
      </c>
      <c r="H125" s="387">
        <f t="shared" si="3"/>
        <v>-1000</v>
      </c>
    </row>
    <row r="126" spans="1:8" ht="14.25" customHeight="1">
      <c r="A126" s="48" t="s">
        <v>483</v>
      </c>
      <c r="B126" s="667" t="s">
        <v>558</v>
      </c>
      <c r="C126" s="259"/>
      <c r="D126" s="333"/>
      <c r="E126" s="333"/>
      <c r="F126" s="333">
        <v>4000</v>
      </c>
      <c r="G126" s="17"/>
      <c r="H126" s="88"/>
    </row>
    <row r="127" spans="1:8" ht="14.25" customHeight="1">
      <c r="A127" s="48" t="s">
        <v>483</v>
      </c>
      <c r="B127" s="49" t="s">
        <v>449</v>
      </c>
      <c r="C127" s="259"/>
      <c r="D127" s="333"/>
      <c r="E127" s="333"/>
      <c r="F127" s="373">
        <v>1482.5</v>
      </c>
      <c r="G127" s="17"/>
      <c r="H127" s="88"/>
    </row>
    <row r="128" spans="1:8" ht="11.25" customHeight="1" thickBot="1">
      <c r="A128" s="438" t="s">
        <v>486</v>
      </c>
      <c r="B128" s="177" t="s">
        <v>158</v>
      </c>
      <c r="C128" s="439">
        <f>C129+C146+C149+C150+C151+C152+C153+C154+C157+C148</f>
        <v>170914.4</v>
      </c>
      <c r="D128" s="524">
        <f>D129+D146+D149+D150+D151+D152+D153+D154+D157+D148+D147</f>
        <v>172278.2</v>
      </c>
      <c r="E128" s="524">
        <f>E129+E146+E149+E150+E151+E152+E153+E154+E157+E148+E147</f>
        <v>126877.64482000002</v>
      </c>
      <c r="F128" s="524">
        <f>F129+F146+F149+F150+F151+F152+F153+F154+F157+F148+F147+F156</f>
        <v>136111.29224000001</v>
      </c>
      <c r="G128" s="251">
        <f t="shared" si="2"/>
        <v>73.646952905242799</v>
      </c>
      <c r="H128" s="182">
        <f t="shared" si="3"/>
        <v>-45400.555179999996</v>
      </c>
    </row>
    <row r="129" spans="1:8" ht="11.25" customHeight="1" thickBot="1">
      <c r="A129" s="72" t="s">
        <v>168</v>
      </c>
      <c r="B129" s="437" t="s">
        <v>487</v>
      </c>
      <c r="C129" s="246">
        <f>C132+C133+C138+C141+C140+C131+C130+C139+C134+C142+C143+C154+C136+C137+C144</f>
        <v>125721.2</v>
      </c>
      <c r="D129" s="351">
        <f>D132+D133+D138+D141+D140+D131+D130+D139+D134+D142+D143+D136+D137+D144+D145</f>
        <v>127959.5</v>
      </c>
      <c r="E129" s="351">
        <f>E132+E133+E138+E141+E140+E131+E130+E139+E134+E142+E143+E136+E137+E144+E145</f>
        <v>96058.281310000006</v>
      </c>
      <c r="F129" s="351">
        <f>F132+F133+F138+F141+F140+F131+F130+F139+F134+F142+F143+F136+F137+F144</f>
        <v>98170.804770000002</v>
      </c>
      <c r="G129" s="73">
        <f t="shared" si="2"/>
        <v>75.069284664288318</v>
      </c>
      <c r="H129" s="20">
        <f t="shared" si="3"/>
        <v>-31901.218689999994</v>
      </c>
    </row>
    <row r="130" spans="1:8" ht="25.5" customHeight="1" thickBot="1">
      <c r="A130" s="13" t="s">
        <v>488</v>
      </c>
      <c r="B130" s="462" t="s">
        <v>212</v>
      </c>
      <c r="C130" s="463">
        <v>1384.2</v>
      </c>
      <c r="D130" s="463">
        <v>1384.2</v>
      </c>
      <c r="E130" s="661">
        <v>1383.8572999999999</v>
      </c>
      <c r="F130" s="337">
        <v>1383.8572999999999</v>
      </c>
      <c r="G130" s="73">
        <f t="shared" si="2"/>
        <v>99.975242017049553</v>
      </c>
      <c r="H130" s="20">
        <f t="shared" si="3"/>
        <v>-0.34270000000014988</v>
      </c>
    </row>
    <row r="131" spans="1:8" ht="11.25" customHeight="1" thickBot="1">
      <c r="A131" s="13" t="s">
        <v>488</v>
      </c>
      <c r="B131" s="465" t="s">
        <v>224</v>
      </c>
      <c r="C131" s="463">
        <v>45</v>
      </c>
      <c r="D131" s="463">
        <v>45</v>
      </c>
      <c r="E131" s="661">
        <v>18</v>
      </c>
      <c r="F131" s="337"/>
      <c r="G131" s="73">
        <f t="shared" si="2"/>
        <v>40</v>
      </c>
      <c r="H131" s="20">
        <f t="shared" si="3"/>
        <v>-27</v>
      </c>
    </row>
    <row r="132" spans="1:8" ht="11.25" customHeight="1" thickBot="1">
      <c r="A132" s="13" t="s">
        <v>488</v>
      </c>
      <c r="B132" s="465" t="s">
        <v>489</v>
      </c>
      <c r="C132" s="463">
        <v>2441.9</v>
      </c>
      <c r="D132" s="463">
        <v>3560.6</v>
      </c>
      <c r="E132" s="661">
        <v>2531.52</v>
      </c>
      <c r="F132" s="337">
        <v>4707.7338799999998</v>
      </c>
      <c r="G132" s="73">
        <f t="shared" si="2"/>
        <v>71.098129528731107</v>
      </c>
      <c r="H132" s="20">
        <f t="shared" si="3"/>
        <v>-1029.08</v>
      </c>
    </row>
    <row r="133" spans="1:8" ht="11.25" customHeight="1" thickBot="1">
      <c r="A133" s="13" t="s">
        <v>488</v>
      </c>
      <c r="B133" s="448" t="s">
        <v>490</v>
      </c>
      <c r="C133" s="467">
        <v>89502</v>
      </c>
      <c r="D133" s="467">
        <v>89502</v>
      </c>
      <c r="E133" s="662">
        <v>67127</v>
      </c>
      <c r="F133" s="333">
        <v>69522</v>
      </c>
      <c r="G133" s="73">
        <f t="shared" si="2"/>
        <v>75.000558646734149</v>
      </c>
      <c r="H133" s="20">
        <f t="shared" si="3"/>
        <v>-22375</v>
      </c>
    </row>
    <row r="134" spans="1:8" ht="10.5" customHeight="1" thickBot="1">
      <c r="A134" s="13" t="s">
        <v>488</v>
      </c>
      <c r="B134" s="448" t="s">
        <v>371</v>
      </c>
      <c r="C134" s="467">
        <v>16165.8</v>
      </c>
      <c r="D134" s="467">
        <v>16165.8</v>
      </c>
      <c r="E134" s="662">
        <v>12124</v>
      </c>
      <c r="F134" s="333">
        <v>12369</v>
      </c>
      <c r="G134" s="73">
        <f t="shared" si="2"/>
        <v>74.99783493548108</v>
      </c>
      <c r="H134" s="20">
        <f t="shared" si="3"/>
        <v>-4041.7999999999993</v>
      </c>
    </row>
    <row r="135" spans="1:8" ht="12.75" hidden="1" thickBot="1">
      <c r="C135" s="469"/>
      <c r="E135" s="511"/>
      <c r="F135" s="469"/>
      <c r="G135" s="73" t="e">
        <f t="shared" si="2"/>
        <v>#DIV/0!</v>
      </c>
      <c r="H135" s="20">
        <f t="shared" si="3"/>
        <v>0</v>
      </c>
    </row>
    <row r="136" spans="1:8" ht="11.25" customHeight="1" thickBot="1">
      <c r="A136" s="13" t="s">
        <v>488</v>
      </c>
      <c r="B136" s="448" t="s">
        <v>454</v>
      </c>
      <c r="C136" s="467">
        <v>485.2</v>
      </c>
      <c r="D136" s="467">
        <v>485.2</v>
      </c>
      <c r="E136" s="662">
        <v>365.48521</v>
      </c>
      <c r="F136" s="333">
        <v>312.14999</v>
      </c>
      <c r="G136" s="73">
        <f t="shared" si="2"/>
        <v>75.32671269579555</v>
      </c>
      <c r="H136" s="20">
        <f t="shared" si="3"/>
        <v>-119.71478999999999</v>
      </c>
    </row>
    <row r="137" spans="1:8" ht="12.75" customHeight="1" thickBot="1">
      <c r="A137" s="13" t="s">
        <v>488</v>
      </c>
      <c r="B137" s="461" t="s">
        <v>491</v>
      </c>
      <c r="C137" s="467">
        <v>150.6</v>
      </c>
      <c r="D137" s="467">
        <v>80.3</v>
      </c>
      <c r="E137" s="527">
        <v>80.3</v>
      </c>
      <c r="F137" s="538"/>
      <c r="G137" s="73">
        <f t="shared" si="2"/>
        <v>100</v>
      </c>
      <c r="H137" s="20">
        <f t="shared" si="3"/>
        <v>0</v>
      </c>
    </row>
    <row r="138" spans="1:8" ht="11.25" customHeight="1" thickBot="1">
      <c r="A138" s="13" t="s">
        <v>488</v>
      </c>
      <c r="B138" s="448" t="s">
        <v>173</v>
      </c>
      <c r="C138" s="467"/>
      <c r="D138" s="467"/>
      <c r="E138" s="527"/>
      <c r="F138" s="538"/>
      <c r="G138" s="73"/>
      <c r="H138" s="20">
        <f t="shared" si="3"/>
        <v>0</v>
      </c>
    </row>
    <row r="139" spans="1:8" ht="11.25" customHeight="1" thickBot="1">
      <c r="A139" s="13" t="s">
        <v>488</v>
      </c>
      <c r="B139" s="448" t="s">
        <v>292</v>
      </c>
      <c r="C139" s="467"/>
      <c r="D139" s="467"/>
      <c r="E139" s="527"/>
      <c r="F139" s="538"/>
      <c r="G139" s="73"/>
      <c r="H139" s="20">
        <f t="shared" ref="H139:H183" si="4">E139-D139</f>
        <v>0</v>
      </c>
    </row>
    <row r="140" spans="1:8" ht="11.25" customHeight="1" thickBot="1">
      <c r="A140" s="13" t="s">
        <v>488</v>
      </c>
      <c r="B140" s="448" t="s">
        <v>174</v>
      </c>
      <c r="C140" s="339">
        <v>1160.9000000000001</v>
      </c>
      <c r="D140" s="339">
        <v>1160.9000000000001</v>
      </c>
      <c r="E140" s="333">
        <v>1160.9000000000001</v>
      </c>
      <c r="F140" s="333">
        <v>683.85659999999996</v>
      </c>
      <c r="G140" s="73">
        <f>E140/D140*100</f>
        <v>100</v>
      </c>
      <c r="H140" s="20">
        <f t="shared" si="4"/>
        <v>0</v>
      </c>
    </row>
    <row r="141" spans="1:8" ht="11.25" customHeight="1" thickBot="1">
      <c r="A141" s="13" t="s">
        <v>488</v>
      </c>
      <c r="B141" s="448" t="s">
        <v>492</v>
      </c>
      <c r="C141" s="467"/>
      <c r="D141" s="467"/>
      <c r="E141" s="527"/>
      <c r="F141" s="538"/>
      <c r="G141" s="73"/>
      <c r="H141" s="20">
        <f t="shared" si="4"/>
        <v>0</v>
      </c>
    </row>
    <row r="142" spans="1:8" ht="27.75" customHeight="1" thickBot="1">
      <c r="A142" s="13" t="s">
        <v>488</v>
      </c>
      <c r="B142" s="461" t="s">
        <v>493</v>
      </c>
      <c r="C142" s="472"/>
      <c r="D142" s="472"/>
      <c r="E142" s="460"/>
      <c r="F142" s="533"/>
      <c r="G142" s="73"/>
      <c r="H142" s="20">
        <f t="shared" si="4"/>
        <v>0</v>
      </c>
    </row>
    <row r="143" spans="1:8" ht="24" customHeight="1" thickBot="1">
      <c r="A143" s="13" t="s">
        <v>488</v>
      </c>
      <c r="B143" s="465" t="s">
        <v>494</v>
      </c>
      <c r="C143" s="472"/>
      <c r="D143" s="472"/>
      <c r="E143" s="460"/>
      <c r="F143" s="534"/>
      <c r="G143" s="73"/>
      <c r="H143" s="20">
        <f t="shared" si="4"/>
        <v>0</v>
      </c>
    </row>
    <row r="144" spans="1:8" ht="15" customHeight="1" thickBot="1">
      <c r="A144" s="13" t="s">
        <v>488</v>
      </c>
      <c r="B144" s="448" t="s">
        <v>424</v>
      </c>
      <c r="C144" s="472">
        <v>13121.1</v>
      </c>
      <c r="D144" s="472">
        <v>13121.1</v>
      </c>
      <c r="E144" s="663">
        <v>9386.7620000000006</v>
      </c>
      <c r="F144" s="333">
        <v>9192.2070000000003</v>
      </c>
      <c r="G144" s="73">
        <f t="shared" ref="G144:G154" si="5">E144/D144*100</f>
        <v>71.539444101485401</v>
      </c>
      <c r="H144" s="20">
        <f t="shared" si="4"/>
        <v>-3734.3379999999997</v>
      </c>
    </row>
    <row r="145" spans="1:8" ht="40.5" customHeight="1" thickBot="1">
      <c r="A145" s="13" t="s">
        <v>488</v>
      </c>
      <c r="B145" s="49" t="s">
        <v>499</v>
      </c>
      <c r="C145" s="472"/>
      <c r="D145" s="472">
        <v>2454.4</v>
      </c>
      <c r="E145" s="376">
        <v>1880.4567999999999</v>
      </c>
      <c r="F145" s="540">
        <v>2990.1</v>
      </c>
      <c r="G145" s="73">
        <f t="shared" si="5"/>
        <v>76.615743155149929</v>
      </c>
      <c r="H145" s="20">
        <f t="shared" si="4"/>
        <v>-573.94320000000016</v>
      </c>
    </row>
    <row r="146" spans="1:8" ht="12.75" customHeight="1" thickBot="1">
      <c r="A146" s="58" t="s">
        <v>495</v>
      </c>
      <c r="B146" s="465" t="s">
        <v>496</v>
      </c>
      <c r="C146" s="472">
        <v>1207.9000000000001</v>
      </c>
      <c r="D146" s="472">
        <v>1632.9</v>
      </c>
      <c r="E146" s="663">
        <v>1250</v>
      </c>
      <c r="F146" s="333">
        <v>750</v>
      </c>
      <c r="G146" s="73">
        <f t="shared" si="5"/>
        <v>76.550921673096937</v>
      </c>
      <c r="H146" s="20">
        <f t="shared" si="4"/>
        <v>-382.90000000000009</v>
      </c>
    </row>
    <row r="147" spans="1:8" ht="36.75" customHeight="1" thickBot="1">
      <c r="A147" s="13" t="s">
        <v>497</v>
      </c>
      <c r="B147" s="465" t="s">
        <v>498</v>
      </c>
      <c r="C147" s="472"/>
      <c r="D147" s="472">
        <v>959.7</v>
      </c>
      <c r="E147" s="460">
        <v>959.7</v>
      </c>
      <c r="F147" s="333">
        <v>1235.2</v>
      </c>
      <c r="G147" s="73">
        <f t="shared" si="5"/>
        <v>100</v>
      </c>
      <c r="H147" s="20">
        <f t="shared" si="4"/>
        <v>0</v>
      </c>
    </row>
    <row r="148" spans="1:8" ht="38.25" customHeight="1" thickBot="1">
      <c r="A148" s="48" t="s">
        <v>497</v>
      </c>
      <c r="B148" s="49" t="s">
        <v>499</v>
      </c>
      <c r="C148" s="473">
        <v>3040.4</v>
      </c>
      <c r="D148" s="473">
        <v>639.79999999999995</v>
      </c>
      <c r="E148" s="333">
        <v>639.79999999999995</v>
      </c>
      <c r="F148" s="333">
        <v>3791.7</v>
      </c>
      <c r="G148" s="73">
        <f t="shared" si="5"/>
        <v>100</v>
      </c>
      <c r="H148" s="20">
        <f t="shared" si="4"/>
        <v>0</v>
      </c>
    </row>
    <row r="149" spans="1:8" ht="11.25" customHeight="1" thickBot="1">
      <c r="A149" s="48" t="s">
        <v>500</v>
      </c>
      <c r="B149" s="53" t="s">
        <v>431</v>
      </c>
      <c r="C149" s="339">
        <v>1048.0999999999999</v>
      </c>
      <c r="D149" s="339">
        <v>1048.0999999999999</v>
      </c>
      <c r="E149" s="376">
        <v>786.07500000000005</v>
      </c>
      <c r="F149" s="337">
        <v>1079.6379999999999</v>
      </c>
      <c r="G149" s="73">
        <f t="shared" si="5"/>
        <v>75.000000000000014</v>
      </c>
      <c r="H149" s="20">
        <f t="shared" si="4"/>
        <v>-262.02499999999986</v>
      </c>
    </row>
    <row r="150" spans="1:8" ht="23.25" customHeight="1" thickBot="1">
      <c r="A150" s="48" t="s">
        <v>501</v>
      </c>
      <c r="B150" s="49" t="s">
        <v>502</v>
      </c>
      <c r="C150" s="474">
        <v>245.6</v>
      </c>
      <c r="D150" s="474">
        <v>245.6</v>
      </c>
      <c r="E150" s="376">
        <v>111.85395</v>
      </c>
      <c r="F150" s="333">
        <v>178.3955</v>
      </c>
      <c r="G150" s="73">
        <f t="shared" si="5"/>
        <v>45.543139250814328</v>
      </c>
      <c r="H150" s="20">
        <f t="shared" si="4"/>
        <v>-133.74605</v>
      </c>
    </row>
    <row r="151" spans="1:8" ht="23.25" customHeight="1" thickBot="1">
      <c r="A151" s="48" t="s">
        <v>503</v>
      </c>
      <c r="B151" s="241" t="s">
        <v>504</v>
      </c>
      <c r="C151" s="474">
        <v>5022.3</v>
      </c>
      <c r="D151" s="474">
        <v>4495.5</v>
      </c>
      <c r="E151" s="376">
        <v>3754.7573200000002</v>
      </c>
      <c r="F151" s="333">
        <v>4987.3</v>
      </c>
      <c r="G151" s="73">
        <f t="shared" si="5"/>
        <v>83.522574129685239</v>
      </c>
      <c r="H151" s="20">
        <f t="shared" si="4"/>
        <v>-740.74267999999984</v>
      </c>
    </row>
    <row r="152" spans="1:8" ht="45" customHeight="1" thickBot="1">
      <c r="A152" s="48" t="s">
        <v>505</v>
      </c>
      <c r="B152" s="241" t="s">
        <v>506</v>
      </c>
      <c r="C152" s="474">
        <v>1167.8</v>
      </c>
      <c r="D152" s="474">
        <v>1836</v>
      </c>
      <c r="E152" s="376">
        <v>1003.51126</v>
      </c>
      <c r="F152" s="332">
        <v>196.80608000000001</v>
      </c>
      <c r="G152" s="73">
        <f t="shared" si="5"/>
        <v>54.657476034858391</v>
      </c>
      <c r="H152" s="20">
        <f t="shared" si="4"/>
        <v>-832.48874000000001</v>
      </c>
    </row>
    <row r="153" spans="1:8" ht="14.25" customHeight="1" thickBot="1">
      <c r="A153" s="48" t="s">
        <v>507</v>
      </c>
      <c r="B153" s="49" t="s">
        <v>430</v>
      </c>
      <c r="C153" s="474">
        <v>591.6</v>
      </c>
      <c r="D153" s="474">
        <v>591.6</v>
      </c>
      <c r="E153" s="376">
        <v>449.49518</v>
      </c>
      <c r="F153" s="342">
        <v>507.4314</v>
      </c>
      <c r="G153" s="73">
        <f t="shared" si="5"/>
        <v>75.979577417173758</v>
      </c>
      <c r="H153" s="20">
        <f t="shared" si="4"/>
        <v>-142.10482000000002</v>
      </c>
    </row>
    <row r="154" spans="1:8" ht="11.25" customHeight="1" thickBot="1">
      <c r="A154" s="48" t="s">
        <v>508</v>
      </c>
      <c r="B154" s="53" t="s">
        <v>509</v>
      </c>
      <c r="C154" s="339">
        <v>1264.5</v>
      </c>
      <c r="D154" s="339">
        <v>1264.5</v>
      </c>
      <c r="E154" s="376">
        <v>848.17079999999999</v>
      </c>
      <c r="F154" s="333">
        <v>998.87170000000003</v>
      </c>
      <c r="G154" s="73">
        <f t="shared" si="5"/>
        <v>67.07558718861209</v>
      </c>
      <c r="H154" s="20">
        <f t="shared" si="4"/>
        <v>-416.32920000000001</v>
      </c>
    </row>
    <row r="155" spans="1:8" ht="24.75" customHeight="1">
      <c r="A155" s="91" t="s">
        <v>260</v>
      </c>
      <c r="B155" s="143" t="s">
        <v>510</v>
      </c>
      <c r="C155" s="512"/>
      <c r="D155" s="512"/>
      <c r="E155" s="336"/>
      <c r="F155" s="675"/>
      <c r="G155" s="674"/>
      <c r="H155" s="387">
        <f t="shared" si="4"/>
        <v>0</v>
      </c>
    </row>
    <row r="156" spans="1:8" ht="12.75" customHeight="1">
      <c r="A156" s="48"/>
      <c r="B156" s="49" t="s">
        <v>559</v>
      </c>
      <c r="C156" s="474"/>
      <c r="D156" s="474"/>
      <c r="E156" s="333"/>
      <c r="F156" s="333">
        <v>481.44600000000003</v>
      </c>
      <c r="G156" s="17"/>
      <c r="H156" s="88"/>
    </row>
    <row r="157" spans="1:8" ht="11.25" customHeight="1" thickBot="1">
      <c r="A157" s="438" t="s">
        <v>511</v>
      </c>
      <c r="B157" s="184" t="s">
        <v>183</v>
      </c>
      <c r="C157" s="524">
        <f>C158</f>
        <v>31605</v>
      </c>
      <c r="D157" s="524">
        <f>D158</f>
        <v>31605</v>
      </c>
      <c r="E157" s="475">
        <f>E158</f>
        <v>21016</v>
      </c>
      <c r="F157" s="475">
        <f>F158</f>
        <v>23733.698789999999</v>
      </c>
      <c r="G157" s="251">
        <f>E157/D157*100</f>
        <v>66.495807625375733</v>
      </c>
      <c r="H157" s="182">
        <f t="shared" si="4"/>
        <v>-10589</v>
      </c>
    </row>
    <row r="158" spans="1:8" ht="11.25" customHeight="1" thickBot="1">
      <c r="A158" s="139" t="s">
        <v>512</v>
      </c>
      <c r="B158" s="476" t="s">
        <v>185</v>
      </c>
      <c r="C158" s="513">
        <v>31605</v>
      </c>
      <c r="D158" s="513">
        <v>31605</v>
      </c>
      <c r="E158" s="664">
        <v>21016</v>
      </c>
      <c r="F158" s="336">
        <v>23733.698789999999</v>
      </c>
      <c r="G158" s="73">
        <f>E158/D158*100</f>
        <v>66.495807625375733</v>
      </c>
      <c r="H158" s="20">
        <f t="shared" si="4"/>
        <v>-10589</v>
      </c>
    </row>
    <row r="159" spans="1:8" ht="11.25" customHeight="1" thickBot="1">
      <c r="A159" s="72" t="s">
        <v>186</v>
      </c>
      <c r="B159" s="437" t="s">
        <v>206</v>
      </c>
      <c r="C159" s="351">
        <f>C171+C172+C161+C166+C163</f>
        <v>0</v>
      </c>
      <c r="D159" s="351">
        <f>D171+D172+D161+D166+D163</f>
        <v>0</v>
      </c>
      <c r="E159" s="351">
        <f>E171+E172+E161+E166+E163+E162+E165+E169+E170+E167+E168</f>
        <v>0</v>
      </c>
      <c r="F159" s="529">
        <f>F171+F172+F161+F166+F163+F162+F165+F169+F170+F167+F168+F164</f>
        <v>8866.2870000000003</v>
      </c>
      <c r="G159" s="73"/>
      <c r="H159" s="20">
        <f t="shared" si="4"/>
        <v>0</v>
      </c>
    </row>
    <row r="160" spans="1:8" ht="11.25" customHeight="1" thickBot="1">
      <c r="A160" s="72" t="s">
        <v>188</v>
      </c>
      <c r="B160" s="437" t="s">
        <v>206</v>
      </c>
      <c r="C160" s="351"/>
      <c r="D160" s="351"/>
      <c r="E160" s="351">
        <f>E161+E162+E165</f>
        <v>0</v>
      </c>
      <c r="F160" s="541"/>
      <c r="G160" s="73"/>
      <c r="H160" s="20">
        <f t="shared" si="4"/>
        <v>0</v>
      </c>
    </row>
    <row r="161" spans="1:8" ht="11.25" customHeight="1" thickBot="1">
      <c r="A161" s="13" t="s">
        <v>188</v>
      </c>
      <c r="B161" s="478" t="s">
        <v>513</v>
      </c>
      <c r="C161" s="472"/>
      <c r="D161" s="472"/>
      <c r="E161" s="525"/>
      <c r="F161" s="332">
        <v>1479.2</v>
      </c>
      <c r="G161" s="73"/>
      <c r="H161" s="20">
        <f t="shared" si="4"/>
        <v>0</v>
      </c>
    </row>
    <row r="162" spans="1:8" ht="11.25" customHeight="1" thickBot="1">
      <c r="A162" s="13" t="s">
        <v>188</v>
      </c>
      <c r="B162" s="479" t="s">
        <v>514</v>
      </c>
      <c r="C162" s="467"/>
      <c r="D162" s="467"/>
      <c r="E162" s="525"/>
      <c r="F162" s="542"/>
      <c r="G162" s="73"/>
      <c r="H162" s="20">
        <f t="shared" si="4"/>
        <v>0</v>
      </c>
    </row>
    <row r="163" spans="1:8" ht="24" customHeight="1" thickBot="1">
      <c r="A163" s="13" t="s">
        <v>188</v>
      </c>
      <c r="B163" s="461" t="s">
        <v>515</v>
      </c>
      <c r="C163" s="467"/>
      <c r="D163" s="467"/>
      <c r="E163" s="525"/>
      <c r="F163" s="542"/>
      <c r="G163" s="73"/>
      <c r="H163" s="20">
        <f t="shared" si="4"/>
        <v>0</v>
      </c>
    </row>
    <row r="164" spans="1:8" ht="12.75" thickBot="1">
      <c r="A164" s="48" t="s">
        <v>466</v>
      </c>
      <c r="B164" s="132" t="s">
        <v>467</v>
      </c>
      <c r="C164" s="262"/>
      <c r="D164" s="339"/>
      <c r="E164" s="333"/>
      <c r="F164" s="342"/>
      <c r="G164" s="73"/>
      <c r="H164" s="20">
        <f t="shared" si="4"/>
        <v>0</v>
      </c>
    </row>
    <row r="165" spans="1:8" ht="11.25" customHeight="1" thickBot="1">
      <c r="A165" s="13" t="s">
        <v>357</v>
      </c>
      <c r="B165" s="448" t="s">
        <v>516</v>
      </c>
      <c r="C165" s="467"/>
      <c r="D165" s="467"/>
      <c r="E165" s="525"/>
      <c r="F165" s="542"/>
      <c r="G165" s="73"/>
      <c r="H165" s="20">
        <f t="shared" si="4"/>
        <v>0</v>
      </c>
    </row>
    <row r="166" spans="1:8" ht="11.25" customHeight="1" thickBot="1">
      <c r="A166" s="58" t="s">
        <v>281</v>
      </c>
      <c r="B166" s="457" t="s">
        <v>432</v>
      </c>
      <c r="C166" s="480"/>
      <c r="D166" s="480"/>
      <c r="E166" s="525"/>
      <c r="F166" s="542"/>
      <c r="G166" s="73"/>
      <c r="H166" s="20">
        <f t="shared" si="4"/>
        <v>0</v>
      </c>
    </row>
    <row r="167" spans="1:8" ht="24" customHeight="1" thickBot="1">
      <c r="A167" s="58" t="s">
        <v>352</v>
      </c>
      <c r="B167" s="461" t="s">
        <v>517</v>
      </c>
      <c r="C167" s="480"/>
      <c r="D167" s="480"/>
      <c r="E167" s="527"/>
      <c r="F167" s="333">
        <v>100</v>
      </c>
      <c r="G167" s="73"/>
      <c r="H167" s="20">
        <f t="shared" si="4"/>
        <v>0</v>
      </c>
    </row>
    <row r="168" spans="1:8" ht="25.5" customHeight="1" thickBot="1">
      <c r="A168" s="27" t="s">
        <v>353</v>
      </c>
      <c r="B168" s="461" t="s">
        <v>518</v>
      </c>
      <c r="C168" s="482"/>
      <c r="D168" s="482"/>
      <c r="E168" s="460"/>
      <c r="F168" s="333">
        <v>100</v>
      </c>
      <c r="G168" s="73"/>
      <c r="H168" s="20">
        <f t="shared" si="4"/>
        <v>0</v>
      </c>
    </row>
    <row r="169" spans="1:8" ht="11.25" customHeight="1" thickBot="1">
      <c r="A169" s="58" t="s">
        <v>416</v>
      </c>
      <c r="B169" s="444" t="s">
        <v>519</v>
      </c>
      <c r="C169" s="483"/>
      <c r="D169" s="483"/>
      <c r="E169" s="526"/>
      <c r="F169" s="544"/>
      <c r="G169" s="73"/>
      <c r="H169" s="20">
        <f t="shared" si="4"/>
        <v>0</v>
      </c>
    </row>
    <row r="170" spans="1:8" ht="11.25" customHeight="1" thickBot="1">
      <c r="A170" s="58" t="s">
        <v>417</v>
      </c>
      <c r="B170" s="485" t="s">
        <v>520</v>
      </c>
      <c r="C170" s="483"/>
      <c r="D170" s="483"/>
      <c r="E170" s="526"/>
      <c r="F170" s="544"/>
      <c r="G170" s="73"/>
      <c r="H170" s="20">
        <f t="shared" si="4"/>
        <v>0</v>
      </c>
    </row>
    <row r="171" spans="1:8" ht="11.25" customHeight="1" thickBot="1">
      <c r="A171" s="72" t="s">
        <v>466</v>
      </c>
      <c r="B171" s="486" t="s">
        <v>521</v>
      </c>
      <c r="C171" s="351"/>
      <c r="D171" s="351"/>
      <c r="E171" s="351"/>
      <c r="F171" s="541"/>
      <c r="G171" s="73"/>
      <c r="H171" s="20">
        <f t="shared" si="4"/>
        <v>0</v>
      </c>
    </row>
    <row r="172" spans="1:8" ht="11.25" customHeight="1" thickBot="1">
      <c r="A172" s="40" t="s">
        <v>189</v>
      </c>
      <c r="B172" s="487" t="s">
        <v>346</v>
      </c>
      <c r="C172" s="488">
        <f>C175+C173+C176</f>
        <v>0</v>
      </c>
      <c r="D172" s="488">
        <f>D175+D173+D176</f>
        <v>0</v>
      </c>
      <c r="E172" s="488">
        <f>E175+E173+E176+E174+E177</f>
        <v>0</v>
      </c>
      <c r="F172" s="660">
        <f>F173+F176</f>
        <v>7187.0870000000004</v>
      </c>
      <c r="G172" s="73"/>
      <c r="H172" s="20">
        <f t="shared" si="4"/>
        <v>0</v>
      </c>
    </row>
    <row r="173" spans="1:8" ht="24" customHeight="1" thickBot="1">
      <c r="A173" s="13" t="s">
        <v>190</v>
      </c>
      <c r="B173" s="465" t="s">
        <v>522</v>
      </c>
      <c r="C173" s="463"/>
      <c r="D173" s="463"/>
      <c r="E173" s="525"/>
      <c r="F173" s="337">
        <v>7170.7679500000004</v>
      </c>
      <c r="G173" s="73"/>
      <c r="H173" s="20">
        <f t="shared" si="4"/>
        <v>0</v>
      </c>
    </row>
    <row r="174" spans="1:8" ht="25.5" customHeight="1" thickBot="1">
      <c r="A174" s="13" t="s">
        <v>190</v>
      </c>
      <c r="B174" s="465" t="s">
        <v>523</v>
      </c>
      <c r="C174" s="463"/>
      <c r="D174" s="463"/>
      <c r="E174" s="525"/>
      <c r="F174" s="546"/>
      <c r="G174" s="73"/>
      <c r="H174" s="20">
        <f t="shared" si="4"/>
        <v>0</v>
      </c>
    </row>
    <row r="175" spans="1:8" ht="11.25" customHeight="1" thickBot="1">
      <c r="A175" s="13" t="s">
        <v>190</v>
      </c>
      <c r="B175" s="440" t="s">
        <v>400</v>
      </c>
      <c r="C175" s="472"/>
      <c r="D175" s="472"/>
      <c r="E175" s="525"/>
      <c r="F175" s="542"/>
      <c r="G175" s="73"/>
      <c r="H175" s="20">
        <f t="shared" si="4"/>
        <v>0</v>
      </c>
    </row>
    <row r="176" spans="1:8" ht="11.25" customHeight="1" thickBot="1">
      <c r="A176" s="13" t="s">
        <v>190</v>
      </c>
      <c r="B176" s="461" t="s">
        <v>524</v>
      </c>
      <c r="C176" s="492"/>
      <c r="D176" s="492"/>
      <c r="E176" s="525"/>
      <c r="F176" s="337">
        <v>16.319050000000001</v>
      </c>
      <c r="G176" s="73"/>
      <c r="H176" s="20">
        <f t="shared" si="4"/>
        <v>0</v>
      </c>
    </row>
    <row r="177" spans="1:9" ht="11.25" customHeight="1" thickBot="1">
      <c r="A177" s="13" t="s">
        <v>190</v>
      </c>
      <c r="B177" s="444" t="s">
        <v>525</v>
      </c>
      <c r="C177" s="492"/>
      <c r="D177" s="492"/>
      <c r="E177" s="526"/>
      <c r="F177" s="544"/>
      <c r="G177" s="73"/>
      <c r="H177" s="20">
        <f t="shared" si="4"/>
        <v>0</v>
      </c>
    </row>
    <row r="178" spans="1:9" ht="11.25" customHeight="1" thickBot="1">
      <c r="A178" s="81" t="s">
        <v>550</v>
      </c>
      <c r="B178" s="670" t="s">
        <v>551</v>
      </c>
      <c r="C178" s="339"/>
      <c r="D178" s="671">
        <v>300</v>
      </c>
      <c r="E178" s="333">
        <v>122</v>
      </c>
      <c r="F178" s="375"/>
      <c r="G178" s="73">
        <f>E178/D178*100</f>
        <v>40.666666666666664</v>
      </c>
      <c r="H178" s="20">
        <f t="shared" si="4"/>
        <v>-178</v>
      </c>
    </row>
    <row r="179" spans="1:9" ht="11.25" customHeight="1" thickBot="1">
      <c r="A179" s="81" t="s">
        <v>526</v>
      </c>
      <c r="B179" s="668" t="s">
        <v>256</v>
      </c>
      <c r="C179" s="669"/>
      <c r="D179" s="669">
        <v>54</v>
      </c>
      <c r="E179" s="528">
        <v>15.85</v>
      </c>
      <c r="F179" s="341">
        <v>4195.8544499999998</v>
      </c>
      <c r="G179" s="73">
        <f>E179/D179*100</f>
        <v>29.351851851851851</v>
      </c>
      <c r="H179" s="20">
        <f t="shared" si="4"/>
        <v>-38.15</v>
      </c>
    </row>
    <row r="180" spans="1:9" ht="11.25" customHeight="1" thickBot="1">
      <c r="A180" s="81" t="s">
        <v>228</v>
      </c>
      <c r="B180" s="495" t="s">
        <v>131</v>
      </c>
      <c r="C180" s="493"/>
      <c r="D180" s="493"/>
      <c r="E180" s="499"/>
      <c r="F180" s="332"/>
      <c r="G180" s="73"/>
      <c r="H180" s="20">
        <f t="shared" si="4"/>
        <v>0</v>
      </c>
    </row>
    <row r="181" spans="1:9" ht="11.25" customHeight="1" thickBot="1">
      <c r="A181" s="27" t="s">
        <v>527</v>
      </c>
      <c r="B181" s="498" t="s">
        <v>528</v>
      </c>
      <c r="C181" s="460"/>
      <c r="D181" s="460"/>
      <c r="E181" s="662"/>
      <c r="F181" s="332">
        <v>27.3398</v>
      </c>
      <c r="G181" s="73"/>
      <c r="H181" s="20">
        <f t="shared" si="4"/>
        <v>0</v>
      </c>
    </row>
    <row r="182" spans="1:9" ht="11.25" customHeight="1" thickBot="1">
      <c r="A182" s="81" t="s">
        <v>230</v>
      </c>
      <c r="B182" s="495" t="s">
        <v>132</v>
      </c>
      <c r="C182" s="499"/>
      <c r="D182" s="499"/>
      <c r="E182" s="665">
        <v>-2.9556399999999998</v>
      </c>
      <c r="F182" s="337">
        <v>-39.340600000000002</v>
      </c>
      <c r="G182" s="73"/>
      <c r="H182" s="20">
        <f t="shared" si="4"/>
        <v>-2.9556399999999998</v>
      </c>
    </row>
    <row r="183" spans="1:9" ht="11.25" customHeight="1" thickBot="1">
      <c r="A183" s="72"/>
      <c r="B183" s="437" t="s">
        <v>191</v>
      </c>
      <c r="C183" s="351">
        <f>C8+C106</f>
        <v>384205.07073000004</v>
      </c>
      <c r="D183" s="351">
        <f>D8+D106</f>
        <v>410081.22382000001</v>
      </c>
      <c r="E183" s="351">
        <f>E8+E106</f>
        <v>298263.20193000004</v>
      </c>
      <c r="F183" s="351">
        <f>F8+F106</f>
        <v>326732.54138000007</v>
      </c>
      <c r="G183" s="73">
        <f>E183/D183*100</f>
        <v>72.73271357113363</v>
      </c>
      <c r="H183" s="20">
        <f t="shared" si="4"/>
        <v>-111818.02188999997</v>
      </c>
    </row>
    <row r="184" spans="1:9" ht="11.25" customHeight="1">
      <c r="A184" s="1"/>
      <c r="B184" s="146"/>
      <c r="C184" s="500"/>
      <c r="D184" s="500"/>
      <c r="E184" s="511"/>
      <c r="F184" s="369"/>
      <c r="G184" s="501"/>
      <c r="H184" s="317"/>
      <c r="I184" s="148"/>
    </row>
    <row r="185" spans="1:9" ht="11.25" customHeight="1">
      <c r="A185" s="5" t="s">
        <v>434</v>
      </c>
      <c r="B185" s="5"/>
      <c r="C185" s="502"/>
      <c r="D185" s="502"/>
      <c r="E185" s="366"/>
      <c r="F185" s="548"/>
      <c r="G185" s="503"/>
      <c r="H185" s="5"/>
      <c r="I185" s="1"/>
    </row>
    <row r="186" spans="1:9" ht="11.25" customHeight="1">
      <c r="A186" s="5" t="s">
        <v>397</v>
      </c>
      <c r="B186" s="25"/>
      <c r="C186" s="504"/>
      <c r="D186" s="504"/>
      <c r="E186" s="366" t="s">
        <v>529</v>
      </c>
      <c r="F186" s="549"/>
      <c r="G186" s="506"/>
      <c r="H186" s="5"/>
      <c r="I186" s="1"/>
    </row>
    <row r="187" spans="1:9" ht="11.25" customHeight="1">
      <c r="A187" s="5"/>
      <c r="B187" s="25"/>
      <c r="C187" s="504"/>
      <c r="D187" s="504"/>
      <c r="E187" s="366"/>
      <c r="F187" s="549"/>
      <c r="G187" s="506"/>
      <c r="H187" s="5"/>
      <c r="I187" s="1"/>
    </row>
    <row r="188" spans="1:9" ht="11.25" customHeight="1">
      <c r="A188" s="507" t="s">
        <v>562</v>
      </c>
      <c r="B188" s="5"/>
      <c r="C188" s="508"/>
      <c r="D188" s="508"/>
      <c r="E188" s="370"/>
      <c r="F188" s="371"/>
      <c r="G188" s="509"/>
      <c r="H188" s="1"/>
      <c r="I188" s="1"/>
    </row>
    <row r="189" spans="1:9" ht="11.25" customHeight="1">
      <c r="A189" s="507" t="s">
        <v>399</v>
      </c>
      <c r="C189" s="508"/>
      <c r="D189" s="508"/>
      <c r="E189" s="370"/>
      <c r="F189" s="371"/>
      <c r="G189" s="510"/>
      <c r="H189" s="1"/>
      <c r="I189" s="1"/>
    </row>
    <row r="190" spans="1:9" ht="11.25" customHeight="1">
      <c r="A190" s="1"/>
      <c r="C190" s="469"/>
      <c r="E190" s="511"/>
      <c r="F190" s="511"/>
      <c r="G190" s="471"/>
      <c r="H190" s="1"/>
      <c r="I190" s="1"/>
    </row>
    <row r="191" spans="1:9" customFormat="1" ht="12.75">
      <c r="D191" s="353"/>
      <c r="E191" s="353"/>
      <c r="F191" s="353"/>
    </row>
    <row r="192" spans="1:9" customFormat="1" ht="12.75">
      <c r="D192" s="353"/>
      <c r="E192" s="353"/>
      <c r="F192" s="353"/>
    </row>
    <row r="193" spans="4:6" customFormat="1" ht="12.75">
      <c r="D193" s="353"/>
      <c r="E193" s="353"/>
      <c r="F193" s="353"/>
    </row>
    <row r="194" spans="4:6" customFormat="1" ht="12.75">
      <c r="D194" s="353"/>
      <c r="E194" s="353"/>
      <c r="F194" s="353"/>
    </row>
    <row r="195" spans="4:6" customFormat="1" ht="12.75">
      <c r="D195" s="353"/>
      <c r="E195" s="353"/>
      <c r="F195" s="353"/>
    </row>
    <row r="196" spans="4:6" customFormat="1" ht="12.75">
      <c r="D196" s="353"/>
      <c r="E196" s="353"/>
      <c r="F196" s="353"/>
    </row>
    <row r="197" spans="4:6" customFormat="1" ht="12.75">
      <c r="D197" s="353"/>
      <c r="E197" s="353"/>
      <c r="F197" s="353"/>
    </row>
    <row r="198" spans="4:6" customFormat="1" ht="12.75">
      <c r="D198" s="353"/>
      <c r="E198" s="353"/>
      <c r="F198" s="353"/>
    </row>
    <row r="199" spans="4:6" customFormat="1" ht="12.75">
      <c r="D199" s="353"/>
      <c r="E199" s="353"/>
      <c r="F199" s="353"/>
    </row>
    <row r="200" spans="4:6" customFormat="1" ht="12.75">
      <c r="D200" s="353"/>
      <c r="E200" s="353"/>
      <c r="F200" s="353"/>
    </row>
    <row r="201" spans="4:6" customFormat="1" ht="12.75">
      <c r="D201" s="353"/>
      <c r="E201" s="353"/>
      <c r="F201" s="353"/>
    </row>
    <row r="202" spans="4:6" customFormat="1" ht="12.75">
      <c r="D202" s="353"/>
      <c r="E202" s="353"/>
      <c r="F202" s="353"/>
    </row>
    <row r="203" spans="4:6" customFormat="1" ht="12.75">
      <c r="D203" s="353"/>
      <c r="E203" s="353"/>
      <c r="F203" s="353"/>
    </row>
    <row r="204" spans="4:6" customFormat="1" ht="12.75">
      <c r="D204" s="353"/>
      <c r="E204" s="353"/>
      <c r="F204" s="353"/>
    </row>
    <row r="205" spans="4:6" customFormat="1" ht="12.75">
      <c r="D205" s="353"/>
      <c r="E205" s="353"/>
      <c r="F205" s="353"/>
    </row>
    <row r="206" spans="4:6" customFormat="1" ht="12.75">
      <c r="D206" s="353"/>
      <c r="E206" s="353"/>
      <c r="F206" s="353"/>
    </row>
    <row r="207" spans="4:6" customFormat="1" ht="12.75">
      <c r="D207" s="353"/>
      <c r="E207" s="353"/>
      <c r="F207" s="353"/>
    </row>
    <row r="208" spans="4:6" customFormat="1" ht="12.75">
      <c r="D208" s="353"/>
      <c r="E208" s="353"/>
      <c r="F208" s="353"/>
    </row>
    <row r="209" spans="4:6" customFormat="1" ht="12.75">
      <c r="D209" s="353"/>
      <c r="E209" s="353"/>
      <c r="F209" s="353"/>
    </row>
    <row r="210" spans="4:6" customFormat="1" ht="12.75">
      <c r="D210" s="353"/>
      <c r="E210" s="353"/>
      <c r="F210" s="353"/>
    </row>
    <row r="211" spans="4:6" customFormat="1" ht="12.75">
      <c r="D211" s="353"/>
      <c r="E211" s="353"/>
      <c r="F211" s="353"/>
    </row>
    <row r="212" spans="4:6" customFormat="1" ht="12.75">
      <c r="D212" s="353"/>
      <c r="E212" s="353"/>
      <c r="F212" s="353"/>
    </row>
    <row r="213" spans="4:6" customFormat="1" ht="12.75">
      <c r="D213" s="353"/>
      <c r="E213" s="353"/>
      <c r="F213" s="353"/>
    </row>
    <row r="214" spans="4:6" customFormat="1" ht="12.75">
      <c r="D214" s="353"/>
      <c r="E214" s="353"/>
      <c r="F214" s="353"/>
    </row>
    <row r="215" spans="4:6" customFormat="1" ht="12.75">
      <c r="D215" s="353"/>
      <c r="E215" s="353"/>
      <c r="F215" s="353"/>
    </row>
    <row r="216" spans="4:6" customFormat="1" ht="12.75">
      <c r="D216" s="353"/>
      <c r="E216" s="353"/>
      <c r="F216" s="353"/>
    </row>
    <row r="217" spans="4:6" customFormat="1" ht="12.75">
      <c r="D217" s="353"/>
      <c r="E217" s="353"/>
      <c r="F217" s="353"/>
    </row>
    <row r="218" spans="4:6" customFormat="1" ht="12.75">
      <c r="D218" s="353"/>
      <c r="E218" s="353"/>
      <c r="F218" s="353"/>
    </row>
    <row r="219" spans="4:6" customFormat="1" ht="12.75">
      <c r="D219" s="353"/>
      <c r="E219" s="353"/>
      <c r="F219" s="353"/>
    </row>
    <row r="220" spans="4:6" customFormat="1" ht="12.75">
      <c r="D220" s="353"/>
      <c r="E220" s="353"/>
      <c r="F220" s="353"/>
    </row>
    <row r="221" spans="4:6" customFormat="1" ht="12.75">
      <c r="D221" s="353"/>
      <c r="E221" s="353"/>
      <c r="F221" s="353"/>
    </row>
    <row r="222" spans="4:6" customFormat="1" ht="12.75">
      <c r="D222" s="353"/>
      <c r="E222" s="353"/>
      <c r="F222" s="353"/>
    </row>
    <row r="223" spans="4:6" customFormat="1" ht="12.75">
      <c r="D223" s="353"/>
      <c r="E223" s="353"/>
      <c r="F223" s="353"/>
    </row>
    <row r="224" spans="4:6" customFormat="1" ht="12.75">
      <c r="D224" s="353"/>
      <c r="E224" s="353"/>
      <c r="F224" s="353"/>
    </row>
    <row r="225" spans="4:6" customFormat="1" ht="12.75">
      <c r="D225" s="353"/>
      <c r="E225" s="353"/>
      <c r="F225" s="353"/>
    </row>
    <row r="226" spans="4:6" customFormat="1" ht="12.75">
      <c r="D226" s="353"/>
      <c r="E226" s="353"/>
      <c r="F226" s="353"/>
    </row>
    <row r="227" spans="4:6" customFormat="1" ht="12.75">
      <c r="D227" s="353"/>
      <c r="E227" s="353"/>
      <c r="F227" s="353"/>
    </row>
    <row r="228" spans="4:6" customFormat="1" ht="12.75">
      <c r="D228" s="353"/>
      <c r="E228" s="353"/>
      <c r="F228" s="353"/>
    </row>
    <row r="229" spans="4:6" customFormat="1" ht="12.75">
      <c r="D229" s="353"/>
      <c r="E229" s="353"/>
      <c r="F229" s="353"/>
    </row>
    <row r="230" spans="4:6" customFormat="1" ht="12.75">
      <c r="D230" s="353"/>
      <c r="E230" s="353"/>
      <c r="F230" s="353"/>
    </row>
    <row r="231" spans="4:6" customFormat="1" ht="12.75">
      <c r="D231" s="353"/>
      <c r="E231" s="353"/>
      <c r="F231" s="353"/>
    </row>
    <row r="232" spans="4:6" customFormat="1" ht="12.75">
      <c r="D232" s="353"/>
      <c r="E232" s="353"/>
      <c r="F232" s="353"/>
    </row>
    <row r="233" spans="4:6" customFormat="1" ht="12.75">
      <c r="D233" s="353"/>
      <c r="E233" s="353"/>
      <c r="F233" s="353"/>
    </row>
    <row r="234" spans="4:6" customFormat="1" ht="12.75">
      <c r="D234" s="353"/>
      <c r="E234" s="353"/>
      <c r="F234" s="353"/>
    </row>
    <row r="235" spans="4:6" customFormat="1" ht="12.75">
      <c r="D235" s="353"/>
      <c r="E235" s="353"/>
      <c r="F235" s="353"/>
    </row>
    <row r="236" spans="4:6" customFormat="1" ht="12.75">
      <c r="D236" s="353"/>
      <c r="E236" s="353"/>
      <c r="F236" s="353"/>
    </row>
    <row r="237" spans="4:6" customFormat="1" ht="12.75">
      <c r="D237" s="353"/>
      <c r="E237" s="353"/>
      <c r="F237" s="353"/>
    </row>
    <row r="238" spans="4:6" customFormat="1" ht="12.75">
      <c r="D238" s="353"/>
      <c r="E238" s="353"/>
      <c r="F238" s="353"/>
    </row>
    <row r="239" spans="4:6" customFormat="1" ht="12.75">
      <c r="D239" s="353"/>
      <c r="E239" s="353"/>
      <c r="F239" s="353"/>
    </row>
    <row r="240" spans="4:6" customFormat="1" ht="12.75">
      <c r="D240" s="353"/>
      <c r="E240" s="353"/>
      <c r="F240" s="353"/>
    </row>
    <row r="241" spans="4:6" customFormat="1" ht="12.75">
      <c r="D241" s="353"/>
      <c r="E241" s="353"/>
      <c r="F241" s="353"/>
    </row>
    <row r="242" spans="4:6" customFormat="1" ht="12.75">
      <c r="D242" s="353"/>
      <c r="E242" s="353"/>
      <c r="F242" s="353"/>
    </row>
    <row r="243" spans="4:6" customFormat="1" ht="12.75">
      <c r="D243" s="353"/>
      <c r="E243" s="353"/>
      <c r="F243" s="353"/>
    </row>
    <row r="244" spans="4:6" customFormat="1" ht="12.75">
      <c r="D244" s="353"/>
      <c r="E244" s="353"/>
      <c r="F244" s="353"/>
    </row>
    <row r="245" spans="4:6" customFormat="1" ht="12.75">
      <c r="D245" s="353"/>
      <c r="E245" s="353"/>
      <c r="F245" s="353"/>
    </row>
    <row r="246" spans="4:6" customFormat="1" ht="12.75">
      <c r="D246" s="353"/>
      <c r="E246" s="353"/>
      <c r="F246" s="353"/>
    </row>
    <row r="247" spans="4:6" customFormat="1" ht="12.75">
      <c r="D247" s="353"/>
      <c r="E247" s="353"/>
      <c r="F247" s="353"/>
    </row>
    <row r="248" spans="4:6" customFormat="1" ht="12.75">
      <c r="D248" s="353"/>
      <c r="E248" s="353"/>
      <c r="F248" s="353"/>
    </row>
    <row r="249" spans="4:6" customFormat="1" ht="12.75">
      <c r="D249" s="353"/>
      <c r="E249" s="353"/>
      <c r="F249" s="353"/>
    </row>
    <row r="250" spans="4:6" customFormat="1" ht="12.75">
      <c r="D250" s="353"/>
      <c r="E250" s="353"/>
      <c r="F250" s="353"/>
    </row>
    <row r="251" spans="4:6" customFormat="1" ht="12.75">
      <c r="D251" s="353"/>
      <c r="E251" s="353"/>
      <c r="F251" s="353"/>
    </row>
    <row r="252" spans="4:6" customFormat="1" ht="12.75">
      <c r="D252" s="353"/>
      <c r="E252" s="353"/>
      <c r="F252" s="353"/>
    </row>
    <row r="253" spans="4:6" customFormat="1" ht="12.75">
      <c r="D253" s="353"/>
      <c r="E253" s="353"/>
      <c r="F253" s="353"/>
    </row>
    <row r="254" spans="4:6" customFormat="1" ht="12.75">
      <c r="D254" s="353"/>
      <c r="E254" s="353"/>
      <c r="F254" s="353"/>
    </row>
    <row r="255" spans="4:6" customFormat="1" ht="12.75">
      <c r="D255" s="353"/>
      <c r="E255" s="353"/>
      <c r="F255" s="353"/>
    </row>
    <row r="256" spans="4:6" customFormat="1" ht="12.75">
      <c r="D256" s="353"/>
      <c r="E256" s="353"/>
      <c r="F256" s="353"/>
    </row>
    <row r="257" spans="4:6" customFormat="1" ht="12.75">
      <c r="D257" s="353"/>
      <c r="E257" s="353"/>
      <c r="F257" s="353"/>
    </row>
    <row r="258" spans="4:6" customFormat="1" ht="12.75">
      <c r="D258" s="353"/>
      <c r="E258" s="353"/>
      <c r="F258" s="353"/>
    </row>
    <row r="259" spans="4:6" customFormat="1" ht="12.75">
      <c r="D259" s="353"/>
      <c r="E259" s="353"/>
      <c r="F259" s="353"/>
    </row>
    <row r="260" spans="4:6" customFormat="1" ht="12.75">
      <c r="D260" s="353"/>
      <c r="E260" s="353"/>
      <c r="F260" s="353"/>
    </row>
    <row r="261" spans="4:6" customFormat="1" ht="12.75">
      <c r="D261" s="353"/>
      <c r="E261" s="353"/>
      <c r="F261" s="353"/>
    </row>
    <row r="262" spans="4:6" customFormat="1" ht="12.75">
      <c r="D262" s="353"/>
      <c r="E262" s="353"/>
      <c r="F262" s="353"/>
    </row>
    <row r="263" spans="4:6" customFormat="1" ht="12.75">
      <c r="D263" s="353"/>
      <c r="E263" s="353"/>
      <c r="F263" s="353"/>
    </row>
    <row r="264" spans="4:6" customFormat="1" ht="12.75">
      <c r="D264" s="353"/>
      <c r="E264" s="353"/>
      <c r="F264" s="353"/>
    </row>
    <row r="265" spans="4:6" customFormat="1" ht="12.75">
      <c r="D265" s="353"/>
      <c r="E265" s="353"/>
      <c r="F265" s="353"/>
    </row>
    <row r="266" spans="4:6" customFormat="1" ht="12.75">
      <c r="D266" s="353"/>
      <c r="E266" s="353"/>
      <c r="F266" s="353"/>
    </row>
    <row r="267" spans="4:6" customFormat="1" ht="12.75">
      <c r="D267" s="353"/>
      <c r="E267" s="353"/>
      <c r="F267" s="353"/>
    </row>
    <row r="268" spans="4:6" customFormat="1" ht="12.75">
      <c r="D268" s="353"/>
      <c r="E268" s="353"/>
      <c r="F268" s="353"/>
    </row>
    <row r="269" spans="4:6" customFormat="1" ht="12.75">
      <c r="D269" s="353"/>
      <c r="E269" s="353"/>
      <c r="F269" s="353"/>
    </row>
    <row r="270" spans="4:6" customFormat="1" ht="12.75">
      <c r="D270" s="353"/>
      <c r="E270" s="353"/>
      <c r="F270" s="353"/>
    </row>
    <row r="271" spans="4:6" customFormat="1" ht="12.75">
      <c r="D271" s="353"/>
      <c r="E271" s="353"/>
      <c r="F271" s="353"/>
    </row>
    <row r="272" spans="4:6" customFormat="1" ht="12.75">
      <c r="D272" s="353"/>
      <c r="E272" s="353"/>
      <c r="F272" s="353"/>
    </row>
    <row r="273" spans="4:6" customFormat="1" ht="12.75">
      <c r="D273" s="353"/>
      <c r="E273" s="353"/>
      <c r="F273" s="353"/>
    </row>
    <row r="274" spans="4:6" customFormat="1" ht="12.75">
      <c r="D274" s="353"/>
      <c r="E274" s="353"/>
      <c r="F274" s="353"/>
    </row>
    <row r="275" spans="4:6" customFormat="1" ht="12.75">
      <c r="D275" s="353"/>
      <c r="E275" s="353"/>
      <c r="F275" s="353"/>
    </row>
    <row r="276" spans="4:6" customFormat="1" ht="12.75">
      <c r="D276" s="353"/>
      <c r="E276" s="353"/>
      <c r="F276" s="353"/>
    </row>
    <row r="277" spans="4:6" customFormat="1" ht="12.75">
      <c r="D277" s="353"/>
      <c r="E277" s="353"/>
      <c r="F277" s="353"/>
    </row>
    <row r="278" spans="4:6" customFormat="1" ht="12.75">
      <c r="D278" s="353"/>
      <c r="E278" s="353"/>
      <c r="F278" s="353"/>
    </row>
    <row r="279" spans="4:6" customFormat="1" ht="12.75">
      <c r="D279" s="353"/>
      <c r="E279" s="353"/>
      <c r="F279" s="353"/>
    </row>
    <row r="280" spans="4:6" customFormat="1" ht="12.75">
      <c r="D280" s="353"/>
      <c r="E280" s="353"/>
      <c r="F280" s="353"/>
    </row>
    <row r="281" spans="4:6" customFormat="1" ht="12.75">
      <c r="D281" s="353"/>
      <c r="E281" s="353"/>
      <c r="F281" s="353"/>
    </row>
    <row r="282" spans="4:6" customFormat="1" ht="12.75">
      <c r="D282" s="353"/>
      <c r="E282" s="353"/>
      <c r="F282" s="353"/>
    </row>
    <row r="283" spans="4:6" customFormat="1" ht="12.75">
      <c r="D283" s="353"/>
      <c r="E283" s="353"/>
      <c r="F283" s="353"/>
    </row>
    <row r="284" spans="4:6" customFormat="1" ht="12.75">
      <c r="D284" s="353"/>
      <c r="E284" s="353"/>
      <c r="F284" s="353"/>
    </row>
    <row r="285" spans="4:6" customFormat="1" ht="12.75">
      <c r="D285" s="353"/>
      <c r="E285" s="353"/>
      <c r="F285" s="353"/>
    </row>
    <row r="286" spans="4:6" customFormat="1" ht="12.75">
      <c r="D286" s="353"/>
      <c r="E286" s="353"/>
      <c r="F286" s="353"/>
    </row>
    <row r="287" spans="4:6" customFormat="1" ht="12.75">
      <c r="D287" s="353"/>
      <c r="E287" s="353"/>
      <c r="F287" s="353"/>
    </row>
    <row r="288" spans="4:6" customFormat="1" ht="12.75">
      <c r="D288" s="353"/>
      <c r="E288" s="353"/>
      <c r="F288" s="353"/>
    </row>
    <row r="289" spans="4:6" customFormat="1" ht="12.75">
      <c r="D289" s="353"/>
      <c r="E289" s="353"/>
      <c r="F289" s="353"/>
    </row>
    <row r="290" spans="4:6" customFormat="1" ht="12.75">
      <c r="D290" s="353"/>
      <c r="E290" s="353"/>
      <c r="F290" s="353"/>
    </row>
    <row r="291" spans="4:6" customFormat="1" ht="12.75">
      <c r="D291" s="353"/>
      <c r="E291" s="353"/>
      <c r="F291" s="353"/>
    </row>
    <row r="292" spans="4:6" customFormat="1" ht="12.75">
      <c r="D292" s="353"/>
      <c r="E292" s="353"/>
      <c r="F292" s="353"/>
    </row>
    <row r="293" spans="4:6" customFormat="1" ht="12.75">
      <c r="D293" s="353"/>
      <c r="E293" s="353"/>
      <c r="F293" s="353"/>
    </row>
    <row r="294" spans="4:6" customFormat="1" ht="12.75">
      <c r="D294" s="353"/>
      <c r="E294" s="353"/>
      <c r="F294" s="353"/>
    </row>
    <row r="295" spans="4:6" customFormat="1" ht="12.75">
      <c r="D295" s="353"/>
      <c r="E295" s="353"/>
      <c r="F295" s="353"/>
    </row>
    <row r="296" spans="4:6" customFormat="1" ht="12.75">
      <c r="D296" s="353"/>
      <c r="E296" s="353"/>
      <c r="F296" s="353"/>
    </row>
    <row r="297" spans="4:6" customFormat="1" ht="12.75">
      <c r="D297" s="353"/>
      <c r="E297" s="353"/>
      <c r="F297" s="353"/>
    </row>
    <row r="298" spans="4:6" customFormat="1" ht="12.75">
      <c r="D298" s="353"/>
      <c r="E298" s="353"/>
      <c r="F298" s="353"/>
    </row>
    <row r="299" spans="4:6" customFormat="1" ht="12.75">
      <c r="D299" s="353"/>
      <c r="E299" s="353"/>
      <c r="F299" s="353"/>
    </row>
    <row r="300" spans="4:6" customFormat="1" ht="12.75">
      <c r="D300" s="353"/>
      <c r="E300" s="353"/>
      <c r="F300" s="353"/>
    </row>
    <row r="301" spans="4:6" customFormat="1" ht="12.75">
      <c r="D301" s="353"/>
      <c r="E301" s="353"/>
      <c r="F301" s="353"/>
    </row>
    <row r="302" spans="4:6" customFormat="1" ht="12.75">
      <c r="D302" s="353"/>
      <c r="E302" s="353"/>
      <c r="F302" s="353"/>
    </row>
    <row r="303" spans="4:6" customFormat="1" ht="12.75">
      <c r="D303" s="353"/>
      <c r="E303" s="353"/>
      <c r="F303" s="353"/>
    </row>
    <row r="304" spans="4:6" customFormat="1" ht="12.75">
      <c r="D304" s="353"/>
      <c r="E304" s="353"/>
      <c r="F304" s="353"/>
    </row>
    <row r="305" spans="4:6" customFormat="1" ht="12.75">
      <c r="D305" s="353"/>
      <c r="E305" s="353"/>
      <c r="F305" s="353"/>
    </row>
    <row r="306" spans="4:6" customFormat="1" ht="12.75">
      <c r="D306" s="353"/>
      <c r="E306" s="353"/>
      <c r="F306" s="353"/>
    </row>
    <row r="307" spans="4:6" customFormat="1" ht="12.75">
      <c r="D307" s="353"/>
      <c r="E307" s="353"/>
      <c r="F307" s="353"/>
    </row>
    <row r="308" spans="4:6" customFormat="1" ht="12.75">
      <c r="D308" s="353"/>
      <c r="E308" s="353"/>
      <c r="F308" s="353"/>
    </row>
    <row r="309" spans="4:6" customFormat="1" ht="12.75">
      <c r="D309" s="353"/>
      <c r="E309" s="353"/>
      <c r="F309" s="353"/>
    </row>
    <row r="310" spans="4:6" customFormat="1" ht="12.75">
      <c r="D310" s="353"/>
      <c r="E310" s="353"/>
      <c r="F310" s="353"/>
    </row>
    <row r="311" spans="4:6" customFormat="1" ht="12.75">
      <c r="D311" s="353"/>
      <c r="E311" s="353"/>
      <c r="F311" s="353"/>
    </row>
    <row r="312" spans="4:6" customFormat="1" ht="12.75">
      <c r="D312" s="353"/>
      <c r="E312" s="353"/>
      <c r="F312" s="353"/>
    </row>
    <row r="313" spans="4:6" customFormat="1" ht="12.75">
      <c r="D313" s="353"/>
      <c r="E313" s="353"/>
      <c r="F313" s="353"/>
    </row>
    <row r="314" spans="4:6" customFormat="1" ht="12.75">
      <c r="D314" s="353"/>
      <c r="E314" s="353"/>
      <c r="F314" s="353"/>
    </row>
    <row r="315" spans="4:6" customFormat="1" ht="12.75">
      <c r="D315" s="353"/>
      <c r="E315" s="353"/>
      <c r="F315" s="353"/>
    </row>
    <row r="316" spans="4:6" customFormat="1" ht="12.75">
      <c r="D316" s="353"/>
      <c r="E316" s="353"/>
      <c r="F316" s="353"/>
    </row>
    <row r="317" spans="4:6" customFormat="1" ht="12.75">
      <c r="D317" s="353"/>
      <c r="E317" s="353"/>
      <c r="F317" s="353"/>
    </row>
    <row r="318" spans="4:6" customFormat="1" ht="12.75">
      <c r="D318" s="353"/>
      <c r="E318" s="353"/>
      <c r="F318" s="353"/>
    </row>
    <row r="319" spans="4:6" customFormat="1" ht="12.75">
      <c r="D319" s="353"/>
      <c r="E319" s="353"/>
      <c r="F319" s="353"/>
    </row>
    <row r="320" spans="4:6" customFormat="1" ht="12.75">
      <c r="D320" s="353"/>
      <c r="E320" s="353"/>
      <c r="F320" s="353"/>
    </row>
    <row r="321" spans="4:6" customFormat="1" ht="12.75">
      <c r="D321" s="353"/>
      <c r="E321" s="353"/>
      <c r="F321" s="353"/>
    </row>
    <row r="322" spans="4:6" customFormat="1" ht="12.75">
      <c r="D322" s="353"/>
      <c r="E322" s="353"/>
      <c r="F322" s="353"/>
    </row>
    <row r="323" spans="4:6" customFormat="1" ht="12.75">
      <c r="D323" s="353"/>
      <c r="E323" s="353"/>
      <c r="F323" s="353"/>
    </row>
    <row r="324" spans="4:6" customFormat="1" ht="12.75">
      <c r="D324" s="353"/>
      <c r="E324" s="353"/>
      <c r="F324" s="353"/>
    </row>
    <row r="325" spans="4:6" customFormat="1" ht="12.75">
      <c r="D325" s="353"/>
      <c r="E325" s="353"/>
      <c r="F325" s="353"/>
    </row>
    <row r="326" spans="4:6" customFormat="1" ht="12.75">
      <c r="D326" s="353"/>
      <c r="E326" s="353"/>
      <c r="F326" s="353"/>
    </row>
    <row r="327" spans="4:6" customFormat="1" ht="12.75">
      <c r="D327" s="353"/>
      <c r="E327" s="353"/>
      <c r="F327" s="353"/>
    </row>
    <row r="328" spans="4:6" customFormat="1" ht="12.75">
      <c r="D328" s="353"/>
      <c r="E328" s="353"/>
      <c r="F328" s="353"/>
    </row>
    <row r="329" spans="4:6" customFormat="1" ht="12.75">
      <c r="D329" s="353"/>
      <c r="E329" s="353"/>
      <c r="F329" s="353"/>
    </row>
    <row r="330" spans="4:6" customFormat="1" ht="12.75">
      <c r="D330" s="353"/>
      <c r="E330" s="353"/>
      <c r="F330" s="353"/>
    </row>
    <row r="331" spans="4:6" customFormat="1" ht="12.75">
      <c r="D331" s="353"/>
      <c r="E331" s="353"/>
      <c r="F331" s="353"/>
    </row>
    <row r="332" spans="4:6" customFormat="1" ht="12.75">
      <c r="D332" s="353"/>
      <c r="E332" s="353"/>
      <c r="F332" s="353"/>
    </row>
    <row r="333" spans="4:6" customFormat="1" ht="12.75">
      <c r="D333" s="353"/>
      <c r="E333" s="353"/>
      <c r="F333" s="353"/>
    </row>
    <row r="334" spans="4:6" customFormat="1" ht="12.75">
      <c r="D334" s="353"/>
      <c r="E334" s="353"/>
      <c r="F334" s="353"/>
    </row>
    <row r="335" spans="4:6" customFormat="1" ht="12.75">
      <c r="D335" s="353"/>
      <c r="E335" s="353"/>
      <c r="F335" s="353"/>
    </row>
    <row r="336" spans="4:6" customFormat="1" ht="12.75">
      <c r="D336" s="353"/>
      <c r="E336" s="353"/>
      <c r="F336" s="353"/>
    </row>
    <row r="337" spans="4:6" customFormat="1" ht="12.75">
      <c r="D337" s="353"/>
      <c r="E337" s="353"/>
      <c r="F337" s="353"/>
    </row>
    <row r="338" spans="4:6" customFormat="1" ht="12.75">
      <c r="D338" s="353"/>
      <c r="E338" s="353"/>
      <c r="F338" s="353"/>
    </row>
    <row r="339" spans="4:6" customFormat="1" ht="12.75">
      <c r="D339" s="353"/>
      <c r="E339" s="353"/>
      <c r="F339" s="353"/>
    </row>
    <row r="340" spans="4:6" customFormat="1" ht="12.75">
      <c r="D340" s="353"/>
      <c r="E340" s="353"/>
      <c r="F340" s="353"/>
    </row>
    <row r="341" spans="4:6" customFormat="1" ht="12.75">
      <c r="D341" s="353"/>
      <c r="E341" s="353"/>
      <c r="F341" s="353"/>
    </row>
    <row r="342" spans="4:6" customFormat="1" ht="12.75">
      <c r="D342" s="353"/>
      <c r="E342" s="353"/>
      <c r="F342" s="353"/>
    </row>
    <row r="343" spans="4:6" customFormat="1" ht="12.75">
      <c r="D343" s="353"/>
      <c r="E343" s="353"/>
      <c r="F343" s="353"/>
    </row>
    <row r="344" spans="4:6" customFormat="1" ht="12.75">
      <c r="D344" s="353"/>
      <c r="E344" s="353"/>
      <c r="F344" s="353"/>
    </row>
    <row r="345" spans="4:6" customFormat="1" ht="12.75">
      <c r="D345" s="353"/>
      <c r="E345" s="353"/>
      <c r="F345" s="353"/>
    </row>
    <row r="346" spans="4:6" customFormat="1" ht="12.75">
      <c r="D346" s="353"/>
      <c r="E346" s="353"/>
      <c r="F346" s="353"/>
    </row>
    <row r="347" spans="4:6" customFormat="1" ht="12.75">
      <c r="D347" s="353"/>
      <c r="E347" s="353"/>
      <c r="F347" s="353"/>
    </row>
    <row r="348" spans="4:6" customFormat="1" ht="12.75">
      <c r="D348" s="353"/>
      <c r="E348" s="353"/>
      <c r="F348" s="353"/>
    </row>
    <row r="349" spans="4:6" customFormat="1" ht="12.75">
      <c r="D349" s="353"/>
      <c r="E349" s="353"/>
      <c r="F349" s="353"/>
    </row>
    <row r="350" spans="4:6" customFormat="1" ht="12.75">
      <c r="D350" s="353"/>
      <c r="E350" s="353"/>
      <c r="F350" s="353"/>
    </row>
    <row r="351" spans="4:6" customFormat="1" ht="12.75">
      <c r="D351" s="353"/>
      <c r="E351" s="353"/>
      <c r="F351" s="353"/>
    </row>
    <row r="352" spans="4:6" customFormat="1" ht="12.75">
      <c r="D352" s="353"/>
      <c r="E352" s="353"/>
      <c r="F352" s="353"/>
    </row>
    <row r="353" spans="4:6" customFormat="1" ht="12.75">
      <c r="D353" s="353"/>
      <c r="E353" s="353"/>
      <c r="F353" s="353"/>
    </row>
    <row r="354" spans="4:6" customFormat="1" ht="12.75">
      <c r="D354" s="353"/>
      <c r="E354" s="353"/>
      <c r="F354" s="353"/>
    </row>
    <row r="355" spans="4:6" customFormat="1" ht="12.75">
      <c r="D355" s="353"/>
      <c r="E355" s="353"/>
      <c r="F355" s="353"/>
    </row>
    <row r="356" spans="4:6" customFormat="1" ht="12.75">
      <c r="D356" s="353"/>
      <c r="E356" s="353"/>
      <c r="F356" s="353"/>
    </row>
    <row r="357" spans="4:6" customFormat="1" ht="12.75">
      <c r="D357" s="353"/>
      <c r="E357" s="353"/>
      <c r="F357" s="353"/>
    </row>
    <row r="358" spans="4:6" customFormat="1" ht="12.75">
      <c r="D358" s="353"/>
      <c r="E358" s="353"/>
      <c r="F358" s="353"/>
    </row>
    <row r="359" spans="4:6" customFormat="1" ht="12.75">
      <c r="D359" s="353"/>
      <c r="E359" s="353"/>
      <c r="F359" s="353"/>
    </row>
    <row r="360" spans="4:6" customFormat="1" ht="12.75">
      <c r="D360" s="353"/>
      <c r="E360" s="353"/>
      <c r="F360" s="353"/>
    </row>
    <row r="361" spans="4:6" customFormat="1" ht="12.75">
      <c r="D361" s="353"/>
      <c r="E361" s="353"/>
      <c r="F361" s="353"/>
    </row>
    <row r="362" spans="4:6" customFormat="1" ht="12.75">
      <c r="D362" s="353"/>
      <c r="E362" s="353"/>
      <c r="F362" s="353"/>
    </row>
    <row r="363" spans="4:6" customFormat="1" ht="12.75">
      <c r="D363" s="353"/>
      <c r="E363" s="353"/>
      <c r="F363" s="353"/>
    </row>
    <row r="364" spans="4:6" customFormat="1" ht="12.75">
      <c r="D364" s="353"/>
      <c r="E364" s="353"/>
      <c r="F364" s="353"/>
    </row>
    <row r="365" spans="4:6" customFormat="1" ht="12.75">
      <c r="D365" s="353"/>
      <c r="E365" s="353"/>
      <c r="F365" s="353"/>
    </row>
    <row r="366" spans="4:6" customFormat="1" ht="12.75">
      <c r="D366" s="353"/>
      <c r="E366" s="353"/>
      <c r="F366" s="353"/>
    </row>
    <row r="367" spans="4:6" customFormat="1" ht="12.75">
      <c r="D367" s="353"/>
      <c r="E367" s="353"/>
      <c r="F367" s="353"/>
    </row>
    <row r="368" spans="4:6" customFormat="1" ht="12.75">
      <c r="D368" s="353"/>
      <c r="E368" s="353"/>
      <c r="F368" s="353"/>
    </row>
    <row r="369" spans="4:6" customFormat="1" ht="12.75">
      <c r="D369" s="353"/>
      <c r="E369" s="353"/>
      <c r="F369" s="353"/>
    </row>
    <row r="370" spans="4:6" customFormat="1" ht="12.75">
      <c r="D370" s="353"/>
      <c r="E370" s="353"/>
      <c r="F370" s="353"/>
    </row>
    <row r="371" spans="4:6" customFormat="1" ht="12.75">
      <c r="D371" s="353"/>
      <c r="E371" s="353"/>
      <c r="F371" s="353"/>
    </row>
    <row r="372" spans="4:6" customFormat="1" ht="12.75">
      <c r="D372" s="353"/>
      <c r="E372" s="353"/>
      <c r="F372" s="353"/>
    </row>
    <row r="373" spans="4:6" customFormat="1" ht="12.75">
      <c r="D373" s="353"/>
      <c r="E373" s="353"/>
      <c r="F373" s="353"/>
    </row>
    <row r="374" spans="4:6" customFormat="1" ht="12.75">
      <c r="D374" s="353"/>
      <c r="E374" s="353"/>
      <c r="F374" s="353"/>
    </row>
    <row r="375" spans="4:6" customFormat="1" ht="12.75">
      <c r="D375" s="353"/>
      <c r="E375" s="353"/>
      <c r="F375" s="353"/>
    </row>
    <row r="376" spans="4:6" customFormat="1" ht="12.75">
      <c r="D376" s="353"/>
      <c r="E376" s="353"/>
      <c r="F376" s="353"/>
    </row>
    <row r="377" spans="4:6" customFormat="1" ht="12.75">
      <c r="D377" s="353"/>
      <c r="E377" s="353"/>
      <c r="F377" s="353"/>
    </row>
    <row r="378" spans="4:6" customFormat="1" ht="12.75">
      <c r="D378" s="353"/>
      <c r="E378" s="353"/>
      <c r="F378" s="353"/>
    </row>
    <row r="379" spans="4:6" customFormat="1" ht="12.75">
      <c r="D379" s="353"/>
      <c r="E379" s="353"/>
      <c r="F379" s="353"/>
    </row>
    <row r="380" spans="4:6" customFormat="1" ht="12.75">
      <c r="D380" s="353"/>
      <c r="E380" s="353"/>
      <c r="F380" s="353"/>
    </row>
    <row r="381" spans="4:6" customFormat="1" ht="12.75">
      <c r="D381" s="353"/>
      <c r="E381" s="353"/>
      <c r="F381" s="353"/>
    </row>
    <row r="382" spans="4:6" customFormat="1" ht="12.75">
      <c r="D382" s="353"/>
      <c r="E382" s="353"/>
      <c r="F382" s="353"/>
    </row>
    <row r="383" spans="4:6" customFormat="1" ht="12.75">
      <c r="D383" s="353"/>
      <c r="E383" s="353"/>
      <c r="F383" s="353"/>
    </row>
    <row r="384" spans="4:6" customFormat="1" ht="12.75">
      <c r="D384" s="353"/>
      <c r="E384" s="353"/>
      <c r="F384" s="353"/>
    </row>
    <row r="385" spans="4:6" customFormat="1" ht="12.75">
      <c r="D385" s="353"/>
      <c r="E385" s="353"/>
      <c r="F385" s="353"/>
    </row>
    <row r="386" spans="4:6" customFormat="1" ht="12.75">
      <c r="D386" s="353"/>
      <c r="E386" s="353"/>
      <c r="F386" s="353"/>
    </row>
    <row r="387" spans="4:6" customFormat="1" ht="12.75">
      <c r="D387" s="353"/>
      <c r="E387" s="353"/>
      <c r="F387" s="353"/>
    </row>
    <row r="388" spans="4:6" customFormat="1" ht="12.75">
      <c r="D388" s="353"/>
      <c r="E388" s="353"/>
      <c r="F388" s="353"/>
    </row>
    <row r="389" spans="4:6" customFormat="1" ht="12.75">
      <c r="D389" s="353"/>
      <c r="E389" s="353"/>
      <c r="F389" s="353"/>
    </row>
    <row r="390" spans="4:6" customFormat="1" ht="12.75">
      <c r="D390" s="353"/>
      <c r="E390" s="353"/>
      <c r="F390" s="353"/>
    </row>
    <row r="391" spans="4:6" customFormat="1" ht="12.75">
      <c r="D391" s="353"/>
      <c r="E391" s="353"/>
      <c r="F391" s="353"/>
    </row>
    <row r="392" spans="4:6" customFormat="1" ht="12.75">
      <c r="D392" s="353"/>
      <c r="E392" s="353"/>
      <c r="F392" s="353"/>
    </row>
    <row r="393" spans="4:6" customFormat="1" ht="12.75">
      <c r="D393" s="353"/>
      <c r="E393" s="353"/>
      <c r="F393" s="353"/>
    </row>
    <row r="394" spans="4:6" customFormat="1" ht="12.75">
      <c r="D394" s="353"/>
      <c r="E394" s="353"/>
      <c r="F394" s="353"/>
    </row>
    <row r="395" spans="4:6" customFormat="1" ht="12.75">
      <c r="D395" s="353"/>
      <c r="E395" s="353"/>
      <c r="F395" s="353"/>
    </row>
    <row r="396" spans="4:6" customFormat="1" ht="12.75">
      <c r="D396" s="353"/>
      <c r="E396" s="353"/>
      <c r="F396" s="353"/>
    </row>
    <row r="397" spans="4:6" customFormat="1" ht="12.75">
      <c r="D397" s="353"/>
      <c r="E397" s="353"/>
      <c r="F397" s="353"/>
    </row>
    <row r="398" spans="4:6" customFormat="1" ht="12.75">
      <c r="D398" s="353"/>
      <c r="E398" s="353"/>
      <c r="F398" s="353"/>
    </row>
    <row r="399" spans="4:6" customFormat="1" ht="12.75">
      <c r="D399" s="353"/>
      <c r="E399" s="353"/>
      <c r="F399" s="353"/>
    </row>
    <row r="400" spans="4:6" customFormat="1" ht="12.75">
      <c r="D400" s="353"/>
      <c r="E400" s="353"/>
      <c r="F400" s="353"/>
    </row>
    <row r="401" spans="4:6" customFormat="1" ht="12.75">
      <c r="D401" s="353"/>
      <c r="E401" s="353"/>
      <c r="F401" s="353"/>
    </row>
    <row r="402" spans="4:6" customFormat="1" ht="12.75">
      <c r="D402" s="353"/>
      <c r="E402" s="353"/>
      <c r="F402" s="353"/>
    </row>
    <row r="403" spans="4:6" customFormat="1" ht="12.75">
      <c r="D403" s="353"/>
      <c r="E403" s="353"/>
      <c r="F403" s="353"/>
    </row>
    <row r="404" spans="4:6" customFormat="1" ht="12.75">
      <c r="D404" s="353"/>
      <c r="E404" s="353"/>
      <c r="F404" s="353"/>
    </row>
    <row r="405" spans="4:6" customFormat="1" ht="12.75">
      <c r="D405" s="353"/>
      <c r="E405" s="353"/>
      <c r="F405" s="353"/>
    </row>
    <row r="406" spans="4:6" customFormat="1" ht="12.75">
      <c r="D406" s="353"/>
      <c r="E406" s="353"/>
      <c r="F406" s="353"/>
    </row>
    <row r="407" spans="4:6" customFormat="1" ht="12.75">
      <c r="D407" s="353"/>
      <c r="E407" s="353"/>
      <c r="F407" s="353"/>
    </row>
    <row r="408" spans="4:6" customFormat="1" ht="12.75">
      <c r="D408" s="353"/>
      <c r="E408" s="353"/>
      <c r="F408" s="353"/>
    </row>
    <row r="409" spans="4:6" customFormat="1" ht="12.75">
      <c r="D409" s="353"/>
      <c r="E409" s="353"/>
      <c r="F409" s="353"/>
    </row>
    <row r="410" spans="4:6" customFormat="1" ht="12.75">
      <c r="D410" s="353"/>
      <c r="E410" s="353"/>
      <c r="F410" s="353"/>
    </row>
    <row r="411" spans="4:6" customFormat="1" ht="12.75">
      <c r="D411" s="353"/>
      <c r="E411" s="353"/>
      <c r="F411" s="353"/>
    </row>
    <row r="412" spans="4:6" customFormat="1" ht="12.75">
      <c r="D412" s="353"/>
      <c r="E412" s="353"/>
      <c r="F412" s="353"/>
    </row>
    <row r="413" spans="4:6" customFormat="1" ht="12.75">
      <c r="D413" s="353"/>
      <c r="E413" s="353"/>
      <c r="F413" s="353"/>
    </row>
    <row r="414" spans="4:6" customFormat="1" ht="12.75">
      <c r="D414" s="353"/>
      <c r="E414" s="353"/>
      <c r="F414" s="353"/>
    </row>
    <row r="415" spans="4:6" customFormat="1" ht="12.75">
      <c r="D415" s="353"/>
      <c r="E415" s="353"/>
      <c r="F415" s="353"/>
    </row>
    <row r="416" spans="4:6" customFormat="1" ht="12.75">
      <c r="D416" s="353"/>
      <c r="E416" s="353"/>
      <c r="F416" s="353"/>
    </row>
    <row r="417" spans="4:6" customFormat="1" ht="12.75">
      <c r="D417" s="353"/>
      <c r="E417" s="353"/>
      <c r="F417" s="353"/>
    </row>
    <row r="418" spans="4:6" customFormat="1" ht="12.75">
      <c r="D418" s="353"/>
      <c r="E418" s="353"/>
      <c r="F418" s="353"/>
    </row>
    <row r="419" spans="4:6" customFormat="1" ht="12.75">
      <c r="D419" s="353"/>
      <c r="E419" s="353"/>
      <c r="F419" s="353"/>
    </row>
    <row r="420" spans="4:6" customFormat="1" ht="12.75">
      <c r="D420" s="353"/>
      <c r="E420" s="353"/>
      <c r="F420" s="353"/>
    </row>
    <row r="421" spans="4:6" customFormat="1" ht="12.75">
      <c r="D421" s="353"/>
      <c r="E421" s="353"/>
      <c r="F421" s="353"/>
    </row>
    <row r="422" spans="4:6" customFormat="1" ht="12.75">
      <c r="D422" s="353"/>
      <c r="E422" s="353"/>
      <c r="F422" s="353"/>
    </row>
    <row r="423" spans="4:6" customFormat="1" ht="12.75">
      <c r="D423" s="353"/>
      <c r="E423" s="353"/>
      <c r="F423" s="353"/>
    </row>
    <row r="424" spans="4:6" customFormat="1" ht="12.75">
      <c r="D424" s="353"/>
      <c r="E424" s="353"/>
      <c r="F424" s="353"/>
    </row>
    <row r="425" spans="4:6" customFormat="1" ht="12.75">
      <c r="D425" s="353"/>
      <c r="E425" s="353"/>
      <c r="F425" s="353"/>
    </row>
    <row r="426" spans="4:6" customFormat="1" ht="12.75">
      <c r="D426" s="353"/>
      <c r="E426" s="353"/>
      <c r="F426" s="353"/>
    </row>
    <row r="427" spans="4:6" customFormat="1" ht="12.75">
      <c r="D427" s="353"/>
      <c r="E427" s="353"/>
      <c r="F427" s="353"/>
    </row>
    <row r="428" spans="4:6" customFormat="1" ht="12.75">
      <c r="D428" s="353"/>
      <c r="E428" s="353"/>
      <c r="F428" s="353"/>
    </row>
    <row r="429" spans="4:6" customFormat="1" ht="12.75">
      <c r="D429" s="353"/>
      <c r="E429" s="353"/>
      <c r="F429" s="353"/>
    </row>
    <row r="430" spans="4:6" customFormat="1" ht="12.75">
      <c r="D430" s="353"/>
      <c r="E430" s="353"/>
      <c r="F430" s="353"/>
    </row>
    <row r="431" spans="4:6" customFormat="1" ht="12.75">
      <c r="D431" s="353"/>
      <c r="E431" s="353"/>
      <c r="F431" s="353"/>
    </row>
    <row r="432" spans="4:6" customFormat="1" ht="12.75">
      <c r="D432" s="353"/>
      <c r="E432" s="353"/>
      <c r="F432" s="353"/>
    </row>
    <row r="433" spans="4:6" customFormat="1" ht="12.75">
      <c r="D433" s="353"/>
      <c r="E433" s="353"/>
      <c r="F433" s="353"/>
    </row>
    <row r="434" spans="4:6" customFormat="1" ht="12.75">
      <c r="D434" s="353"/>
      <c r="E434" s="353"/>
      <c r="F434" s="353"/>
    </row>
    <row r="435" spans="4:6" customFormat="1" ht="12.75">
      <c r="D435" s="353"/>
      <c r="E435" s="353"/>
      <c r="F435" s="353"/>
    </row>
    <row r="436" spans="4:6" customFormat="1" ht="12.75">
      <c r="D436" s="353"/>
      <c r="E436" s="353"/>
      <c r="F436" s="353"/>
    </row>
    <row r="437" spans="4:6" customFormat="1" ht="12.75">
      <c r="D437" s="353"/>
      <c r="E437" s="353"/>
      <c r="F437" s="353"/>
    </row>
    <row r="438" spans="4:6" customFormat="1" ht="12.75">
      <c r="D438" s="353"/>
      <c r="E438" s="353"/>
      <c r="F438" s="353"/>
    </row>
    <row r="439" spans="4:6" customFormat="1" ht="12.75">
      <c r="D439" s="353"/>
      <c r="E439" s="353"/>
      <c r="F439" s="353"/>
    </row>
    <row r="440" spans="4:6" customFormat="1" ht="12.75">
      <c r="D440" s="353"/>
      <c r="E440" s="353"/>
      <c r="F440" s="353"/>
    </row>
    <row r="441" spans="4:6" customFormat="1" ht="12.75">
      <c r="D441" s="353"/>
      <c r="E441" s="353"/>
      <c r="F441" s="353"/>
    </row>
    <row r="442" spans="4:6" customFormat="1" ht="12.75">
      <c r="D442" s="353"/>
      <c r="E442" s="353"/>
      <c r="F442" s="353"/>
    </row>
    <row r="443" spans="4:6" customFormat="1" ht="12.75">
      <c r="D443" s="353"/>
      <c r="E443" s="353"/>
      <c r="F443" s="353"/>
    </row>
    <row r="444" spans="4:6" customFormat="1" ht="12.75">
      <c r="D444" s="353"/>
      <c r="E444" s="353"/>
      <c r="F444" s="353"/>
    </row>
    <row r="445" spans="4:6" customFormat="1" ht="12.75">
      <c r="D445" s="353"/>
      <c r="E445" s="353"/>
      <c r="F445" s="353"/>
    </row>
    <row r="446" spans="4:6" customFormat="1" ht="12.75">
      <c r="D446" s="353"/>
      <c r="E446" s="353"/>
      <c r="F446" s="353"/>
    </row>
    <row r="447" spans="4:6" customFormat="1" ht="12.75">
      <c r="D447" s="353"/>
      <c r="E447" s="353"/>
      <c r="F447" s="353"/>
    </row>
    <row r="448" spans="4:6" customFormat="1" ht="12.75">
      <c r="D448" s="353"/>
      <c r="E448" s="353"/>
      <c r="F448" s="353"/>
    </row>
    <row r="449" spans="4:6" customFormat="1" ht="12.75">
      <c r="D449" s="353"/>
      <c r="E449" s="353"/>
      <c r="F449" s="353"/>
    </row>
    <row r="450" spans="4:6" customFormat="1" ht="12.75">
      <c r="D450" s="353"/>
      <c r="E450" s="353"/>
      <c r="F450" s="353"/>
    </row>
    <row r="451" spans="4:6" customFormat="1" ht="12.75">
      <c r="D451" s="353"/>
      <c r="E451" s="353"/>
      <c r="F451" s="353"/>
    </row>
    <row r="452" spans="4:6" customFormat="1" ht="12.75">
      <c r="D452" s="353"/>
      <c r="E452" s="353"/>
      <c r="F452" s="353"/>
    </row>
    <row r="453" spans="4:6" customFormat="1" ht="12.75">
      <c r="D453" s="353"/>
      <c r="E453" s="353"/>
      <c r="F453" s="353"/>
    </row>
    <row r="454" spans="4:6" customFormat="1" ht="12.75">
      <c r="D454" s="353"/>
      <c r="E454" s="353"/>
      <c r="F454" s="353"/>
    </row>
    <row r="455" spans="4:6" customFormat="1" ht="12.75">
      <c r="D455" s="353"/>
      <c r="E455" s="353"/>
      <c r="F455" s="353"/>
    </row>
    <row r="456" spans="4:6" customFormat="1" ht="12.75">
      <c r="D456" s="353"/>
      <c r="E456" s="353"/>
      <c r="F456" s="353"/>
    </row>
    <row r="457" spans="4:6" customFormat="1" ht="12.75">
      <c r="D457" s="353"/>
      <c r="E457" s="353"/>
      <c r="F457" s="353"/>
    </row>
    <row r="458" spans="4:6" customFormat="1" ht="12.75">
      <c r="D458" s="353"/>
      <c r="E458" s="353"/>
      <c r="F458" s="353"/>
    </row>
    <row r="459" spans="4:6" customFormat="1" ht="12.75">
      <c r="D459" s="353"/>
      <c r="E459" s="353"/>
      <c r="F459" s="353"/>
    </row>
    <row r="460" spans="4:6" customFormat="1" ht="12.75">
      <c r="D460" s="353"/>
      <c r="E460" s="353"/>
      <c r="F460" s="353"/>
    </row>
    <row r="461" spans="4:6" customFormat="1" ht="12.75">
      <c r="D461" s="353"/>
      <c r="E461" s="353"/>
      <c r="F461" s="353"/>
    </row>
    <row r="462" spans="4:6" customFormat="1" ht="12.75">
      <c r="D462" s="353"/>
      <c r="E462" s="353"/>
      <c r="F462" s="353"/>
    </row>
    <row r="463" spans="4:6" customFormat="1" ht="12.75">
      <c r="D463" s="353"/>
      <c r="E463" s="353"/>
      <c r="F463" s="353"/>
    </row>
    <row r="464" spans="4:6" customFormat="1" ht="12.75">
      <c r="D464" s="353"/>
      <c r="E464" s="353"/>
      <c r="F464" s="353"/>
    </row>
    <row r="465" spans="4:6" customFormat="1" ht="12.75">
      <c r="D465" s="353"/>
      <c r="E465" s="353"/>
      <c r="F465" s="353"/>
    </row>
    <row r="466" spans="4:6" customFormat="1" ht="12.75">
      <c r="D466" s="353"/>
      <c r="E466" s="353"/>
      <c r="F466" s="353"/>
    </row>
    <row r="467" spans="4:6" customFormat="1" ht="12.75">
      <c r="D467" s="353"/>
      <c r="E467" s="353"/>
      <c r="F467" s="353"/>
    </row>
    <row r="468" spans="4:6" customFormat="1" ht="12.75">
      <c r="D468" s="353"/>
      <c r="E468" s="353"/>
      <c r="F468" s="353"/>
    </row>
    <row r="469" spans="4:6" customFormat="1" ht="12.75">
      <c r="D469" s="353"/>
      <c r="E469" s="353"/>
      <c r="F469" s="353"/>
    </row>
    <row r="470" spans="4:6" customFormat="1" ht="12.75">
      <c r="D470" s="353"/>
      <c r="E470" s="353"/>
      <c r="F470" s="353"/>
    </row>
    <row r="471" spans="4:6" customFormat="1" ht="12.75">
      <c r="D471" s="353"/>
      <c r="E471" s="353"/>
      <c r="F471" s="353"/>
    </row>
    <row r="472" spans="4:6" customFormat="1" ht="12.75">
      <c r="D472" s="353"/>
      <c r="E472" s="353"/>
      <c r="F472" s="353"/>
    </row>
    <row r="473" spans="4:6" customFormat="1" ht="12.75">
      <c r="D473" s="353"/>
      <c r="E473" s="353"/>
      <c r="F473" s="353"/>
    </row>
    <row r="474" spans="4:6" customFormat="1" ht="12.75">
      <c r="D474" s="353"/>
      <c r="E474" s="353"/>
      <c r="F474" s="353"/>
    </row>
    <row r="475" spans="4:6" customFormat="1" ht="12.75">
      <c r="D475" s="353"/>
      <c r="E475" s="353"/>
      <c r="F475" s="353"/>
    </row>
    <row r="476" spans="4:6" customFormat="1" ht="12.75">
      <c r="D476" s="353"/>
      <c r="E476" s="353"/>
      <c r="F476" s="353"/>
    </row>
    <row r="477" spans="4:6" customFormat="1" ht="12.75">
      <c r="D477" s="353"/>
      <c r="E477" s="353"/>
      <c r="F477" s="353"/>
    </row>
    <row r="478" spans="4:6" customFormat="1" ht="12.75">
      <c r="D478" s="353"/>
      <c r="E478" s="353"/>
      <c r="F478" s="353"/>
    </row>
    <row r="479" spans="4:6" customFormat="1" ht="12.75">
      <c r="D479" s="353"/>
      <c r="E479" s="353"/>
      <c r="F479" s="353"/>
    </row>
    <row r="480" spans="4:6" customFormat="1" ht="12.75">
      <c r="D480" s="353"/>
      <c r="E480" s="353"/>
      <c r="F480" s="353"/>
    </row>
    <row r="481" spans="4:6" customFormat="1" ht="12.75">
      <c r="D481" s="353"/>
      <c r="E481" s="353"/>
      <c r="F481" s="353"/>
    </row>
    <row r="482" spans="4:6" customFormat="1" ht="12.75">
      <c r="D482" s="353"/>
      <c r="E482" s="353"/>
      <c r="F482" s="353"/>
    </row>
    <row r="483" spans="4:6" customFormat="1" ht="12.75">
      <c r="D483" s="353"/>
      <c r="E483" s="353"/>
      <c r="F483" s="353"/>
    </row>
    <row r="484" spans="4:6" customFormat="1" ht="12.75">
      <c r="D484" s="353"/>
      <c r="E484" s="353"/>
      <c r="F484" s="353"/>
    </row>
    <row r="485" spans="4:6" customFormat="1" ht="12.75">
      <c r="D485" s="353"/>
      <c r="E485" s="353"/>
      <c r="F485" s="353"/>
    </row>
    <row r="486" spans="4:6" customFormat="1" ht="12.75">
      <c r="D486" s="353"/>
      <c r="E486" s="353"/>
      <c r="F486" s="353"/>
    </row>
    <row r="487" spans="4:6" customFormat="1" ht="12.75">
      <c r="D487" s="353"/>
      <c r="E487" s="353"/>
      <c r="F487" s="353"/>
    </row>
    <row r="488" spans="4:6" customFormat="1" ht="12.75">
      <c r="D488" s="353"/>
      <c r="E488" s="353"/>
      <c r="F488" s="353"/>
    </row>
    <row r="489" spans="4:6" customFormat="1" ht="12.75">
      <c r="D489" s="353"/>
      <c r="E489" s="353"/>
      <c r="F489" s="353"/>
    </row>
    <row r="490" spans="4:6" customFormat="1" ht="12.75">
      <c r="D490" s="353"/>
      <c r="E490" s="353"/>
      <c r="F490" s="353"/>
    </row>
    <row r="491" spans="4:6" customFormat="1" ht="12.75">
      <c r="D491" s="353"/>
      <c r="E491" s="353"/>
      <c r="F491" s="353"/>
    </row>
    <row r="492" spans="4:6" customFormat="1" ht="12.75">
      <c r="D492" s="353"/>
      <c r="E492" s="353"/>
      <c r="F492" s="353"/>
    </row>
    <row r="493" spans="4:6" customFormat="1" ht="12.75">
      <c r="D493" s="353"/>
      <c r="E493" s="353"/>
      <c r="F493" s="353"/>
    </row>
    <row r="494" spans="4:6" customFormat="1" ht="12.75">
      <c r="D494" s="353"/>
      <c r="E494" s="353"/>
      <c r="F494" s="353"/>
    </row>
    <row r="495" spans="4:6" customFormat="1" ht="12.75">
      <c r="D495" s="353"/>
      <c r="E495" s="353"/>
      <c r="F495" s="353"/>
    </row>
    <row r="496" spans="4:6" customFormat="1" ht="12.75">
      <c r="D496" s="353"/>
      <c r="E496" s="353"/>
      <c r="F496" s="353"/>
    </row>
    <row r="497" spans="4:6" customFormat="1" ht="12.75">
      <c r="D497" s="353"/>
      <c r="E497" s="353"/>
      <c r="F497" s="353"/>
    </row>
    <row r="498" spans="4:6" customFormat="1" ht="12.75">
      <c r="D498" s="353"/>
      <c r="E498" s="353"/>
      <c r="F498" s="353"/>
    </row>
    <row r="499" spans="4:6" customFormat="1" ht="12.75">
      <c r="D499" s="353"/>
      <c r="E499" s="353"/>
      <c r="F499" s="353"/>
    </row>
    <row r="500" spans="4:6" customFormat="1" ht="12.75">
      <c r="D500" s="353"/>
      <c r="E500" s="353"/>
      <c r="F500" s="353"/>
    </row>
    <row r="501" spans="4:6" customFormat="1" ht="12.75">
      <c r="D501" s="353"/>
      <c r="E501" s="353"/>
      <c r="F501" s="353"/>
    </row>
    <row r="502" spans="4:6" customFormat="1" ht="12.75">
      <c r="D502" s="353"/>
      <c r="E502" s="353"/>
      <c r="F502" s="353"/>
    </row>
    <row r="503" spans="4:6" customFormat="1" ht="12.75">
      <c r="D503" s="353"/>
      <c r="E503" s="353"/>
      <c r="F503" s="353"/>
    </row>
    <row r="504" spans="4:6" customFormat="1" ht="12.75">
      <c r="D504" s="353"/>
      <c r="E504" s="353"/>
      <c r="F504" s="353"/>
    </row>
    <row r="505" spans="4:6" customFormat="1" ht="12.75">
      <c r="D505" s="353"/>
      <c r="E505" s="353"/>
      <c r="F505" s="353"/>
    </row>
    <row r="506" spans="4:6" customFormat="1" ht="12.75">
      <c r="D506" s="353"/>
      <c r="E506" s="353"/>
      <c r="F506" s="353"/>
    </row>
    <row r="507" spans="4:6" customFormat="1" ht="12.75">
      <c r="D507" s="353"/>
      <c r="E507" s="353"/>
      <c r="F507" s="353"/>
    </row>
    <row r="508" spans="4:6" customFormat="1" ht="12.75">
      <c r="D508" s="353"/>
      <c r="E508" s="353"/>
      <c r="F508" s="353"/>
    </row>
    <row r="509" spans="4:6" customFormat="1" ht="12.75">
      <c r="D509" s="353"/>
      <c r="E509" s="353"/>
      <c r="F509" s="353"/>
    </row>
    <row r="510" spans="4:6" customFormat="1" ht="12.75">
      <c r="D510" s="353"/>
      <c r="E510" s="353"/>
      <c r="F510" s="353"/>
    </row>
    <row r="511" spans="4:6" customFormat="1" ht="12.75">
      <c r="D511" s="353"/>
      <c r="E511" s="353"/>
      <c r="F511" s="353"/>
    </row>
    <row r="512" spans="4:6" customFormat="1" ht="12.75">
      <c r="D512" s="353"/>
      <c r="E512" s="353"/>
      <c r="F512" s="353"/>
    </row>
    <row r="513" spans="4:6" customFormat="1" ht="12.75">
      <c r="D513" s="353"/>
      <c r="E513" s="353"/>
      <c r="F513" s="353"/>
    </row>
    <row r="514" spans="4:6" customFormat="1" ht="12.75">
      <c r="D514" s="353"/>
      <c r="E514" s="353"/>
      <c r="F514" s="353"/>
    </row>
    <row r="515" spans="4:6" customFormat="1" ht="12.75">
      <c r="D515" s="353"/>
      <c r="E515" s="353"/>
      <c r="F515" s="353"/>
    </row>
    <row r="516" spans="4:6" customFormat="1" ht="12.75">
      <c r="D516" s="353"/>
      <c r="E516" s="353"/>
      <c r="F516" s="353"/>
    </row>
    <row r="517" spans="4:6" customFormat="1" ht="12.75">
      <c r="D517" s="353"/>
      <c r="E517" s="353"/>
      <c r="F517" s="353"/>
    </row>
    <row r="518" spans="4:6" customFormat="1" ht="12.75">
      <c r="D518" s="353"/>
      <c r="E518" s="353"/>
      <c r="F518" s="353"/>
    </row>
    <row r="519" spans="4:6" customFormat="1" ht="12.75">
      <c r="D519" s="353"/>
      <c r="E519" s="353"/>
      <c r="F519" s="353"/>
    </row>
    <row r="520" spans="4:6" customFormat="1" ht="12.75">
      <c r="D520" s="353"/>
      <c r="E520" s="353"/>
      <c r="F520" s="353"/>
    </row>
    <row r="521" spans="4:6" customFormat="1" ht="12.75">
      <c r="D521" s="353"/>
      <c r="E521" s="353"/>
      <c r="F521" s="353"/>
    </row>
    <row r="522" spans="4:6" customFormat="1" ht="12.75">
      <c r="D522" s="353"/>
      <c r="E522" s="353"/>
      <c r="F522" s="353"/>
    </row>
    <row r="523" spans="4:6" customFormat="1" ht="12.75">
      <c r="D523" s="353"/>
      <c r="E523" s="353"/>
      <c r="F523" s="353"/>
    </row>
    <row r="524" spans="4:6" customFormat="1" ht="12.75">
      <c r="D524" s="353"/>
      <c r="E524" s="353"/>
      <c r="F524" s="353"/>
    </row>
    <row r="525" spans="4:6" customFormat="1" ht="12.75">
      <c r="D525" s="353"/>
      <c r="E525" s="353"/>
      <c r="F525" s="353"/>
    </row>
    <row r="526" spans="4:6" customFormat="1" ht="12.75">
      <c r="D526" s="353"/>
      <c r="E526" s="353"/>
      <c r="F526" s="353"/>
    </row>
    <row r="527" spans="4:6" customFormat="1" ht="12.75">
      <c r="D527" s="353"/>
      <c r="E527" s="353"/>
      <c r="F527" s="353"/>
    </row>
    <row r="528" spans="4:6" customFormat="1" ht="12.75">
      <c r="D528" s="353"/>
      <c r="E528" s="353"/>
      <c r="F528" s="353"/>
    </row>
    <row r="529" spans="4:6" customFormat="1" ht="12.75">
      <c r="D529" s="353"/>
      <c r="E529" s="353"/>
      <c r="F529" s="353"/>
    </row>
    <row r="530" spans="4:6" customFormat="1" ht="12.75">
      <c r="D530" s="353"/>
      <c r="E530" s="353"/>
      <c r="F530" s="353"/>
    </row>
    <row r="531" spans="4:6" customFormat="1" ht="12.75">
      <c r="D531" s="353"/>
      <c r="E531" s="353"/>
      <c r="F531" s="353"/>
    </row>
    <row r="532" spans="4:6" customFormat="1" ht="12.75">
      <c r="D532" s="353"/>
      <c r="E532" s="353"/>
      <c r="F532" s="353"/>
    </row>
    <row r="533" spans="4:6" customFormat="1" ht="12.75">
      <c r="D533" s="353"/>
      <c r="E533" s="353"/>
      <c r="F533" s="353"/>
    </row>
    <row r="534" spans="4:6" customFormat="1" ht="12.75">
      <c r="D534" s="353"/>
      <c r="E534" s="353"/>
      <c r="F534" s="353"/>
    </row>
    <row r="535" spans="4:6" customFormat="1" ht="12.75">
      <c r="D535" s="353"/>
      <c r="E535" s="353"/>
      <c r="F535" s="353"/>
    </row>
    <row r="536" spans="4:6" customFormat="1" ht="12.75">
      <c r="D536" s="353"/>
      <c r="E536" s="353"/>
      <c r="F536" s="353"/>
    </row>
    <row r="537" spans="4:6" customFormat="1" ht="12.75">
      <c r="D537" s="353"/>
      <c r="E537" s="353"/>
      <c r="F537" s="353"/>
    </row>
    <row r="538" spans="4:6" customFormat="1" ht="12.75">
      <c r="D538" s="353"/>
      <c r="E538" s="353"/>
      <c r="F538" s="353"/>
    </row>
    <row r="539" spans="4:6" customFormat="1" ht="12.75">
      <c r="D539" s="353"/>
      <c r="E539" s="353"/>
      <c r="F539" s="353"/>
    </row>
    <row r="540" spans="4:6" customFormat="1" ht="12.75">
      <c r="D540" s="353"/>
      <c r="E540" s="353"/>
      <c r="F540" s="353"/>
    </row>
    <row r="541" spans="4:6" customFormat="1" ht="12.75">
      <c r="D541" s="353"/>
      <c r="E541" s="353"/>
      <c r="F541" s="353"/>
    </row>
    <row r="542" spans="4:6" customFormat="1" ht="12.75">
      <c r="D542" s="353"/>
      <c r="E542" s="353"/>
      <c r="F542" s="353"/>
    </row>
    <row r="543" spans="4:6" customFormat="1" ht="12.75">
      <c r="D543" s="353"/>
      <c r="E543" s="353"/>
      <c r="F543" s="353"/>
    </row>
    <row r="544" spans="4:6" customFormat="1" ht="12.75">
      <c r="D544" s="353"/>
      <c r="E544" s="353"/>
      <c r="F544" s="353"/>
    </row>
    <row r="545" spans="4:6" customFormat="1" ht="12.75">
      <c r="D545" s="353"/>
      <c r="E545" s="353"/>
      <c r="F545" s="353"/>
    </row>
    <row r="546" spans="4:6" customFormat="1" ht="12.75">
      <c r="D546" s="353"/>
      <c r="E546" s="353"/>
      <c r="F546" s="353"/>
    </row>
    <row r="547" spans="4:6" customFormat="1" ht="12.75">
      <c r="D547" s="353"/>
      <c r="E547" s="353"/>
      <c r="F547" s="353"/>
    </row>
    <row r="548" spans="4:6" customFormat="1" ht="12.75">
      <c r="D548" s="353"/>
      <c r="E548" s="353"/>
      <c r="F548" s="353"/>
    </row>
    <row r="549" spans="4:6" customFormat="1" ht="12.75">
      <c r="D549" s="353"/>
      <c r="E549" s="353"/>
      <c r="F549" s="353"/>
    </row>
    <row r="550" spans="4:6" customFormat="1" ht="12.75">
      <c r="D550" s="353"/>
      <c r="E550" s="353"/>
      <c r="F550" s="353"/>
    </row>
    <row r="551" spans="4:6" customFormat="1" ht="12.75">
      <c r="D551" s="353"/>
      <c r="E551" s="353"/>
      <c r="F551" s="353"/>
    </row>
    <row r="552" spans="4:6" customFormat="1" ht="12.75">
      <c r="D552" s="353"/>
      <c r="E552" s="353"/>
      <c r="F552" s="353"/>
    </row>
    <row r="553" spans="4:6" customFormat="1" ht="12.75">
      <c r="D553" s="353"/>
      <c r="E553" s="353"/>
      <c r="F553" s="353"/>
    </row>
    <row r="554" spans="4:6" customFormat="1" ht="12.75">
      <c r="D554" s="353"/>
      <c r="E554" s="353"/>
      <c r="F554" s="353"/>
    </row>
    <row r="555" spans="4:6" customFormat="1" ht="12.75">
      <c r="D555" s="353"/>
      <c r="E555" s="353"/>
      <c r="F555" s="353"/>
    </row>
    <row r="556" spans="4:6" customFormat="1" ht="12.75">
      <c r="D556" s="353"/>
      <c r="E556" s="353"/>
      <c r="F556" s="353"/>
    </row>
    <row r="557" spans="4:6" customFormat="1" ht="12.75">
      <c r="D557" s="353"/>
      <c r="E557" s="353"/>
      <c r="F557" s="353"/>
    </row>
    <row r="558" spans="4:6" customFormat="1" ht="12.75">
      <c r="D558" s="353"/>
      <c r="E558" s="353"/>
      <c r="F558" s="353"/>
    </row>
    <row r="559" spans="4:6" customFormat="1" ht="12.75">
      <c r="D559" s="353"/>
      <c r="E559" s="353"/>
      <c r="F559" s="353"/>
    </row>
    <row r="560" spans="4:6" customFormat="1" ht="12.75">
      <c r="D560" s="353"/>
      <c r="E560" s="353"/>
      <c r="F560" s="353"/>
    </row>
    <row r="561" spans="4:6" customFormat="1" ht="12.75">
      <c r="D561" s="353"/>
      <c r="E561" s="353"/>
      <c r="F561" s="353"/>
    </row>
    <row r="562" spans="4:6" customFormat="1" ht="12.75">
      <c r="D562" s="353"/>
      <c r="E562" s="353"/>
      <c r="F562" s="353"/>
    </row>
    <row r="563" spans="4:6" customFormat="1" ht="12.75">
      <c r="D563" s="353"/>
      <c r="E563" s="353"/>
      <c r="F563" s="353"/>
    </row>
    <row r="564" spans="4:6" customFormat="1" ht="12.75">
      <c r="D564" s="353"/>
      <c r="E564" s="353"/>
      <c r="F564" s="353"/>
    </row>
    <row r="565" spans="4:6" customFormat="1" ht="12.75">
      <c r="D565" s="353"/>
      <c r="E565" s="353"/>
      <c r="F565" s="353"/>
    </row>
    <row r="566" spans="4:6" customFormat="1" ht="12.75">
      <c r="D566" s="353"/>
      <c r="E566" s="353"/>
      <c r="F566" s="353"/>
    </row>
    <row r="567" spans="4:6" customFormat="1" ht="12.75">
      <c r="D567" s="353"/>
      <c r="E567" s="353"/>
      <c r="F567" s="353"/>
    </row>
    <row r="568" spans="4:6" customFormat="1" ht="12.75">
      <c r="D568" s="353"/>
      <c r="E568" s="353"/>
      <c r="F568" s="353"/>
    </row>
    <row r="569" spans="4:6" customFormat="1" ht="12.75">
      <c r="D569" s="353"/>
      <c r="E569" s="353"/>
      <c r="F569" s="353"/>
    </row>
    <row r="570" spans="4:6" customFormat="1" ht="12.75">
      <c r="D570" s="353"/>
      <c r="E570" s="353"/>
      <c r="F570" s="353"/>
    </row>
    <row r="571" spans="4:6" customFormat="1" ht="12.75">
      <c r="D571" s="353"/>
      <c r="E571" s="353"/>
      <c r="F571" s="353"/>
    </row>
    <row r="572" spans="4:6" customFormat="1" ht="12.75">
      <c r="D572" s="353"/>
      <c r="E572" s="353"/>
      <c r="F572" s="353"/>
    </row>
    <row r="573" spans="4:6" customFormat="1" ht="12.75">
      <c r="D573" s="353"/>
      <c r="E573" s="353"/>
      <c r="F573" s="353"/>
    </row>
    <row r="574" spans="4:6" customFormat="1" ht="12.75">
      <c r="D574" s="353"/>
      <c r="E574" s="353"/>
      <c r="F574" s="353"/>
    </row>
    <row r="575" spans="4:6" customFormat="1" ht="12.75">
      <c r="D575" s="353"/>
      <c r="E575" s="353"/>
      <c r="F575" s="353"/>
    </row>
    <row r="576" spans="4:6" customFormat="1" ht="12.75">
      <c r="D576" s="353"/>
      <c r="E576" s="353"/>
      <c r="F576" s="353"/>
    </row>
    <row r="577" spans="4:6" customFormat="1" ht="12.75">
      <c r="D577" s="353"/>
      <c r="E577" s="353"/>
      <c r="F577" s="353"/>
    </row>
    <row r="578" spans="4:6" customFormat="1" ht="12.75">
      <c r="D578" s="353"/>
      <c r="E578" s="353"/>
      <c r="F578" s="353"/>
    </row>
    <row r="579" spans="4:6" customFormat="1" ht="12.75">
      <c r="D579" s="353"/>
      <c r="E579" s="353"/>
      <c r="F579" s="353"/>
    </row>
    <row r="580" spans="4:6" customFormat="1" ht="12.75">
      <c r="D580" s="353"/>
      <c r="E580" s="353"/>
      <c r="F580" s="353"/>
    </row>
    <row r="581" spans="4:6" customFormat="1" ht="12.75">
      <c r="D581" s="353"/>
      <c r="E581" s="353"/>
      <c r="F581" s="353"/>
    </row>
    <row r="582" spans="4:6" customFormat="1" ht="12.75">
      <c r="D582" s="353"/>
      <c r="E582" s="353"/>
      <c r="F582" s="353"/>
    </row>
    <row r="583" spans="4:6" customFormat="1" ht="12.75">
      <c r="D583" s="353"/>
      <c r="E583" s="353"/>
      <c r="F583" s="353"/>
    </row>
    <row r="584" spans="4:6" customFormat="1" ht="12.75">
      <c r="D584" s="353"/>
      <c r="E584" s="353"/>
      <c r="F584" s="353"/>
    </row>
    <row r="585" spans="4:6" customFormat="1" ht="12.75">
      <c r="D585" s="353"/>
      <c r="E585" s="353"/>
      <c r="F585" s="353"/>
    </row>
    <row r="586" spans="4:6" customFormat="1" ht="12.75">
      <c r="D586" s="353"/>
      <c r="E586" s="353"/>
      <c r="F586" s="353"/>
    </row>
    <row r="587" spans="4:6" customFormat="1" ht="12.75">
      <c r="D587" s="353"/>
      <c r="E587" s="353"/>
      <c r="F587" s="353"/>
    </row>
    <row r="588" spans="4:6" customFormat="1" ht="12.75">
      <c r="D588" s="353"/>
      <c r="E588" s="353"/>
      <c r="F588" s="353"/>
    </row>
    <row r="589" spans="4:6" customFormat="1" ht="12.75">
      <c r="D589" s="353"/>
      <c r="E589" s="353"/>
      <c r="F589" s="353"/>
    </row>
    <row r="590" spans="4:6" customFormat="1" ht="12.75">
      <c r="D590" s="353"/>
      <c r="E590" s="353"/>
      <c r="F590" s="353"/>
    </row>
    <row r="591" spans="4:6" customFormat="1" ht="12.75">
      <c r="D591" s="353"/>
      <c r="E591" s="353"/>
      <c r="F591" s="353"/>
    </row>
    <row r="592" spans="4:6" customFormat="1" ht="12.75">
      <c r="D592" s="353"/>
      <c r="E592" s="353"/>
      <c r="F592" s="353"/>
    </row>
    <row r="593" spans="4:6" customFormat="1" ht="12.75">
      <c r="D593" s="353"/>
      <c r="E593" s="353"/>
      <c r="F593" s="353"/>
    </row>
    <row r="594" spans="4:6" customFormat="1" ht="12.75">
      <c r="D594" s="353"/>
      <c r="E594" s="353"/>
      <c r="F594" s="353"/>
    </row>
    <row r="595" spans="4:6" customFormat="1" ht="12.75">
      <c r="D595" s="353"/>
      <c r="E595" s="353"/>
      <c r="F595" s="353"/>
    </row>
    <row r="596" spans="4:6" customFormat="1" ht="12.75">
      <c r="D596" s="353"/>
      <c r="E596" s="353"/>
      <c r="F596" s="353"/>
    </row>
    <row r="597" spans="4:6" customFormat="1" ht="12.75">
      <c r="D597" s="353"/>
      <c r="E597" s="353"/>
      <c r="F597" s="353"/>
    </row>
    <row r="598" spans="4:6" customFormat="1" ht="12.75">
      <c r="D598" s="353"/>
      <c r="E598" s="353"/>
      <c r="F598" s="353"/>
    </row>
    <row r="599" spans="4:6" customFormat="1" ht="12.75">
      <c r="D599" s="353"/>
      <c r="E599" s="353"/>
      <c r="F599" s="353"/>
    </row>
    <row r="600" spans="4:6" customFormat="1" ht="12.75">
      <c r="D600" s="353"/>
      <c r="E600" s="353"/>
      <c r="F600" s="353"/>
    </row>
    <row r="601" spans="4:6" customFormat="1" ht="12.75">
      <c r="D601" s="353"/>
      <c r="E601" s="353"/>
      <c r="F601" s="353"/>
    </row>
    <row r="602" spans="4:6" customFormat="1" ht="12.75">
      <c r="D602" s="353"/>
      <c r="E602" s="353"/>
      <c r="F602" s="353"/>
    </row>
    <row r="603" spans="4:6" customFormat="1" ht="12.75">
      <c r="D603" s="353"/>
      <c r="E603" s="353"/>
      <c r="F603" s="353"/>
    </row>
    <row r="604" spans="4:6" customFormat="1" ht="12.75">
      <c r="D604" s="353"/>
      <c r="E604" s="353"/>
      <c r="F604" s="353"/>
    </row>
    <row r="605" spans="4:6" customFormat="1" ht="12.75">
      <c r="D605" s="353"/>
      <c r="E605" s="353"/>
      <c r="F605" s="353"/>
    </row>
    <row r="606" spans="4:6" customFormat="1" ht="12.75">
      <c r="D606" s="353"/>
      <c r="E606" s="353"/>
      <c r="F606" s="353"/>
    </row>
    <row r="607" spans="4:6" customFormat="1" ht="12.75">
      <c r="D607" s="353"/>
      <c r="E607" s="353"/>
      <c r="F607" s="353"/>
    </row>
    <row r="608" spans="4:6" customFormat="1" ht="12.75">
      <c r="D608" s="353"/>
      <c r="E608" s="353"/>
      <c r="F608" s="353"/>
    </row>
    <row r="609" spans="4:6" customFormat="1" ht="12.75">
      <c r="D609" s="353"/>
      <c r="E609" s="353"/>
      <c r="F609" s="353"/>
    </row>
    <row r="610" spans="4:6" customFormat="1" ht="12.75">
      <c r="D610" s="353"/>
      <c r="E610" s="353"/>
      <c r="F610" s="353"/>
    </row>
    <row r="611" spans="4:6" customFormat="1" ht="12.75">
      <c r="D611" s="353"/>
      <c r="E611" s="353"/>
      <c r="F611" s="353"/>
    </row>
    <row r="612" spans="4:6" customFormat="1" ht="12.75">
      <c r="D612" s="353"/>
      <c r="E612" s="353"/>
      <c r="F612" s="353"/>
    </row>
    <row r="613" spans="4:6" customFormat="1" ht="12.75">
      <c r="D613" s="353"/>
      <c r="E613" s="353"/>
      <c r="F613" s="353"/>
    </row>
    <row r="614" spans="4:6" customFormat="1" ht="12.75">
      <c r="D614" s="353"/>
      <c r="E614" s="353"/>
      <c r="F614" s="353"/>
    </row>
    <row r="615" spans="4:6" customFormat="1" ht="12.75">
      <c r="D615" s="353"/>
      <c r="E615" s="353"/>
      <c r="F615" s="353"/>
    </row>
    <row r="616" spans="4:6" customFormat="1" ht="12.75">
      <c r="D616" s="353"/>
      <c r="E616" s="353"/>
      <c r="F616" s="353"/>
    </row>
    <row r="617" spans="4:6" customFormat="1" ht="12.75">
      <c r="D617" s="353"/>
      <c r="E617" s="353"/>
      <c r="F617" s="353"/>
    </row>
    <row r="618" spans="4:6" customFormat="1" ht="12.75">
      <c r="D618" s="353"/>
      <c r="E618" s="353"/>
      <c r="F618" s="353"/>
    </row>
    <row r="619" spans="4:6" customFormat="1" ht="12.75">
      <c r="D619" s="353"/>
      <c r="E619" s="353"/>
      <c r="F619" s="353"/>
    </row>
    <row r="620" spans="4:6" customFormat="1" ht="12.75">
      <c r="D620" s="353"/>
      <c r="E620" s="353"/>
      <c r="F620" s="353"/>
    </row>
    <row r="621" spans="4:6" customFormat="1" ht="12.75">
      <c r="D621" s="353"/>
      <c r="E621" s="353"/>
      <c r="F621" s="353"/>
    </row>
    <row r="622" spans="4:6" customFormat="1" ht="12.75">
      <c r="D622" s="353"/>
      <c r="E622" s="353"/>
      <c r="F622" s="353"/>
    </row>
    <row r="623" spans="4:6" customFormat="1" ht="12.75">
      <c r="D623" s="353"/>
      <c r="E623" s="353"/>
      <c r="F623" s="353"/>
    </row>
    <row r="624" spans="4:6" customFormat="1" ht="12.75">
      <c r="D624" s="353"/>
      <c r="E624" s="353"/>
      <c r="F624" s="353"/>
    </row>
    <row r="625" spans="4:6" customFormat="1" ht="12.75">
      <c r="D625" s="353"/>
      <c r="E625" s="353"/>
      <c r="F625" s="353"/>
    </row>
    <row r="626" spans="4:6" customFormat="1" ht="12.75">
      <c r="D626" s="353"/>
      <c r="E626" s="353"/>
      <c r="F626" s="353"/>
    </row>
    <row r="627" spans="4:6" customFormat="1" ht="12.75">
      <c r="D627" s="353"/>
      <c r="E627" s="353"/>
      <c r="F627" s="353"/>
    </row>
    <row r="628" spans="4:6" customFormat="1" ht="12.75">
      <c r="D628" s="353"/>
      <c r="E628" s="353"/>
      <c r="F628" s="353"/>
    </row>
    <row r="629" spans="4:6" customFormat="1" ht="12.75">
      <c r="D629" s="353"/>
      <c r="E629" s="353"/>
      <c r="F629" s="353"/>
    </row>
    <row r="630" spans="4:6" customFormat="1" ht="12.75">
      <c r="D630" s="353"/>
      <c r="E630" s="353"/>
      <c r="F630" s="353"/>
    </row>
    <row r="631" spans="4:6" customFormat="1" ht="12.75">
      <c r="D631" s="353"/>
      <c r="E631" s="353"/>
      <c r="F631" s="353"/>
    </row>
    <row r="632" spans="4:6" customFormat="1" ht="12.75">
      <c r="D632" s="353"/>
      <c r="E632" s="353"/>
      <c r="F632" s="353"/>
    </row>
    <row r="633" spans="4:6" customFormat="1" ht="12.75">
      <c r="D633" s="353"/>
      <c r="E633" s="353"/>
      <c r="F633" s="353"/>
    </row>
    <row r="634" spans="4:6" customFormat="1" ht="12.75">
      <c r="D634" s="353"/>
      <c r="E634" s="353"/>
      <c r="F634" s="353"/>
    </row>
    <row r="635" spans="4:6" customFormat="1" ht="12.75">
      <c r="D635" s="353"/>
      <c r="E635" s="353"/>
      <c r="F635" s="353"/>
    </row>
    <row r="636" spans="4:6" customFormat="1" ht="12.75">
      <c r="D636" s="353"/>
      <c r="E636" s="353"/>
      <c r="F636" s="353"/>
    </row>
    <row r="637" spans="4:6" customFormat="1" ht="12.75">
      <c r="D637" s="353"/>
      <c r="E637" s="353"/>
      <c r="F637" s="353"/>
    </row>
    <row r="638" spans="4:6" customFormat="1" ht="12.75">
      <c r="D638" s="353"/>
      <c r="E638" s="353"/>
      <c r="F638" s="353"/>
    </row>
    <row r="639" spans="4:6" customFormat="1" ht="12.75">
      <c r="D639" s="353"/>
      <c r="E639" s="353"/>
      <c r="F639" s="353"/>
    </row>
    <row r="640" spans="4:6" customFormat="1" ht="12.75">
      <c r="D640" s="353"/>
      <c r="E640" s="353"/>
      <c r="F640" s="353"/>
    </row>
    <row r="641" spans="4:6" customFormat="1" ht="12.75">
      <c r="D641" s="353"/>
      <c r="E641" s="353"/>
      <c r="F641" s="353"/>
    </row>
    <row r="642" spans="4:6" customFormat="1" ht="12.75">
      <c r="D642" s="353"/>
      <c r="E642" s="353"/>
      <c r="F642" s="353"/>
    </row>
    <row r="643" spans="4:6" customFormat="1" ht="12.75">
      <c r="D643" s="353"/>
      <c r="E643" s="353"/>
      <c r="F643" s="353"/>
    </row>
    <row r="644" spans="4:6" customFormat="1" ht="12.75">
      <c r="D644" s="353"/>
      <c r="E644" s="353"/>
      <c r="F644" s="353"/>
    </row>
    <row r="645" spans="4:6" customFormat="1" ht="12.75">
      <c r="D645" s="353"/>
      <c r="E645" s="353"/>
      <c r="F645" s="353"/>
    </row>
    <row r="646" spans="4:6" customFormat="1" ht="12.75">
      <c r="D646" s="353"/>
      <c r="E646" s="353"/>
      <c r="F646" s="353"/>
    </row>
    <row r="647" spans="4:6" customFormat="1" ht="12.75">
      <c r="D647" s="353"/>
      <c r="E647" s="353"/>
      <c r="F647" s="353"/>
    </row>
    <row r="648" spans="4:6" customFormat="1" ht="12.75">
      <c r="D648" s="353"/>
      <c r="E648" s="353"/>
      <c r="F648" s="353"/>
    </row>
    <row r="649" spans="4:6" customFormat="1" ht="12.75">
      <c r="D649" s="353"/>
      <c r="E649" s="353"/>
      <c r="F649" s="353"/>
    </row>
    <row r="650" spans="4:6" customFormat="1" ht="12.75">
      <c r="D650" s="353"/>
      <c r="E650" s="353"/>
      <c r="F650" s="353"/>
    </row>
    <row r="651" spans="4:6" customFormat="1" ht="12.75">
      <c r="D651" s="353"/>
      <c r="E651" s="353"/>
      <c r="F651" s="353"/>
    </row>
    <row r="652" spans="4:6" customFormat="1" ht="12.75">
      <c r="D652" s="353"/>
      <c r="E652" s="353"/>
      <c r="F652" s="353"/>
    </row>
    <row r="653" spans="4:6" customFormat="1" ht="12.75">
      <c r="D653" s="353"/>
      <c r="E653" s="353"/>
      <c r="F653" s="353"/>
    </row>
    <row r="654" spans="4:6" customFormat="1" ht="12.75">
      <c r="D654" s="353"/>
      <c r="E654" s="353"/>
      <c r="F654" s="353"/>
    </row>
    <row r="655" spans="4:6" customFormat="1" ht="12.75">
      <c r="D655" s="353"/>
      <c r="E655" s="353"/>
      <c r="F655" s="353"/>
    </row>
    <row r="656" spans="4:6" customFormat="1" ht="12.75">
      <c r="D656" s="353"/>
      <c r="E656" s="353"/>
      <c r="F656" s="353"/>
    </row>
    <row r="657" spans="4:6" customFormat="1" ht="12.75">
      <c r="D657" s="353"/>
      <c r="E657" s="353"/>
      <c r="F657" s="353"/>
    </row>
    <row r="658" spans="4:6" customFormat="1" ht="12.75">
      <c r="D658" s="353"/>
      <c r="E658" s="353"/>
      <c r="F658" s="353"/>
    </row>
    <row r="659" spans="4:6" customFormat="1" ht="12.75">
      <c r="D659" s="353"/>
      <c r="E659" s="353"/>
      <c r="F659" s="353"/>
    </row>
    <row r="660" spans="4:6" customFormat="1" ht="12.75">
      <c r="D660" s="353"/>
      <c r="E660" s="353"/>
      <c r="F660" s="353"/>
    </row>
    <row r="661" spans="4:6" customFormat="1" ht="12.75">
      <c r="D661" s="353"/>
      <c r="E661" s="353"/>
      <c r="F661" s="353"/>
    </row>
    <row r="662" spans="4:6" customFormat="1" ht="12.75">
      <c r="D662" s="353"/>
      <c r="E662" s="353"/>
      <c r="F662" s="353"/>
    </row>
    <row r="663" spans="4:6" customFormat="1" ht="12.75">
      <c r="D663" s="353"/>
      <c r="E663" s="353"/>
      <c r="F663" s="353"/>
    </row>
    <row r="664" spans="4:6" customFormat="1" ht="12.75">
      <c r="D664" s="353"/>
      <c r="E664" s="353"/>
      <c r="F664" s="353"/>
    </row>
    <row r="665" spans="4:6" customFormat="1" ht="12.75">
      <c r="D665" s="353"/>
      <c r="E665" s="353"/>
      <c r="F665" s="353"/>
    </row>
    <row r="666" spans="4:6" customFormat="1" ht="12.75">
      <c r="D666" s="353"/>
      <c r="E666" s="353"/>
      <c r="F666" s="353"/>
    </row>
    <row r="667" spans="4:6" customFormat="1" ht="12.75">
      <c r="D667" s="353"/>
      <c r="E667" s="353"/>
      <c r="F667" s="353"/>
    </row>
    <row r="668" spans="4:6" customFormat="1" ht="12.75">
      <c r="D668" s="353"/>
      <c r="E668" s="353"/>
      <c r="F668" s="353"/>
    </row>
    <row r="669" spans="4:6" customFormat="1" ht="12.75">
      <c r="D669" s="353"/>
      <c r="E669" s="353"/>
      <c r="F669" s="353"/>
    </row>
    <row r="670" spans="4:6" customFormat="1" ht="12.75">
      <c r="D670" s="353"/>
      <c r="E670" s="353"/>
      <c r="F670" s="353"/>
    </row>
    <row r="671" spans="4:6" customFormat="1" ht="12.75">
      <c r="D671" s="353"/>
      <c r="E671" s="353"/>
      <c r="F671" s="353"/>
    </row>
    <row r="672" spans="4:6" customFormat="1" ht="12.75">
      <c r="D672" s="353"/>
      <c r="E672" s="353"/>
      <c r="F672" s="353"/>
    </row>
    <row r="673" spans="4:6" customFormat="1" ht="12.75">
      <c r="D673" s="353"/>
      <c r="E673" s="353"/>
      <c r="F673" s="353"/>
    </row>
    <row r="674" spans="4:6" customFormat="1" ht="12.75">
      <c r="D674" s="353"/>
      <c r="E674" s="353"/>
      <c r="F674" s="353"/>
    </row>
    <row r="675" spans="4:6" customFormat="1" ht="12.75">
      <c r="D675" s="353"/>
      <c r="E675" s="353"/>
      <c r="F675" s="353"/>
    </row>
    <row r="676" spans="4:6" customFormat="1" ht="12.75">
      <c r="D676" s="353"/>
      <c r="E676" s="353"/>
      <c r="F676" s="353"/>
    </row>
    <row r="677" spans="4:6" customFormat="1" ht="12.75">
      <c r="D677" s="353"/>
      <c r="E677" s="353"/>
      <c r="F677" s="353"/>
    </row>
    <row r="678" spans="4:6" customFormat="1" ht="12.75">
      <c r="D678" s="353"/>
      <c r="E678" s="353"/>
      <c r="F678" s="353"/>
    </row>
    <row r="679" spans="4:6" customFormat="1" ht="12.75">
      <c r="D679" s="353"/>
      <c r="E679" s="353"/>
      <c r="F679" s="353"/>
    </row>
    <row r="680" spans="4:6" customFormat="1" ht="12.75">
      <c r="D680" s="353"/>
      <c r="E680" s="353"/>
      <c r="F680" s="353"/>
    </row>
    <row r="681" spans="4:6" customFormat="1" ht="12.75">
      <c r="D681" s="353"/>
      <c r="E681" s="353"/>
      <c r="F681" s="353"/>
    </row>
    <row r="682" spans="4:6" customFormat="1" ht="12.75">
      <c r="D682" s="353"/>
      <c r="E682" s="353"/>
      <c r="F682" s="353"/>
    </row>
    <row r="683" spans="4:6" customFormat="1" ht="12.75">
      <c r="D683" s="353"/>
      <c r="E683" s="353"/>
      <c r="F683" s="353"/>
    </row>
    <row r="684" spans="4:6" customFormat="1" ht="12.75">
      <c r="D684" s="353"/>
      <c r="E684" s="353"/>
      <c r="F684" s="353"/>
    </row>
    <row r="685" spans="4:6" customFormat="1" ht="12.75">
      <c r="D685" s="353"/>
      <c r="E685" s="353"/>
      <c r="F685" s="353"/>
    </row>
    <row r="686" spans="4:6" customFormat="1" ht="12.75">
      <c r="D686" s="353"/>
      <c r="E686" s="353"/>
      <c r="F686" s="353"/>
    </row>
    <row r="687" spans="4:6" customFormat="1" ht="12.75">
      <c r="D687" s="353"/>
      <c r="E687" s="353"/>
      <c r="F687" s="353"/>
    </row>
    <row r="688" spans="4:6" customFormat="1" ht="12.75">
      <c r="D688" s="353"/>
      <c r="E688" s="353"/>
      <c r="F688" s="353"/>
    </row>
    <row r="689" spans="4:6" customFormat="1" ht="12.75">
      <c r="D689" s="353"/>
      <c r="E689" s="353"/>
      <c r="F689" s="353"/>
    </row>
    <row r="690" spans="4:6" customFormat="1" ht="12.75">
      <c r="D690" s="353"/>
      <c r="E690" s="353"/>
      <c r="F690" s="353"/>
    </row>
    <row r="691" spans="4:6" customFormat="1" ht="12.75">
      <c r="D691" s="353"/>
      <c r="E691" s="353"/>
      <c r="F691" s="353"/>
    </row>
    <row r="692" spans="4:6" customFormat="1" ht="12.75">
      <c r="D692" s="353"/>
      <c r="E692" s="353"/>
      <c r="F692" s="353"/>
    </row>
    <row r="693" spans="4:6" customFormat="1" ht="12.75">
      <c r="D693" s="353"/>
      <c r="E693" s="353"/>
      <c r="F693" s="353"/>
    </row>
    <row r="694" spans="4:6" customFormat="1" ht="12.75">
      <c r="D694" s="353"/>
      <c r="E694" s="353"/>
      <c r="F694" s="353"/>
    </row>
    <row r="695" spans="4:6" customFormat="1" ht="12.75">
      <c r="D695" s="353"/>
      <c r="E695" s="353"/>
      <c r="F695" s="353"/>
    </row>
    <row r="696" spans="4:6" customFormat="1" ht="12.75">
      <c r="D696" s="353"/>
      <c r="E696" s="353"/>
      <c r="F696" s="353"/>
    </row>
    <row r="697" spans="4:6" customFormat="1" ht="12.75">
      <c r="D697" s="353"/>
      <c r="E697" s="353"/>
      <c r="F697" s="353"/>
    </row>
    <row r="698" spans="4:6" customFormat="1" ht="12.75">
      <c r="D698" s="353"/>
      <c r="E698" s="353"/>
      <c r="F698" s="353"/>
    </row>
    <row r="699" spans="4:6" customFormat="1" ht="12.75">
      <c r="D699" s="353"/>
      <c r="E699" s="353"/>
      <c r="F699" s="353"/>
    </row>
    <row r="700" spans="4:6" customFormat="1" ht="12.75">
      <c r="D700" s="353"/>
      <c r="E700" s="353"/>
      <c r="F700" s="353"/>
    </row>
    <row r="701" spans="4:6" customFormat="1" ht="12.75">
      <c r="D701" s="353"/>
      <c r="E701" s="353"/>
      <c r="F701" s="353"/>
    </row>
    <row r="702" spans="4:6" customFormat="1" ht="12.75">
      <c r="D702" s="353"/>
      <c r="E702" s="353"/>
      <c r="F702" s="353"/>
    </row>
    <row r="703" spans="4:6" customFormat="1" ht="12.75">
      <c r="D703" s="353"/>
      <c r="E703" s="353"/>
      <c r="F703" s="353"/>
    </row>
    <row r="704" spans="4:6" customFormat="1" ht="12.75">
      <c r="D704" s="353"/>
      <c r="E704" s="353"/>
      <c r="F704" s="353"/>
    </row>
    <row r="705" spans="4:6" customFormat="1" ht="12.75">
      <c r="D705" s="353"/>
      <c r="E705" s="353"/>
      <c r="F705" s="353"/>
    </row>
    <row r="706" spans="4:6" customFormat="1" ht="12.75">
      <c r="D706" s="353"/>
      <c r="E706" s="353"/>
      <c r="F706" s="353"/>
    </row>
    <row r="707" spans="4:6" customFormat="1" ht="12.75">
      <c r="D707" s="353"/>
      <c r="E707" s="353"/>
      <c r="F707" s="353"/>
    </row>
    <row r="708" spans="4:6" customFormat="1" ht="12.75">
      <c r="D708" s="353"/>
      <c r="E708" s="353"/>
      <c r="F708" s="353"/>
    </row>
    <row r="709" spans="4:6" customFormat="1" ht="12.75">
      <c r="D709" s="353"/>
      <c r="E709" s="353"/>
      <c r="F709" s="353"/>
    </row>
    <row r="710" spans="4:6" customFormat="1" ht="12.75">
      <c r="D710" s="353"/>
      <c r="E710" s="353"/>
      <c r="F710" s="353"/>
    </row>
    <row r="711" spans="4:6" customFormat="1" ht="12.75">
      <c r="D711" s="353"/>
      <c r="E711" s="353"/>
      <c r="F711" s="353"/>
    </row>
    <row r="712" spans="4:6" customFormat="1" ht="12.75">
      <c r="D712" s="353"/>
      <c r="E712" s="353"/>
      <c r="F712" s="353"/>
    </row>
    <row r="713" spans="4:6" customFormat="1" ht="12.75">
      <c r="D713" s="353"/>
      <c r="E713" s="353"/>
      <c r="F713" s="353"/>
    </row>
    <row r="714" spans="4:6" customFormat="1" ht="12.75">
      <c r="D714" s="353"/>
      <c r="E714" s="353"/>
      <c r="F714" s="353"/>
    </row>
    <row r="715" spans="4:6" customFormat="1" ht="12.75">
      <c r="D715" s="353"/>
      <c r="E715" s="353"/>
      <c r="F715" s="353"/>
    </row>
    <row r="716" spans="4:6" customFormat="1" ht="12.75">
      <c r="D716" s="353"/>
      <c r="E716" s="353"/>
      <c r="F716" s="353"/>
    </row>
    <row r="717" spans="4:6" customFormat="1" ht="12.75">
      <c r="D717" s="353"/>
      <c r="E717" s="353"/>
      <c r="F717" s="353"/>
    </row>
    <row r="718" spans="4:6" customFormat="1" ht="12.75">
      <c r="D718" s="353"/>
      <c r="E718" s="353"/>
      <c r="F718" s="353"/>
    </row>
    <row r="719" spans="4:6" customFormat="1" ht="12.75">
      <c r="D719" s="353"/>
      <c r="E719" s="353"/>
      <c r="F719" s="353"/>
    </row>
    <row r="720" spans="4:6" customFormat="1" ht="12.75">
      <c r="D720" s="353"/>
      <c r="E720" s="353"/>
      <c r="F720" s="353"/>
    </row>
    <row r="721" spans="4:6" customFormat="1" ht="12.75">
      <c r="D721" s="353"/>
      <c r="E721" s="353"/>
      <c r="F721" s="353"/>
    </row>
    <row r="722" spans="4:6" customFormat="1" ht="12.75">
      <c r="D722" s="353"/>
      <c r="E722" s="353"/>
      <c r="F722" s="353"/>
    </row>
    <row r="723" spans="4:6" customFormat="1" ht="12.75">
      <c r="D723" s="353"/>
      <c r="E723" s="353"/>
      <c r="F723" s="353"/>
    </row>
    <row r="724" spans="4:6" customFormat="1" ht="12.75">
      <c r="D724" s="353"/>
      <c r="E724" s="353"/>
      <c r="F724" s="353"/>
    </row>
    <row r="725" spans="4:6" customFormat="1" ht="12.75">
      <c r="D725" s="353"/>
      <c r="E725" s="353"/>
      <c r="F725" s="353"/>
    </row>
    <row r="726" spans="4:6" customFormat="1" ht="12.75">
      <c r="D726" s="353"/>
      <c r="E726" s="353"/>
      <c r="F726" s="353"/>
    </row>
    <row r="727" spans="4:6" customFormat="1" ht="12.75">
      <c r="D727" s="353"/>
      <c r="E727" s="353"/>
      <c r="F727" s="353"/>
    </row>
    <row r="728" spans="4:6" customFormat="1" ht="12.75">
      <c r="D728" s="353"/>
      <c r="E728" s="353"/>
      <c r="F728" s="353"/>
    </row>
    <row r="729" spans="4:6" customFormat="1" ht="12.75">
      <c r="D729" s="353"/>
      <c r="E729" s="353"/>
      <c r="F729" s="353"/>
    </row>
    <row r="730" spans="4:6" customFormat="1" ht="12.75">
      <c r="D730" s="353"/>
      <c r="E730" s="353"/>
      <c r="F730" s="353"/>
    </row>
    <row r="731" spans="4:6" customFormat="1" ht="12.75">
      <c r="D731" s="353"/>
      <c r="E731" s="353"/>
      <c r="F731" s="353"/>
    </row>
    <row r="732" spans="4:6" customFormat="1" ht="12.75">
      <c r="D732" s="353"/>
      <c r="E732" s="353"/>
      <c r="F732" s="353"/>
    </row>
    <row r="733" spans="4:6" customFormat="1" ht="12.75">
      <c r="D733" s="353"/>
      <c r="E733" s="353"/>
      <c r="F733" s="353"/>
    </row>
    <row r="734" spans="4:6" customFormat="1" ht="12.75">
      <c r="D734" s="353"/>
      <c r="E734" s="353"/>
      <c r="F734" s="353"/>
    </row>
    <row r="735" spans="4:6" customFormat="1" ht="12.75">
      <c r="D735" s="353"/>
      <c r="E735" s="353"/>
      <c r="F735" s="353"/>
    </row>
    <row r="736" spans="4:6" customFormat="1" ht="12.75">
      <c r="D736" s="353"/>
      <c r="E736" s="353"/>
      <c r="F736" s="353"/>
    </row>
    <row r="737" spans="4:6" customFormat="1" ht="12.75">
      <c r="D737" s="353"/>
      <c r="E737" s="353"/>
      <c r="F737" s="353"/>
    </row>
    <row r="738" spans="4:6" customFormat="1" ht="12.75">
      <c r="D738" s="353"/>
      <c r="E738" s="353"/>
      <c r="F738" s="353"/>
    </row>
    <row r="739" spans="4:6" customFormat="1" ht="12.75">
      <c r="D739" s="353"/>
      <c r="E739" s="353"/>
      <c r="F739" s="353"/>
    </row>
    <row r="740" spans="4:6" customFormat="1" ht="12.75">
      <c r="D740" s="353"/>
      <c r="E740" s="353"/>
      <c r="F740" s="353"/>
    </row>
    <row r="741" spans="4:6" customFormat="1" ht="12.75">
      <c r="D741" s="353"/>
      <c r="E741" s="353"/>
      <c r="F741" s="353"/>
    </row>
    <row r="742" spans="4:6" customFormat="1" ht="12.75">
      <c r="D742" s="353"/>
      <c r="E742" s="353"/>
      <c r="F742" s="353"/>
    </row>
    <row r="743" spans="4:6" customFormat="1" ht="12.75">
      <c r="D743" s="353"/>
      <c r="E743" s="353"/>
      <c r="F743" s="353"/>
    </row>
    <row r="744" spans="4:6" customFormat="1" ht="12.75">
      <c r="D744" s="353"/>
      <c r="E744" s="353"/>
      <c r="F744" s="353"/>
    </row>
    <row r="745" spans="4:6" customFormat="1" ht="12.75">
      <c r="D745" s="353"/>
      <c r="E745" s="353"/>
      <c r="F745" s="353"/>
    </row>
    <row r="746" spans="4:6" customFormat="1" ht="12.75">
      <c r="D746" s="353"/>
      <c r="E746" s="353"/>
      <c r="F746" s="353"/>
    </row>
    <row r="747" spans="4:6" customFormat="1" ht="12.75">
      <c r="D747" s="353"/>
      <c r="E747" s="353"/>
      <c r="F747" s="353"/>
    </row>
    <row r="748" spans="4:6" customFormat="1" ht="12.75">
      <c r="D748" s="353"/>
      <c r="E748" s="353"/>
      <c r="F748" s="353"/>
    </row>
    <row r="749" spans="4:6" customFormat="1" ht="12.75">
      <c r="D749" s="353"/>
      <c r="E749" s="353"/>
      <c r="F749" s="353"/>
    </row>
    <row r="750" spans="4:6" customFormat="1" ht="12.75">
      <c r="D750" s="353"/>
      <c r="E750" s="353"/>
      <c r="F750" s="353"/>
    </row>
    <row r="751" spans="4:6" customFormat="1" ht="12.75">
      <c r="D751" s="353"/>
      <c r="E751" s="353"/>
      <c r="F751" s="353"/>
    </row>
    <row r="752" spans="4:6" customFormat="1" ht="12.75">
      <c r="D752" s="353"/>
      <c r="E752" s="353"/>
      <c r="F752" s="353"/>
    </row>
    <row r="753" spans="4:6" customFormat="1" ht="12.75">
      <c r="D753" s="353"/>
      <c r="E753" s="353"/>
      <c r="F753" s="353"/>
    </row>
    <row r="754" spans="4:6" customFormat="1" ht="12.75">
      <c r="D754" s="353"/>
      <c r="E754" s="353"/>
      <c r="F754" s="353"/>
    </row>
    <row r="755" spans="4:6" customFormat="1" ht="12.75">
      <c r="D755" s="353"/>
      <c r="E755" s="353"/>
      <c r="F755" s="353"/>
    </row>
    <row r="756" spans="4:6" customFormat="1" ht="12.75">
      <c r="D756" s="353"/>
      <c r="E756" s="353"/>
      <c r="F756" s="353"/>
    </row>
    <row r="757" spans="4:6" customFormat="1" ht="12.75">
      <c r="D757" s="353"/>
      <c r="E757" s="353"/>
      <c r="F757" s="353"/>
    </row>
    <row r="758" spans="4:6" customFormat="1" ht="12.75">
      <c r="D758" s="353"/>
      <c r="E758" s="353"/>
      <c r="F758" s="353"/>
    </row>
    <row r="759" spans="4:6" customFormat="1" ht="12.75">
      <c r="D759" s="353"/>
      <c r="E759" s="353"/>
      <c r="F759" s="353"/>
    </row>
    <row r="760" spans="4:6" customFormat="1" ht="12.75">
      <c r="D760" s="353"/>
      <c r="E760" s="353"/>
      <c r="F760" s="353"/>
    </row>
    <row r="761" spans="4:6" customFormat="1" ht="12.75">
      <c r="D761" s="353"/>
      <c r="E761" s="353"/>
      <c r="F761" s="353"/>
    </row>
    <row r="762" spans="4:6" customFormat="1" ht="12.75">
      <c r="D762" s="353"/>
      <c r="E762" s="353"/>
      <c r="F762" s="353"/>
    </row>
    <row r="763" spans="4:6" customFormat="1" ht="12.75">
      <c r="D763" s="353"/>
      <c r="E763" s="353"/>
      <c r="F763" s="353"/>
    </row>
    <row r="764" spans="4:6" customFormat="1" ht="12.75">
      <c r="D764" s="353"/>
      <c r="E764" s="353"/>
      <c r="F764" s="353"/>
    </row>
    <row r="765" spans="4:6" customFormat="1" ht="12.75">
      <c r="D765" s="353"/>
      <c r="E765" s="353"/>
      <c r="F765" s="353"/>
    </row>
    <row r="766" spans="4:6" customFormat="1" ht="12.75">
      <c r="D766" s="353"/>
      <c r="E766" s="353"/>
      <c r="F766" s="353"/>
    </row>
    <row r="767" spans="4:6" customFormat="1" ht="12.75">
      <c r="D767" s="353"/>
      <c r="E767" s="353"/>
      <c r="F767" s="353"/>
    </row>
    <row r="768" spans="4:6" customFormat="1" ht="12.75">
      <c r="D768" s="353"/>
      <c r="E768" s="353"/>
      <c r="F768" s="353"/>
    </row>
    <row r="769" spans="4:6" customFormat="1" ht="12.75">
      <c r="D769" s="353"/>
      <c r="E769" s="353"/>
      <c r="F769" s="353"/>
    </row>
    <row r="770" spans="4:6" customFormat="1" ht="12.75">
      <c r="D770" s="353"/>
      <c r="E770" s="353"/>
      <c r="F770" s="353"/>
    </row>
    <row r="771" spans="4:6" customFormat="1" ht="12.75">
      <c r="D771" s="353"/>
      <c r="E771" s="353"/>
      <c r="F771" s="353"/>
    </row>
    <row r="772" spans="4:6" customFormat="1" ht="12.75">
      <c r="D772" s="353"/>
      <c r="E772" s="353"/>
      <c r="F772" s="353"/>
    </row>
    <row r="773" spans="4:6" customFormat="1" ht="12.75">
      <c r="D773" s="353"/>
      <c r="E773" s="353"/>
      <c r="F773" s="353"/>
    </row>
    <row r="774" spans="4:6" customFormat="1" ht="12.75">
      <c r="D774" s="353"/>
      <c r="E774" s="353"/>
      <c r="F774" s="353"/>
    </row>
    <row r="775" spans="4:6" customFormat="1" ht="12.75">
      <c r="D775" s="353"/>
      <c r="E775" s="353"/>
      <c r="F775" s="353"/>
    </row>
    <row r="776" spans="4:6" customFormat="1" ht="12.75">
      <c r="D776" s="353"/>
      <c r="E776" s="353"/>
      <c r="F776" s="353"/>
    </row>
    <row r="777" spans="4:6" customFormat="1" ht="12.75">
      <c r="D777" s="353"/>
      <c r="E777" s="353"/>
      <c r="F777" s="353"/>
    </row>
    <row r="778" spans="4:6" customFormat="1" ht="12.75">
      <c r="D778" s="353"/>
      <c r="E778" s="353"/>
      <c r="F778" s="353"/>
    </row>
    <row r="779" spans="4:6" customFormat="1" ht="12.75">
      <c r="D779" s="353"/>
      <c r="E779" s="353"/>
      <c r="F779" s="353"/>
    </row>
    <row r="780" spans="4:6" customFormat="1" ht="12.75">
      <c r="D780" s="353"/>
      <c r="E780" s="353"/>
      <c r="F780" s="353"/>
    </row>
    <row r="781" spans="4:6" customFormat="1" ht="12.75">
      <c r="D781" s="353"/>
      <c r="E781" s="353"/>
      <c r="F781" s="353"/>
    </row>
    <row r="782" spans="4:6" customFormat="1" ht="12.75">
      <c r="D782" s="353"/>
      <c r="E782" s="353"/>
      <c r="F782" s="353"/>
    </row>
    <row r="783" spans="4:6" customFormat="1" ht="12.75">
      <c r="D783" s="353"/>
      <c r="E783" s="353"/>
      <c r="F783" s="353"/>
    </row>
    <row r="784" spans="4:6" customFormat="1" ht="12.75">
      <c r="D784" s="353"/>
      <c r="E784" s="353"/>
      <c r="F784" s="353"/>
    </row>
    <row r="785" spans="4:6" customFormat="1" ht="12.75">
      <c r="D785" s="353"/>
      <c r="E785" s="353"/>
      <c r="F785" s="353"/>
    </row>
    <row r="786" spans="4:6" customFormat="1" ht="12.75">
      <c r="D786" s="353"/>
      <c r="E786" s="353"/>
      <c r="F786" s="353"/>
    </row>
    <row r="787" spans="4:6" customFormat="1" ht="12.75">
      <c r="D787" s="353"/>
      <c r="E787" s="353"/>
      <c r="F787" s="353"/>
    </row>
    <row r="788" spans="4:6" customFormat="1" ht="12.75">
      <c r="D788" s="353"/>
      <c r="E788" s="353"/>
      <c r="F788" s="353"/>
    </row>
    <row r="789" spans="4:6" customFormat="1" ht="12.75">
      <c r="D789" s="353"/>
      <c r="E789" s="353"/>
      <c r="F789" s="353"/>
    </row>
    <row r="790" spans="4:6" customFormat="1" ht="12.75">
      <c r="D790" s="353"/>
      <c r="E790" s="353"/>
      <c r="F790" s="353"/>
    </row>
    <row r="791" spans="4:6" customFormat="1" ht="12.75">
      <c r="D791" s="353"/>
      <c r="E791" s="353"/>
      <c r="F791" s="353"/>
    </row>
    <row r="792" spans="4:6" customFormat="1" ht="12.75">
      <c r="D792" s="353"/>
      <c r="E792" s="353"/>
      <c r="F792" s="353"/>
    </row>
    <row r="793" spans="4:6" customFormat="1" ht="12.75">
      <c r="D793" s="353"/>
      <c r="E793" s="353"/>
      <c r="F793" s="353"/>
    </row>
    <row r="794" spans="4:6" customFormat="1" ht="12.75">
      <c r="D794" s="353"/>
      <c r="E794" s="353"/>
      <c r="F794" s="353"/>
    </row>
    <row r="795" spans="4:6" customFormat="1" ht="12.75">
      <c r="D795" s="353"/>
      <c r="E795" s="353"/>
      <c r="F795" s="353"/>
    </row>
    <row r="796" spans="4:6" customFormat="1" ht="12.75">
      <c r="D796" s="353"/>
      <c r="E796" s="353"/>
      <c r="F796" s="353"/>
    </row>
    <row r="797" spans="4:6" customFormat="1" ht="12.75">
      <c r="D797" s="353"/>
      <c r="E797" s="353"/>
      <c r="F797" s="353"/>
    </row>
    <row r="798" spans="4:6" customFormat="1" ht="12.75">
      <c r="D798" s="353"/>
      <c r="E798" s="353"/>
      <c r="F798" s="353"/>
    </row>
    <row r="799" spans="4:6" customFormat="1" ht="12.75">
      <c r="D799" s="353"/>
      <c r="E799" s="353"/>
      <c r="F799" s="353"/>
    </row>
    <row r="800" spans="4:6" customFormat="1" ht="12.75">
      <c r="D800" s="353"/>
      <c r="E800" s="353"/>
      <c r="F800" s="353"/>
    </row>
    <row r="801" spans="4:6" customFormat="1" ht="12.75">
      <c r="D801" s="353"/>
      <c r="E801" s="353"/>
      <c r="F801" s="353"/>
    </row>
    <row r="802" spans="4:6" customFormat="1" ht="12.75">
      <c r="D802" s="353"/>
      <c r="E802" s="353"/>
      <c r="F802" s="353"/>
    </row>
    <row r="803" spans="4:6" customFormat="1" ht="12.75">
      <c r="D803" s="353"/>
      <c r="E803" s="353"/>
      <c r="F803" s="353"/>
    </row>
    <row r="804" spans="4:6" customFormat="1" ht="12.75">
      <c r="D804" s="353"/>
      <c r="E804" s="353"/>
      <c r="F804" s="353"/>
    </row>
    <row r="805" spans="4:6" customFormat="1" ht="12.75">
      <c r="D805" s="353"/>
      <c r="E805" s="353"/>
      <c r="F805" s="353"/>
    </row>
    <row r="806" spans="4:6" customFormat="1" ht="12.75">
      <c r="D806" s="353"/>
      <c r="E806" s="353"/>
      <c r="F806" s="353"/>
    </row>
    <row r="807" spans="4:6" customFormat="1" ht="12.75">
      <c r="D807" s="353"/>
      <c r="E807" s="353"/>
      <c r="F807" s="353"/>
    </row>
    <row r="808" spans="4:6" customFormat="1" ht="12.75">
      <c r="D808" s="353"/>
      <c r="E808" s="353"/>
      <c r="F808" s="353"/>
    </row>
    <row r="809" spans="4:6" customFormat="1" ht="12.75">
      <c r="D809" s="353"/>
      <c r="E809" s="353"/>
      <c r="F809" s="353"/>
    </row>
    <row r="810" spans="4:6" customFormat="1" ht="12.75">
      <c r="D810" s="353"/>
      <c r="E810" s="353"/>
      <c r="F810" s="353"/>
    </row>
    <row r="811" spans="4:6" customFormat="1" ht="12.75">
      <c r="D811" s="353"/>
      <c r="E811" s="353"/>
      <c r="F811" s="353"/>
    </row>
    <row r="812" spans="4:6" customFormat="1" ht="12.75">
      <c r="D812" s="353"/>
      <c r="E812" s="353"/>
      <c r="F812" s="353"/>
    </row>
    <row r="813" spans="4:6" customFormat="1" ht="12.75">
      <c r="D813" s="353"/>
      <c r="E813" s="353"/>
      <c r="F813" s="353"/>
    </row>
    <row r="814" spans="4:6" customFormat="1" ht="12.75">
      <c r="D814" s="353"/>
      <c r="E814" s="353"/>
      <c r="F814" s="353"/>
    </row>
    <row r="815" spans="4:6" customFormat="1" ht="12.75">
      <c r="D815" s="353"/>
      <c r="E815" s="353"/>
      <c r="F815" s="353"/>
    </row>
    <row r="816" spans="4:6" customFormat="1" ht="12.75">
      <c r="D816" s="353"/>
      <c r="E816" s="353"/>
      <c r="F816" s="353"/>
    </row>
    <row r="817" spans="4:6" customFormat="1" ht="12.75">
      <c r="D817" s="353"/>
      <c r="E817" s="353"/>
      <c r="F817" s="353"/>
    </row>
    <row r="818" spans="4:6" customFormat="1" ht="12.75">
      <c r="D818" s="353"/>
      <c r="E818" s="353"/>
      <c r="F818" s="353"/>
    </row>
    <row r="819" spans="4:6" customFormat="1" ht="12.75">
      <c r="D819" s="353"/>
      <c r="E819" s="353"/>
      <c r="F819" s="353"/>
    </row>
    <row r="820" spans="4:6" customFormat="1" ht="12.75">
      <c r="D820" s="353"/>
      <c r="E820" s="353"/>
      <c r="F820" s="353"/>
    </row>
    <row r="821" spans="4:6" customFormat="1" ht="12.75">
      <c r="D821" s="353"/>
      <c r="E821" s="353"/>
      <c r="F821" s="353"/>
    </row>
    <row r="822" spans="4:6" customFormat="1" ht="12.75">
      <c r="D822" s="353"/>
      <c r="E822" s="353"/>
      <c r="F822" s="353"/>
    </row>
    <row r="823" spans="4:6" customFormat="1" ht="12.75">
      <c r="D823" s="353"/>
      <c r="E823" s="353"/>
      <c r="F823" s="353"/>
    </row>
    <row r="824" spans="4:6" customFormat="1" ht="12.75">
      <c r="D824" s="353"/>
      <c r="E824" s="353"/>
      <c r="F824" s="353"/>
    </row>
    <row r="825" spans="4:6" customFormat="1" ht="12.75">
      <c r="D825" s="353"/>
      <c r="E825" s="353"/>
      <c r="F825" s="353"/>
    </row>
    <row r="826" spans="4:6" customFormat="1" ht="12.75">
      <c r="D826" s="353"/>
      <c r="E826" s="353"/>
      <c r="F826" s="353"/>
    </row>
    <row r="827" spans="4:6" customFormat="1" ht="12.75">
      <c r="D827" s="353"/>
      <c r="E827" s="353"/>
      <c r="F827" s="353"/>
    </row>
    <row r="828" spans="4:6" customFormat="1" ht="12.75">
      <c r="D828" s="353"/>
      <c r="E828" s="353"/>
      <c r="F828" s="353"/>
    </row>
    <row r="829" spans="4:6" customFormat="1" ht="12.75">
      <c r="D829" s="353"/>
      <c r="E829" s="353"/>
      <c r="F829" s="353"/>
    </row>
    <row r="830" spans="4:6" customFormat="1" ht="12.75">
      <c r="D830" s="353"/>
      <c r="E830" s="353"/>
      <c r="F830" s="353"/>
    </row>
    <row r="831" spans="4:6" customFormat="1" ht="12.75">
      <c r="D831" s="353"/>
      <c r="E831" s="353"/>
      <c r="F831" s="353"/>
    </row>
    <row r="832" spans="4:6" customFormat="1" ht="12.75">
      <c r="D832" s="353"/>
      <c r="E832" s="353"/>
      <c r="F832" s="353"/>
    </row>
    <row r="833" spans="4:6" customFormat="1" ht="12.75">
      <c r="D833" s="353"/>
      <c r="E833" s="353"/>
      <c r="F833" s="353"/>
    </row>
    <row r="834" spans="4:6" customFormat="1" ht="12.75">
      <c r="D834" s="353"/>
      <c r="E834" s="353"/>
      <c r="F834" s="353"/>
    </row>
    <row r="835" spans="4:6" customFormat="1" ht="12.75">
      <c r="D835" s="353"/>
      <c r="E835" s="353"/>
      <c r="F835" s="353"/>
    </row>
    <row r="836" spans="4:6" customFormat="1" ht="12.75">
      <c r="D836" s="353"/>
      <c r="E836" s="353"/>
      <c r="F836" s="353"/>
    </row>
    <row r="837" spans="4:6" customFormat="1" ht="12.75">
      <c r="D837" s="353"/>
      <c r="E837" s="353"/>
      <c r="F837" s="353"/>
    </row>
    <row r="838" spans="4:6" customFormat="1" ht="12.75">
      <c r="D838" s="353"/>
      <c r="E838" s="353"/>
      <c r="F838" s="353"/>
    </row>
    <row r="839" spans="4:6" customFormat="1" ht="12.75">
      <c r="D839" s="353"/>
      <c r="E839" s="353"/>
      <c r="F839" s="353"/>
    </row>
    <row r="840" spans="4:6" customFormat="1" ht="12.75">
      <c r="D840" s="353"/>
      <c r="E840" s="353"/>
      <c r="F840" s="353"/>
    </row>
    <row r="841" spans="4:6" customFormat="1" ht="12.75">
      <c r="D841" s="353"/>
      <c r="E841" s="353"/>
      <c r="F841" s="353"/>
    </row>
    <row r="842" spans="4:6" customFormat="1" ht="12.75">
      <c r="D842" s="353"/>
      <c r="E842" s="353"/>
      <c r="F842" s="353"/>
    </row>
    <row r="843" spans="4:6" customFormat="1" ht="12.75">
      <c r="D843" s="353"/>
      <c r="E843" s="353"/>
      <c r="F843" s="353"/>
    </row>
    <row r="844" spans="4:6" customFormat="1" ht="12.75">
      <c r="D844" s="353"/>
      <c r="E844" s="353"/>
      <c r="F844" s="353"/>
    </row>
    <row r="845" spans="4:6" customFormat="1" ht="12.75">
      <c r="D845" s="353"/>
      <c r="E845" s="353"/>
      <c r="F845" s="353"/>
    </row>
    <row r="846" spans="4:6" customFormat="1" ht="12.75">
      <c r="D846" s="353"/>
      <c r="E846" s="353"/>
      <c r="F846" s="353"/>
    </row>
    <row r="847" spans="4:6" customFormat="1" ht="12.75">
      <c r="D847" s="353"/>
      <c r="E847" s="353"/>
      <c r="F847" s="353"/>
    </row>
    <row r="848" spans="4:6" customFormat="1" ht="12.75">
      <c r="D848" s="353"/>
      <c r="E848" s="353"/>
      <c r="F848" s="353"/>
    </row>
    <row r="849" spans="4:6" customFormat="1" ht="12.75">
      <c r="D849" s="353"/>
      <c r="E849" s="353"/>
      <c r="F849" s="353"/>
    </row>
    <row r="850" spans="4:6" customFormat="1" ht="12.75">
      <c r="D850" s="353"/>
      <c r="E850" s="353"/>
      <c r="F850" s="353"/>
    </row>
    <row r="851" spans="4:6" customFormat="1" ht="12.75">
      <c r="D851" s="353"/>
      <c r="E851" s="353"/>
      <c r="F851" s="353"/>
    </row>
    <row r="852" spans="4:6" customFormat="1" ht="12.75">
      <c r="D852" s="353"/>
      <c r="E852" s="353"/>
      <c r="F852" s="353"/>
    </row>
    <row r="853" spans="4:6" customFormat="1" ht="12.75">
      <c r="D853" s="353"/>
      <c r="E853" s="353"/>
      <c r="F853" s="353"/>
    </row>
    <row r="854" spans="4:6" customFormat="1" ht="12.75">
      <c r="D854" s="353"/>
      <c r="E854" s="353"/>
      <c r="F854" s="353"/>
    </row>
    <row r="855" spans="4:6" customFormat="1" ht="12.75">
      <c r="D855" s="353"/>
      <c r="E855" s="353"/>
      <c r="F855" s="353"/>
    </row>
    <row r="856" spans="4:6" customFormat="1" ht="12.75">
      <c r="D856" s="353"/>
      <c r="E856" s="353"/>
      <c r="F856" s="353"/>
    </row>
    <row r="857" spans="4:6" customFormat="1" ht="12.75">
      <c r="D857" s="353"/>
      <c r="E857" s="353"/>
      <c r="F857" s="353"/>
    </row>
    <row r="858" spans="4:6" customFormat="1" ht="12.75">
      <c r="D858" s="353"/>
      <c r="E858" s="353"/>
      <c r="F858" s="353"/>
    </row>
    <row r="859" spans="4:6" customFormat="1" ht="12.75">
      <c r="D859" s="353"/>
      <c r="E859" s="353"/>
      <c r="F859" s="353"/>
    </row>
    <row r="860" spans="4:6" customFormat="1" ht="12.75">
      <c r="D860" s="353"/>
      <c r="E860" s="353"/>
      <c r="F860" s="353"/>
    </row>
    <row r="861" spans="4:6" customFormat="1" ht="12.75">
      <c r="D861" s="353"/>
      <c r="E861" s="353"/>
      <c r="F861" s="353"/>
    </row>
    <row r="862" spans="4:6" customFormat="1" ht="12.75">
      <c r="D862" s="353"/>
      <c r="E862" s="353"/>
      <c r="F862" s="353"/>
    </row>
    <row r="863" spans="4:6" customFormat="1" ht="12.75">
      <c r="D863" s="353"/>
      <c r="E863" s="353"/>
      <c r="F863" s="353"/>
    </row>
    <row r="864" spans="4:6" customFormat="1" ht="12.75">
      <c r="D864" s="353"/>
      <c r="E864" s="353"/>
      <c r="F864" s="353"/>
    </row>
    <row r="865" spans="4:6" customFormat="1" ht="12.75">
      <c r="D865" s="353"/>
      <c r="E865" s="353"/>
      <c r="F865" s="353"/>
    </row>
    <row r="866" spans="4:6" customFormat="1" ht="12.75">
      <c r="D866" s="353"/>
      <c r="E866" s="353"/>
      <c r="F866" s="353"/>
    </row>
    <row r="867" spans="4:6" customFormat="1" ht="12.75">
      <c r="D867" s="353"/>
      <c r="E867" s="353"/>
      <c r="F867" s="353"/>
    </row>
    <row r="868" spans="4:6" customFormat="1" ht="12.75">
      <c r="D868" s="353"/>
      <c r="E868" s="353"/>
      <c r="F868" s="353"/>
    </row>
    <row r="869" spans="4:6" customFormat="1" ht="12.75">
      <c r="D869" s="353"/>
      <c r="E869" s="353"/>
      <c r="F869" s="353"/>
    </row>
    <row r="870" spans="4:6" customFormat="1" ht="12.75">
      <c r="D870" s="353"/>
      <c r="E870" s="353"/>
      <c r="F870" s="353"/>
    </row>
    <row r="871" spans="4:6" customFormat="1" ht="12.75">
      <c r="D871" s="353"/>
      <c r="E871" s="353"/>
      <c r="F871" s="353"/>
    </row>
    <row r="872" spans="4:6" customFormat="1" ht="12.75">
      <c r="D872" s="353"/>
      <c r="E872" s="353"/>
      <c r="F872" s="353"/>
    </row>
    <row r="873" spans="4:6" customFormat="1" ht="12.75">
      <c r="D873" s="353"/>
      <c r="E873" s="353"/>
      <c r="F873" s="353"/>
    </row>
    <row r="874" spans="4:6" customFormat="1" ht="12.75">
      <c r="D874" s="353"/>
      <c r="E874" s="353"/>
      <c r="F874" s="353"/>
    </row>
    <row r="875" spans="4:6" customFormat="1" ht="12.75">
      <c r="D875" s="353"/>
      <c r="E875" s="353"/>
      <c r="F875" s="353"/>
    </row>
    <row r="876" spans="4:6" customFormat="1" ht="12.75">
      <c r="D876" s="353"/>
      <c r="E876" s="353"/>
      <c r="F876" s="353"/>
    </row>
    <row r="877" spans="4:6" customFormat="1" ht="12.75">
      <c r="D877" s="353"/>
      <c r="E877" s="353"/>
      <c r="F877" s="353"/>
    </row>
    <row r="878" spans="4:6" customFormat="1" ht="12.75">
      <c r="D878" s="353"/>
      <c r="E878" s="353"/>
      <c r="F878" s="353"/>
    </row>
    <row r="879" spans="4:6" customFormat="1" ht="12.75">
      <c r="D879" s="353"/>
      <c r="E879" s="353"/>
      <c r="F879" s="353"/>
    </row>
    <row r="880" spans="4:6" customFormat="1" ht="12.75">
      <c r="D880" s="353"/>
      <c r="E880" s="353"/>
      <c r="F880" s="353"/>
    </row>
    <row r="881" spans="4:6" customFormat="1" ht="12.75">
      <c r="D881" s="353"/>
      <c r="E881" s="353"/>
      <c r="F881" s="353"/>
    </row>
    <row r="882" spans="4:6" customFormat="1" ht="12.75">
      <c r="D882" s="353"/>
      <c r="E882" s="353"/>
      <c r="F882" s="353"/>
    </row>
    <row r="883" spans="4:6" customFormat="1" ht="12.75">
      <c r="D883" s="353"/>
      <c r="E883" s="353"/>
      <c r="F883" s="353"/>
    </row>
    <row r="884" spans="4:6" customFormat="1" ht="12.75">
      <c r="D884" s="353"/>
      <c r="E884" s="353"/>
      <c r="F884" s="353"/>
    </row>
    <row r="885" spans="4:6" customFormat="1" ht="12.75">
      <c r="D885" s="353"/>
      <c r="E885" s="353"/>
      <c r="F885" s="353"/>
    </row>
    <row r="886" spans="4:6" customFormat="1" ht="12.75">
      <c r="D886" s="353"/>
      <c r="E886" s="353"/>
      <c r="F886" s="353"/>
    </row>
    <row r="887" spans="4:6" customFormat="1" ht="12.75">
      <c r="D887" s="353"/>
      <c r="E887" s="353"/>
      <c r="F887" s="353"/>
    </row>
    <row r="888" spans="4:6" customFormat="1" ht="12.75">
      <c r="D888" s="353"/>
      <c r="E888" s="353"/>
      <c r="F888" s="353"/>
    </row>
    <row r="889" spans="4:6" customFormat="1" ht="12.75">
      <c r="D889" s="353"/>
      <c r="E889" s="353"/>
      <c r="F889" s="353"/>
    </row>
    <row r="890" spans="4:6" customFormat="1" ht="12.75">
      <c r="D890" s="353"/>
      <c r="E890" s="353"/>
      <c r="F890" s="353"/>
    </row>
    <row r="891" spans="4:6" customFormat="1" ht="12.75">
      <c r="D891" s="353"/>
      <c r="E891" s="353"/>
      <c r="F891" s="353"/>
    </row>
    <row r="892" spans="4:6" customFormat="1" ht="12.75">
      <c r="D892" s="353"/>
      <c r="E892" s="353"/>
      <c r="F892" s="353"/>
    </row>
    <row r="893" spans="4:6" customFormat="1" ht="12.75">
      <c r="D893" s="353"/>
      <c r="E893" s="353"/>
      <c r="F893" s="353"/>
    </row>
    <row r="894" spans="4:6" customFormat="1" ht="12.75">
      <c r="D894" s="353"/>
      <c r="E894" s="353"/>
      <c r="F894" s="353"/>
    </row>
    <row r="895" spans="4:6" customFormat="1" ht="12.75">
      <c r="D895" s="353"/>
      <c r="E895" s="353"/>
      <c r="F895" s="353"/>
    </row>
    <row r="896" spans="4:6" customFormat="1" ht="12.75">
      <c r="D896" s="353"/>
      <c r="E896" s="353"/>
      <c r="F896" s="353"/>
    </row>
    <row r="897" spans="4:6" customFormat="1" ht="12.75">
      <c r="D897" s="353"/>
      <c r="E897" s="353"/>
      <c r="F897" s="353"/>
    </row>
    <row r="898" spans="4:6" customFormat="1" ht="12.75">
      <c r="D898" s="353"/>
      <c r="E898" s="353"/>
      <c r="F898" s="353"/>
    </row>
    <row r="899" spans="4:6" customFormat="1" ht="12.75">
      <c r="D899" s="353"/>
      <c r="E899" s="353"/>
      <c r="F899" s="353"/>
    </row>
    <row r="900" spans="4:6" customFormat="1" ht="12.75">
      <c r="D900" s="353"/>
      <c r="E900" s="353"/>
      <c r="F900" s="353"/>
    </row>
    <row r="901" spans="4:6" customFormat="1" ht="12.75">
      <c r="D901" s="353"/>
      <c r="E901" s="353"/>
      <c r="F901" s="353"/>
    </row>
    <row r="902" spans="4:6" customFormat="1" ht="12.75">
      <c r="D902" s="353"/>
      <c r="E902" s="353"/>
      <c r="F902" s="353"/>
    </row>
    <row r="903" spans="4:6" customFormat="1" ht="12.75">
      <c r="D903" s="353"/>
      <c r="E903" s="353"/>
      <c r="F903" s="353"/>
    </row>
    <row r="904" spans="4:6" customFormat="1" ht="12.75">
      <c r="D904" s="353"/>
      <c r="E904" s="353"/>
      <c r="F904" s="353"/>
    </row>
    <row r="905" spans="4:6" customFormat="1" ht="12.75">
      <c r="D905" s="353"/>
      <c r="E905" s="353"/>
      <c r="F905" s="353"/>
    </row>
    <row r="906" spans="4:6" customFormat="1" ht="12.75">
      <c r="D906" s="353"/>
      <c r="E906" s="353"/>
      <c r="F906" s="353"/>
    </row>
    <row r="907" spans="4:6" customFormat="1" ht="12.75">
      <c r="D907" s="353"/>
      <c r="E907" s="353"/>
      <c r="F907" s="353"/>
    </row>
    <row r="908" spans="4:6" customFormat="1" ht="12.75">
      <c r="D908" s="353"/>
      <c r="E908" s="353"/>
      <c r="F908" s="353"/>
    </row>
    <row r="909" spans="4:6" customFormat="1" ht="12.75">
      <c r="D909" s="353"/>
      <c r="E909" s="353"/>
      <c r="F909" s="353"/>
    </row>
    <row r="910" spans="4:6" customFormat="1" ht="12.75">
      <c r="D910" s="353"/>
      <c r="E910" s="353"/>
      <c r="F910" s="353"/>
    </row>
    <row r="911" spans="4:6" customFormat="1" ht="12.75">
      <c r="D911" s="353"/>
      <c r="E911" s="353"/>
      <c r="F911" s="353"/>
    </row>
    <row r="912" spans="4:6" customFormat="1" ht="12.75">
      <c r="D912" s="353"/>
      <c r="E912" s="353"/>
      <c r="F912" s="353"/>
    </row>
    <row r="913" spans="4:6" customFormat="1" ht="12.75">
      <c r="D913" s="353"/>
      <c r="E913" s="353"/>
      <c r="F913" s="353"/>
    </row>
    <row r="914" spans="4:6" customFormat="1" ht="12.75">
      <c r="D914" s="353"/>
      <c r="E914" s="353"/>
      <c r="F914" s="353"/>
    </row>
    <row r="915" spans="4:6" customFormat="1" ht="12.75">
      <c r="D915" s="353"/>
      <c r="E915" s="353"/>
      <c r="F915" s="353"/>
    </row>
    <row r="916" spans="4:6" customFormat="1" ht="12.75">
      <c r="D916" s="353"/>
      <c r="E916" s="353"/>
      <c r="F916" s="353"/>
    </row>
    <row r="917" spans="4:6" customFormat="1" ht="12.75">
      <c r="D917" s="353"/>
      <c r="E917" s="353"/>
      <c r="F917" s="353"/>
    </row>
    <row r="918" spans="4:6" customFormat="1" ht="12.75">
      <c r="D918" s="353"/>
      <c r="E918" s="353"/>
      <c r="F918" s="353"/>
    </row>
    <row r="919" spans="4:6" customFormat="1" ht="12.75">
      <c r="D919" s="353"/>
      <c r="E919" s="353"/>
      <c r="F919" s="353"/>
    </row>
    <row r="920" spans="4:6" customFormat="1" ht="12.75">
      <c r="D920" s="353"/>
      <c r="E920" s="353"/>
      <c r="F920" s="353"/>
    </row>
    <row r="921" spans="4:6" customFormat="1" ht="12.75">
      <c r="D921" s="353"/>
      <c r="E921" s="353"/>
      <c r="F921" s="353"/>
    </row>
    <row r="922" spans="4:6" customFormat="1" ht="12.75">
      <c r="D922" s="353"/>
      <c r="E922" s="353"/>
      <c r="F922" s="353"/>
    </row>
    <row r="923" spans="4:6" customFormat="1" ht="12.75">
      <c r="D923" s="353"/>
      <c r="E923" s="353"/>
      <c r="F923" s="353"/>
    </row>
    <row r="924" spans="4:6" customFormat="1" ht="12.75">
      <c r="D924" s="353"/>
      <c r="E924" s="353"/>
      <c r="F924" s="353"/>
    </row>
    <row r="925" spans="4:6" customFormat="1" ht="12.75">
      <c r="D925" s="353"/>
      <c r="E925" s="353"/>
      <c r="F925" s="353"/>
    </row>
    <row r="926" spans="4:6" customFormat="1" ht="12.75">
      <c r="D926" s="353"/>
      <c r="E926" s="353"/>
      <c r="F926" s="353"/>
    </row>
    <row r="927" spans="4:6" customFormat="1" ht="12.75">
      <c r="D927" s="353"/>
      <c r="E927" s="353"/>
      <c r="F927" s="353"/>
    </row>
    <row r="928" spans="4:6" customFormat="1" ht="12.75">
      <c r="D928" s="353"/>
      <c r="E928" s="353"/>
      <c r="F928" s="353"/>
    </row>
    <row r="929" spans="4:6" customFormat="1" ht="12.75">
      <c r="D929" s="353"/>
      <c r="E929" s="353"/>
      <c r="F929" s="353"/>
    </row>
    <row r="930" spans="4:6" customFormat="1" ht="12.75">
      <c r="D930" s="353"/>
      <c r="E930" s="353"/>
      <c r="F930" s="353"/>
    </row>
    <row r="931" spans="4:6" customFormat="1" ht="12.75">
      <c r="D931" s="353"/>
      <c r="E931" s="353"/>
      <c r="F931" s="353"/>
    </row>
    <row r="932" spans="4:6" customFormat="1" ht="12.75">
      <c r="D932" s="353"/>
      <c r="E932" s="353"/>
      <c r="F932" s="353"/>
    </row>
    <row r="933" spans="4:6" customFormat="1" ht="12.75">
      <c r="D933" s="353"/>
      <c r="E933" s="353"/>
      <c r="F933" s="353"/>
    </row>
    <row r="934" spans="4:6" customFormat="1" ht="12.75">
      <c r="D934" s="353"/>
      <c r="E934" s="353"/>
      <c r="F934" s="353"/>
    </row>
    <row r="935" spans="4:6" customFormat="1" ht="12.75">
      <c r="D935" s="353"/>
      <c r="E935" s="353"/>
      <c r="F935" s="353"/>
    </row>
    <row r="936" spans="4:6" customFormat="1" ht="12.75">
      <c r="D936" s="353"/>
      <c r="E936" s="353"/>
      <c r="F936" s="353"/>
    </row>
    <row r="937" spans="4:6" customFormat="1" ht="12.75">
      <c r="D937" s="353"/>
      <c r="E937" s="353"/>
      <c r="F937" s="353"/>
    </row>
    <row r="938" spans="4:6" customFormat="1" ht="12.75">
      <c r="D938" s="353"/>
      <c r="E938" s="353"/>
      <c r="F938" s="353"/>
    </row>
    <row r="939" spans="4:6" customFormat="1" ht="12.75">
      <c r="D939" s="353"/>
      <c r="E939" s="353"/>
      <c r="F939" s="353"/>
    </row>
    <row r="940" spans="4:6" customFormat="1" ht="12.75">
      <c r="D940" s="353"/>
      <c r="E940" s="353"/>
      <c r="F940" s="353"/>
    </row>
    <row r="941" spans="4:6" customFormat="1" ht="12.75">
      <c r="D941" s="353"/>
      <c r="E941" s="353"/>
      <c r="F941" s="353"/>
    </row>
    <row r="942" spans="4:6" customFormat="1" ht="12.75">
      <c r="D942" s="353"/>
      <c r="E942" s="353"/>
      <c r="F942" s="353"/>
    </row>
    <row r="943" spans="4:6" customFormat="1" ht="12.75">
      <c r="D943" s="353"/>
      <c r="E943" s="353"/>
      <c r="F943" s="353"/>
    </row>
    <row r="944" spans="4:6" customFormat="1" ht="12.75">
      <c r="D944" s="353"/>
      <c r="E944" s="353"/>
      <c r="F944" s="353"/>
    </row>
    <row r="945" spans="4:6" customFormat="1" ht="12.75">
      <c r="D945" s="353"/>
      <c r="E945" s="353"/>
      <c r="F945" s="353"/>
    </row>
    <row r="946" spans="4:6" customFormat="1" ht="12.75">
      <c r="D946" s="353"/>
      <c r="E946" s="353"/>
      <c r="F946" s="353"/>
    </row>
    <row r="947" spans="4:6" customFormat="1" ht="12.75">
      <c r="D947" s="353"/>
      <c r="E947" s="353"/>
      <c r="F947" s="353"/>
    </row>
    <row r="948" spans="4:6" customFormat="1" ht="12.75">
      <c r="D948" s="353"/>
      <c r="E948" s="353"/>
      <c r="F948" s="353"/>
    </row>
    <row r="949" spans="4:6" customFormat="1" ht="12.75">
      <c r="D949" s="353"/>
      <c r="E949" s="353"/>
      <c r="F949" s="353"/>
    </row>
    <row r="950" spans="4:6" customFormat="1" ht="12.75">
      <c r="D950" s="353"/>
      <c r="E950" s="353"/>
      <c r="F950" s="353"/>
    </row>
    <row r="951" spans="4:6" customFormat="1" ht="12.75">
      <c r="D951" s="353"/>
      <c r="E951" s="353"/>
      <c r="F951" s="353"/>
    </row>
    <row r="952" spans="4:6" customFormat="1" ht="12.75">
      <c r="D952" s="353"/>
      <c r="E952" s="353"/>
      <c r="F952" s="353"/>
    </row>
    <row r="953" spans="4:6" customFormat="1" ht="12.75">
      <c r="D953" s="353"/>
      <c r="E953" s="353"/>
      <c r="F953" s="353"/>
    </row>
    <row r="954" spans="4:6" customFormat="1" ht="12.75">
      <c r="D954" s="353"/>
      <c r="E954" s="353"/>
      <c r="F954" s="353"/>
    </row>
    <row r="955" spans="4:6" customFormat="1" ht="12.75">
      <c r="D955" s="353"/>
      <c r="E955" s="353"/>
      <c r="F955" s="353"/>
    </row>
    <row r="956" spans="4:6" customFormat="1" ht="12.75">
      <c r="D956" s="353"/>
      <c r="E956" s="353"/>
      <c r="F956" s="353"/>
    </row>
    <row r="957" spans="4:6" customFormat="1" ht="12.75">
      <c r="D957" s="353"/>
      <c r="E957" s="353"/>
      <c r="F957" s="353"/>
    </row>
    <row r="958" spans="4:6" customFormat="1" ht="12.75">
      <c r="D958" s="353"/>
      <c r="E958" s="353"/>
      <c r="F958" s="353"/>
    </row>
    <row r="959" spans="4:6" customFormat="1" ht="12.75">
      <c r="D959" s="353"/>
      <c r="E959" s="353"/>
      <c r="F959" s="353"/>
    </row>
    <row r="960" spans="4:6" customFormat="1" ht="12.75">
      <c r="D960" s="353"/>
      <c r="E960" s="353"/>
      <c r="F960" s="353"/>
    </row>
    <row r="961" spans="4:6" customFormat="1" ht="12.75">
      <c r="D961" s="353"/>
      <c r="E961" s="353"/>
      <c r="F961" s="353"/>
    </row>
    <row r="962" spans="4:6" customFormat="1" ht="12.75">
      <c r="D962" s="353"/>
      <c r="E962" s="353"/>
      <c r="F962" s="353"/>
    </row>
    <row r="963" spans="4:6" customFormat="1" ht="12.75">
      <c r="D963" s="353"/>
      <c r="E963" s="353"/>
      <c r="F963" s="353"/>
    </row>
    <row r="964" spans="4:6" customFormat="1" ht="12.75">
      <c r="D964" s="353"/>
      <c r="E964" s="353"/>
      <c r="F964" s="353"/>
    </row>
    <row r="965" spans="4:6" customFormat="1" ht="12.75">
      <c r="D965" s="353"/>
      <c r="E965" s="353"/>
      <c r="F965" s="353"/>
    </row>
    <row r="966" spans="4:6" customFormat="1" ht="12.75">
      <c r="D966" s="353"/>
      <c r="E966" s="353"/>
      <c r="F966" s="353"/>
    </row>
    <row r="967" spans="4:6" customFormat="1" ht="12.75">
      <c r="D967" s="353"/>
      <c r="E967" s="353"/>
      <c r="F967" s="353"/>
    </row>
    <row r="968" spans="4:6" customFormat="1" ht="12.75">
      <c r="D968" s="353"/>
      <c r="E968" s="353"/>
      <c r="F968" s="353"/>
    </row>
    <row r="969" spans="4:6" customFormat="1" ht="12.75">
      <c r="D969" s="353"/>
      <c r="E969" s="353"/>
      <c r="F969" s="353"/>
    </row>
    <row r="970" spans="4:6" customFormat="1" ht="12.75">
      <c r="D970" s="353"/>
      <c r="E970" s="353"/>
      <c r="F970" s="353"/>
    </row>
    <row r="971" spans="4:6" customFormat="1" ht="12.75">
      <c r="D971" s="353"/>
      <c r="E971" s="353"/>
      <c r="F971" s="353"/>
    </row>
    <row r="972" spans="4:6" customFormat="1" ht="12.75">
      <c r="D972" s="353"/>
      <c r="E972" s="353"/>
      <c r="F972" s="353"/>
    </row>
    <row r="973" spans="4:6" customFormat="1" ht="12.75">
      <c r="D973" s="353"/>
      <c r="E973" s="353"/>
      <c r="F973" s="353"/>
    </row>
    <row r="974" spans="4:6" customFormat="1" ht="12.75">
      <c r="D974" s="353"/>
      <c r="E974" s="353"/>
      <c r="F974" s="353"/>
    </row>
    <row r="975" spans="4:6" customFormat="1" ht="12.75">
      <c r="D975" s="353"/>
      <c r="E975" s="353"/>
      <c r="F975" s="353"/>
    </row>
    <row r="976" spans="4:6" customFormat="1" ht="12.75">
      <c r="D976" s="353"/>
      <c r="E976" s="353"/>
      <c r="F976" s="353"/>
    </row>
    <row r="977" spans="4:6" customFormat="1" ht="12.75">
      <c r="D977" s="353"/>
      <c r="E977" s="353"/>
      <c r="F977" s="353"/>
    </row>
    <row r="978" spans="4:6" customFormat="1" ht="12.75">
      <c r="D978" s="353"/>
      <c r="E978" s="353"/>
      <c r="F978" s="353"/>
    </row>
    <row r="979" spans="4:6" customFormat="1" ht="12.75">
      <c r="D979" s="353"/>
      <c r="E979" s="353"/>
      <c r="F979" s="353"/>
    </row>
    <row r="980" spans="4:6" customFormat="1" ht="12.75">
      <c r="D980" s="353"/>
      <c r="E980" s="353"/>
      <c r="F980" s="353"/>
    </row>
    <row r="981" spans="4:6" customFormat="1" ht="12.75">
      <c r="D981" s="353"/>
      <c r="E981" s="353"/>
      <c r="F981" s="353"/>
    </row>
    <row r="982" spans="4:6" customFormat="1" ht="12.75">
      <c r="D982" s="353"/>
      <c r="E982" s="353"/>
      <c r="F982" s="353"/>
    </row>
    <row r="983" spans="4:6" customFormat="1" ht="12.75">
      <c r="D983" s="353"/>
      <c r="E983" s="353"/>
      <c r="F983" s="353"/>
    </row>
    <row r="984" spans="4:6" customFormat="1" ht="12.75">
      <c r="D984" s="353"/>
      <c r="E984" s="353"/>
      <c r="F984" s="353"/>
    </row>
    <row r="985" spans="4:6" customFormat="1" ht="12.75">
      <c r="D985" s="353"/>
      <c r="E985" s="353"/>
      <c r="F985" s="353"/>
    </row>
    <row r="986" spans="4:6" customFormat="1" ht="12.75">
      <c r="D986" s="353"/>
      <c r="E986" s="353"/>
      <c r="F986" s="353"/>
    </row>
    <row r="987" spans="4:6" customFormat="1" ht="12.75">
      <c r="D987" s="353"/>
      <c r="E987" s="353"/>
      <c r="F987" s="353"/>
    </row>
    <row r="988" spans="4:6" customFormat="1" ht="12.75">
      <c r="D988" s="353"/>
      <c r="E988" s="353"/>
      <c r="F988" s="353"/>
    </row>
    <row r="989" spans="4:6" customFormat="1" ht="12.75">
      <c r="D989" s="353"/>
      <c r="E989" s="353"/>
      <c r="F989" s="353"/>
    </row>
    <row r="990" spans="4:6" customFormat="1" ht="12.75">
      <c r="D990" s="353"/>
      <c r="E990" s="353"/>
      <c r="F990" s="353"/>
    </row>
    <row r="991" spans="4:6" customFormat="1" ht="12.75">
      <c r="D991" s="353"/>
      <c r="E991" s="353"/>
      <c r="F991" s="353"/>
    </row>
    <row r="992" spans="4:6" customFormat="1" ht="12.75">
      <c r="D992" s="353"/>
      <c r="E992" s="353"/>
      <c r="F992" s="353"/>
    </row>
    <row r="993" spans="4:6" customFormat="1" ht="12.75">
      <c r="D993" s="353"/>
      <c r="E993" s="353"/>
      <c r="F993" s="353"/>
    </row>
    <row r="994" spans="4:6" customFormat="1" ht="12.75">
      <c r="D994" s="353"/>
      <c r="E994" s="353"/>
      <c r="F994" s="353"/>
    </row>
    <row r="995" spans="4:6" customFormat="1" ht="12.75">
      <c r="D995" s="353"/>
      <c r="E995" s="353"/>
      <c r="F995" s="353"/>
    </row>
    <row r="996" spans="4:6" customFormat="1" ht="12.75">
      <c r="D996" s="353"/>
      <c r="E996" s="353"/>
      <c r="F996" s="353"/>
    </row>
    <row r="997" spans="4:6" customFormat="1" ht="12.75">
      <c r="D997" s="353"/>
      <c r="E997" s="353"/>
      <c r="F997" s="353"/>
    </row>
    <row r="998" spans="4:6" customFormat="1" ht="12.75">
      <c r="D998" s="353"/>
      <c r="E998" s="353"/>
      <c r="F998" s="353"/>
    </row>
    <row r="999" spans="4:6" customFormat="1" ht="12.75">
      <c r="D999" s="353"/>
      <c r="E999" s="353"/>
      <c r="F999" s="353"/>
    </row>
    <row r="1000" spans="4:6" customFormat="1" ht="12.75">
      <c r="D1000" s="353"/>
      <c r="E1000" s="353"/>
      <c r="F1000" s="353"/>
    </row>
    <row r="1001" spans="4:6" customFormat="1" ht="12.75">
      <c r="D1001" s="353"/>
      <c r="E1001" s="353"/>
      <c r="F1001" s="353"/>
    </row>
    <row r="1002" spans="4:6" customFormat="1" ht="12.75">
      <c r="D1002" s="353"/>
      <c r="E1002" s="353"/>
      <c r="F1002" s="353"/>
    </row>
    <row r="1003" spans="4:6" customFormat="1" ht="12.75">
      <c r="D1003" s="353"/>
      <c r="E1003" s="353"/>
      <c r="F1003" s="353"/>
    </row>
    <row r="1004" spans="4:6" customFormat="1" ht="12.75">
      <c r="D1004" s="353"/>
      <c r="E1004" s="353"/>
      <c r="F1004" s="353"/>
    </row>
    <row r="1005" spans="4:6" customFormat="1" ht="12.75">
      <c r="D1005" s="353"/>
      <c r="E1005" s="353"/>
      <c r="F1005" s="353"/>
    </row>
    <row r="1006" spans="4:6" customFormat="1" ht="12.75">
      <c r="D1006" s="353"/>
      <c r="E1006" s="353"/>
      <c r="F1006" s="353"/>
    </row>
    <row r="1007" spans="4:6" customFormat="1" ht="12.75">
      <c r="D1007" s="353"/>
      <c r="E1007" s="353"/>
      <c r="F1007" s="353"/>
    </row>
    <row r="1008" spans="4:6" customFormat="1" ht="12.75">
      <c r="D1008" s="353"/>
      <c r="E1008" s="353"/>
      <c r="F1008" s="353"/>
    </row>
    <row r="1009" spans="4:6" customFormat="1" ht="12.75">
      <c r="D1009" s="353"/>
      <c r="E1009" s="353"/>
      <c r="F1009" s="353"/>
    </row>
    <row r="1010" spans="4:6" customFormat="1" ht="12.75">
      <c r="D1010" s="353"/>
      <c r="E1010" s="353"/>
      <c r="F1010" s="353"/>
    </row>
    <row r="1011" spans="4:6" customFormat="1" ht="12.75">
      <c r="D1011" s="353"/>
      <c r="E1011" s="353"/>
      <c r="F1011" s="353"/>
    </row>
    <row r="1012" spans="4:6" customFormat="1" ht="12.75">
      <c r="D1012" s="353"/>
      <c r="E1012" s="353"/>
      <c r="F1012" s="353"/>
    </row>
    <row r="1013" spans="4:6" customFormat="1" ht="12.75">
      <c r="D1013" s="353"/>
      <c r="E1013" s="353"/>
      <c r="F1013" s="353"/>
    </row>
    <row r="1014" spans="4:6" customFormat="1" ht="12.75">
      <c r="D1014" s="353"/>
      <c r="E1014" s="353"/>
      <c r="F1014" s="353"/>
    </row>
    <row r="1015" spans="4:6" customFormat="1" ht="12.75">
      <c r="D1015" s="353"/>
      <c r="E1015" s="353"/>
      <c r="F1015" s="353"/>
    </row>
    <row r="1016" spans="4:6" customFormat="1" ht="12.75">
      <c r="D1016" s="353"/>
      <c r="E1016" s="353"/>
      <c r="F1016" s="353"/>
    </row>
    <row r="1017" spans="4:6" customFormat="1" ht="12.75">
      <c r="D1017" s="353"/>
      <c r="E1017" s="353"/>
      <c r="F1017" s="353"/>
    </row>
    <row r="1018" spans="4:6" customFormat="1" ht="12.75">
      <c r="D1018" s="353"/>
      <c r="E1018" s="353"/>
      <c r="F1018" s="353"/>
    </row>
    <row r="1019" spans="4:6" customFormat="1" ht="12.75">
      <c r="D1019" s="353"/>
      <c r="E1019" s="353"/>
      <c r="F1019" s="353"/>
    </row>
    <row r="1020" spans="4:6" customFormat="1" ht="12.75">
      <c r="D1020" s="353"/>
      <c r="E1020" s="353"/>
      <c r="F1020" s="353"/>
    </row>
    <row r="1021" spans="4:6" customFormat="1" ht="12.75">
      <c r="D1021" s="353"/>
      <c r="E1021" s="353"/>
      <c r="F1021" s="353"/>
    </row>
    <row r="1022" spans="4:6" customFormat="1" ht="12.75">
      <c r="D1022" s="353"/>
      <c r="E1022" s="353"/>
      <c r="F1022" s="353"/>
    </row>
    <row r="1023" spans="4:6" customFormat="1" ht="12.75">
      <c r="D1023" s="353"/>
      <c r="E1023" s="353"/>
      <c r="F1023" s="353"/>
    </row>
    <row r="1024" spans="4:6" customFormat="1" ht="12.75">
      <c r="D1024" s="353"/>
      <c r="E1024" s="353"/>
      <c r="F1024" s="353"/>
    </row>
    <row r="1025" spans="4:6" customFormat="1" ht="12.75">
      <c r="D1025" s="353"/>
      <c r="E1025" s="353"/>
      <c r="F1025" s="353"/>
    </row>
    <row r="1026" spans="4:6" customFormat="1" ht="12.75">
      <c r="D1026" s="353"/>
      <c r="E1026" s="353"/>
      <c r="F1026" s="353"/>
    </row>
    <row r="1027" spans="4:6" customFormat="1" ht="12.75">
      <c r="D1027" s="353"/>
      <c r="E1027" s="353"/>
      <c r="F1027" s="353"/>
    </row>
    <row r="1028" spans="4:6" customFormat="1" ht="12.75">
      <c r="D1028" s="353"/>
      <c r="E1028" s="353"/>
      <c r="F1028" s="353"/>
    </row>
    <row r="1029" spans="4:6" customFormat="1" ht="12.75">
      <c r="D1029" s="353"/>
      <c r="E1029" s="353"/>
      <c r="F1029" s="353"/>
    </row>
    <row r="1030" spans="4:6" customFormat="1" ht="12.75">
      <c r="D1030" s="353"/>
      <c r="E1030" s="353"/>
      <c r="F1030" s="353"/>
    </row>
    <row r="1031" spans="4:6" customFormat="1" ht="12.75">
      <c r="D1031" s="353"/>
      <c r="E1031" s="353"/>
      <c r="F1031" s="353"/>
    </row>
    <row r="1032" spans="4:6" customFormat="1" ht="12.75">
      <c r="D1032" s="353"/>
      <c r="E1032" s="353"/>
      <c r="F1032" s="353"/>
    </row>
    <row r="1033" spans="4:6" customFormat="1" ht="12.75">
      <c r="D1033" s="353"/>
      <c r="E1033" s="353"/>
      <c r="F1033" s="353"/>
    </row>
    <row r="1034" spans="4:6" customFormat="1" ht="12.75">
      <c r="D1034" s="353"/>
      <c r="E1034" s="353"/>
      <c r="F1034" s="353"/>
    </row>
    <row r="1035" spans="4:6" customFormat="1" ht="12.75">
      <c r="D1035" s="353"/>
      <c r="E1035" s="353"/>
      <c r="F1035" s="353"/>
    </row>
    <row r="1036" spans="4:6" customFormat="1" ht="12.75">
      <c r="D1036" s="353"/>
      <c r="E1036" s="353"/>
      <c r="F1036" s="353"/>
    </row>
    <row r="1037" spans="4:6" customFormat="1" ht="12.75">
      <c r="D1037" s="353"/>
      <c r="E1037" s="353"/>
      <c r="F1037" s="353"/>
    </row>
    <row r="1038" spans="4:6" customFormat="1" ht="12.75">
      <c r="D1038" s="353"/>
      <c r="E1038" s="353"/>
      <c r="F1038" s="353"/>
    </row>
    <row r="1039" spans="4:6" customFormat="1" ht="12.75">
      <c r="D1039" s="353"/>
      <c r="E1039" s="353"/>
      <c r="F1039" s="353"/>
    </row>
    <row r="1040" spans="4:6" customFormat="1" ht="12.75">
      <c r="D1040" s="353"/>
      <c r="E1040" s="353"/>
      <c r="F1040" s="353"/>
    </row>
    <row r="1041" spans="4:6" customFormat="1" ht="12.75">
      <c r="D1041" s="353"/>
      <c r="E1041" s="353"/>
      <c r="F1041" s="353"/>
    </row>
    <row r="1042" spans="4:6" customFormat="1" ht="12.75">
      <c r="D1042" s="353"/>
      <c r="E1042" s="353"/>
      <c r="F1042" s="353"/>
    </row>
    <row r="1043" spans="4:6" customFormat="1" ht="12.75">
      <c r="D1043" s="353"/>
      <c r="E1043" s="353"/>
      <c r="F1043" s="353"/>
    </row>
    <row r="1044" spans="4:6" customFormat="1" ht="12.75">
      <c r="D1044" s="353"/>
      <c r="E1044" s="353"/>
      <c r="F1044" s="353"/>
    </row>
    <row r="1045" spans="4:6" customFormat="1" ht="12.75">
      <c r="D1045" s="353"/>
      <c r="E1045" s="353"/>
      <c r="F1045" s="353"/>
    </row>
    <row r="1046" spans="4:6" customFormat="1" ht="12.75">
      <c r="D1046" s="353"/>
      <c r="E1046" s="353"/>
      <c r="F1046" s="353"/>
    </row>
    <row r="1047" spans="4:6" customFormat="1" ht="12.75">
      <c r="D1047" s="353"/>
      <c r="E1047" s="353"/>
      <c r="F1047" s="353"/>
    </row>
    <row r="1048" spans="4:6" customFormat="1" ht="12.75">
      <c r="D1048" s="353"/>
      <c r="E1048" s="353"/>
      <c r="F1048" s="353"/>
    </row>
    <row r="1049" spans="4:6" customFormat="1" ht="12.75">
      <c r="D1049" s="353"/>
      <c r="E1049" s="353"/>
      <c r="F1049" s="353"/>
    </row>
    <row r="1050" spans="4:6" customFormat="1" ht="12.75">
      <c r="D1050" s="353"/>
      <c r="E1050" s="353"/>
      <c r="F1050" s="353"/>
    </row>
    <row r="1051" spans="4:6" customFormat="1" ht="12.75">
      <c r="D1051" s="353"/>
      <c r="E1051" s="353"/>
      <c r="F1051" s="353"/>
    </row>
    <row r="1052" spans="4:6" customFormat="1" ht="12.75">
      <c r="D1052" s="353"/>
      <c r="E1052" s="353"/>
      <c r="F1052" s="353"/>
    </row>
    <row r="1053" spans="4:6" customFormat="1" ht="12.75">
      <c r="D1053" s="353"/>
      <c r="E1053" s="353"/>
      <c r="F1053" s="353"/>
    </row>
    <row r="1054" spans="4:6" customFormat="1" ht="12.75">
      <c r="D1054" s="353"/>
      <c r="E1054" s="353"/>
      <c r="F1054" s="353"/>
    </row>
    <row r="1055" spans="4:6" customFormat="1" ht="12.75">
      <c r="D1055" s="353"/>
      <c r="E1055" s="353"/>
      <c r="F1055" s="353"/>
    </row>
    <row r="1056" spans="4:6" customFormat="1" ht="12.75">
      <c r="D1056" s="353"/>
      <c r="E1056" s="353"/>
      <c r="F1056" s="353"/>
    </row>
    <row r="1057" spans="4:6" customFormat="1" ht="12.75">
      <c r="D1057" s="353"/>
      <c r="E1057" s="353"/>
      <c r="F1057" s="353"/>
    </row>
    <row r="1058" spans="4:6" customFormat="1" ht="12.75">
      <c r="D1058" s="353"/>
      <c r="E1058" s="353"/>
      <c r="F1058" s="353"/>
    </row>
    <row r="1059" spans="4:6" customFormat="1" ht="12.75">
      <c r="D1059" s="353"/>
      <c r="E1059" s="353"/>
      <c r="F1059" s="353"/>
    </row>
    <row r="1060" spans="4:6" customFormat="1" ht="12.75">
      <c r="D1060" s="353"/>
      <c r="E1060" s="353"/>
      <c r="F1060" s="353"/>
    </row>
    <row r="1061" spans="4:6" customFormat="1" ht="12.75">
      <c r="D1061" s="353"/>
      <c r="E1061" s="353"/>
      <c r="F1061" s="353"/>
    </row>
    <row r="1062" spans="4:6" customFormat="1" ht="12.75">
      <c r="D1062" s="353"/>
      <c r="E1062" s="353"/>
      <c r="F1062" s="353"/>
    </row>
    <row r="1063" spans="4:6" customFormat="1" ht="12.75">
      <c r="D1063" s="353"/>
      <c r="E1063" s="353"/>
      <c r="F1063" s="353"/>
    </row>
    <row r="1064" spans="4:6" customFormat="1" ht="12.75">
      <c r="D1064" s="353"/>
      <c r="E1064" s="353"/>
      <c r="F1064" s="353"/>
    </row>
    <row r="1065" spans="4:6" customFormat="1" ht="12.75">
      <c r="D1065" s="353"/>
      <c r="E1065" s="353"/>
      <c r="F1065" s="353"/>
    </row>
    <row r="1066" spans="4:6" customFormat="1" ht="12.75">
      <c r="D1066" s="353"/>
      <c r="E1066" s="353"/>
      <c r="F1066" s="353"/>
    </row>
    <row r="1067" spans="4:6" customFormat="1" ht="12.75">
      <c r="D1067" s="353"/>
      <c r="E1067" s="353"/>
      <c r="F1067" s="353"/>
    </row>
    <row r="1068" spans="4:6" customFormat="1" ht="12.75">
      <c r="D1068" s="353"/>
      <c r="E1068" s="353"/>
      <c r="F1068" s="353"/>
    </row>
    <row r="1069" spans="4:6" customFormat="1" ht="12.75">
      <c r="D1069" s="353"/>
      <c r="E1069" s="353"/>
      <c r="F1069" s="353"/>
    </row>
    <row r="1070" spans="4:6" customFormat="1" ht="12.75">
      <c r="D1070" s="353"/>
      <c r="E1070" s="353"/>
      <c r="F1070" s="353"/>
    </row>
    <row r="1071" spans="4:6" customFormat="1" ht="12.75">
      <c r="D1071" s="353"/>
      <c r="E1071" s="353"/>
      <c r="F1071" s="353"/>
    </row>
    <row r="1072" spans="4:6" customFormat="1" ht="12.75">
      <c r="D1072" s="353"/>
      <c r="E1072" s="353"/>
      <c r="F1072" s="353"/>
    </row>
    <row r="1073" spans="4:6" customFormat="1" ht="12.75">
      <c r="D1073" s="353"/>
      <c r="E1073" s="353"/>
      <c r="F1073" s="353"/>
    </row>
    <row r="1074" spans="4:6" customFormat="1" ht="12.75">
      <c r="D1074" s="353"/>
      <c r="E1074" s="353"/>
      <c r="F1074" s="353"/>
    </row>
    <row r="1075" spans="4:6" customFormat="1" ht="12.75">
      <c r="D1075" s="353"/>
      <c r="E1075" s="353"/>
      <c r="F1075" s="353"/>
    </row>
    <row r="1076" spans="4:6" customFormat="1" ht="12.75">
      <c r="D1076" s="353"/>
      <c r="E1076" s="353"/>
      <c r="F1076" s="353"/>
    </row>
    <row r="1077" spans="4:6" customFormat="1" ht="12.75">
      <c r="D1077" s="353"/>
      <c r="E1077" s="353"/>
      <c r="F1077" s="353"/>
    </row>
    <row r="1078" spans="4:6" customFormat="1" ht="12.75">
      <c r="D1078" s="353"/>
      <c r="E1078" s="353"/>
      <c r="F1078" s="353"/>
    </row>
    <row r="1079" spans="4:6" customFormat="1" ht="12.75">
      <c r="D1079" s="353"/>
      <c r="E1079" s="353"/>
      <c r="F1079" s="353"/>
    </row>
    <row r="1080" spans="4:6" customFormat="1" ht="12.75">
      <c r="D1080" s="353"/>
      <c r="E1080" s="353"/>
      <c r="F1080" s="353"/>
    </row>
    <row r="1081" spans="4:6" customFormat="1" ht="12.75">
      <c r="D1081" s="353"/>
      <c r="E1081" s="353"/>
      <c r="F1081" s="353"/>
    </row>
    <row r="1082" spans="4:6" customFormat="1" ht="12.75">
      <c r="D1082" s="353"/>
      <c r="E1082" s="353"/>
      <c r="F1082" s="353"/>
    </row>
    <row r="1083" spans="4:6" customFormat="1" ht="12.75">
      <c r="D1083" s="353"/>
      <c r="E1083" s="353"/>
      <c r="F1083" s="353"/>
    </row>
    <row r="1084" spans="4:6" customFormat="1" ht="12.75">
      <c r="D1084" s="353"/>
      <c r="E1084" s="353"/>
      <c r="F1084" s="353"/>
    </row>
    <row r="1085" spans="4:6" customFormat="1" ht="12.75">
      <c r="D1085" s="353"/>
      <c r="E1085" s="353"/>
      <c r="F1085" s="353"/>
    </row>
    <row r="1086" spans="4:6" customFormat="1" ht="12.75">
      <c r="D1086" s="353"/>
      <c r="E1086" s="353"/>
      <c r="F1086" s="353"/>
    </row>
    <row r="1087" spans="4:6" customFormat="1" ht="12.75">
      <c r="D1087" s="353"/>
      <c r="E1087" s="353"/>
      <c r="F1087" s="353"/>
    </row>
    <row r="1088" spans="4:6" customFormat="1" ht="12.75">
      <c r="D1088" s="353"/>
      <c r="E1088" s="353"/>
      <c r="F1088" s="353"/>
    </row>
    <row r="1089" spans="4:6" customFormat="1" ht="12.75">
      <c r="D1089" s="353"/>
      <c r="E1089" s="353"/>
      <c r="F1089" s="353"/>
    </row>
    <row r="1090" spans="4:6" customFormat="1" ht="12.75">
      <c r="D1090" s="353"/>
      <c r="E1090" s="353"/>
      <c r="F1090" s="353"/>
    </row>
    <row r="1091" spans="4:6" customFormat="1" ht="12.75">
      <c r="D1091" s="353"/>
      <c r="E1091" s="353"/>
      <c r="F1091" s="353"/>
    </row>
    <row r="1092" spans="4:6" customFormat="1" ht="12.75">
      <c r="D1092" s="353"/>
      <c r="E1092" s="353"/>
      <c r="F1092" s="353"/>
    </row>
    <row r="1093" spans="4:6" customFormat="1" ht="12.75">
      <c r="D1093" s="353"/>
      <c r="E1093" s="353"/>
      <c r="F1093" s="353"/>
    </row>
    <row r="1094" spans="4:6" customFormat="1" ht="12.75">
      <c r="D1094" s="353"/>
      <c r="E1094" s="353"/>
      <c r="F1094" s="353"/>
    </row>
    <row r="1095" spans="4:6" customFormat="1" ht="12.75">
      <c r="D1095" s="353"/>
      <c r="E1095" s="353"/>
      <c r="F1095" s="353"/>
    </row>
    <row r="1096" spans="4:6" customFormat="1" ht="12.75">
      <c r="D1096" s="353"/>
      <c r="E1096" s="353"/>
      <c r="F1096" s="353"/>
    </row>
    <row r="1097" spans="4:6" customFormat="1" ht="12.75">
      <c r="D1097" s="353"/>
      <c r="E1097" s="353"/>
      <c r="F1097" s="353"/>
    </row>
    <row r="1098" spans="4:6" customFormat="1" ht="12.75">
      <c r="D1098" s="353"/>
      <c r="E1098" s="353"/>
      <c r="F1098" s="353"/>
    </row>
    <row r="1099" spans="4:6" customFormat="1" ht="12.75">
      <c r="D1099" s="353"/>
      <c r="E1099" s="353"/>
      <c r="F1099" s="353"/>
    </row>
    <row r="1100" spans="4:6" customFormat="1" ht="12.75">
      <c r="D1100" s="353"/>
      <c r="E1100" s="353"/>
      <c r="F1100" s="353"/>
    </row>
    <row r="1101" spans="4:6" customFormat="1" ht="12.75">
      <c r="D1101" s="353"/>
      <c r="E1101" s="353"/>
      <c r="F1101" s="353"/>
    </row>
    <row r="1102" spans="4:6" customFormat="1" ht="12.75">
      <c r="D1102" s="353"/>
      <c r="E1102" s="353"/>
      <c r="F1102" s="353"/>
    </row>
    <row r="1103" spans="4:6" customFormat="1" ht="12.75">
      <c r="D1103" s="353"/>
      <c r="E1103" s="353"/>
      <c r="F1103" s="353"/>
    </row>
    <row r="1104" spans="4:6" customFormat="1" ht="12.75">
      <c r="D1104" s="353"/>
      <c r="E1104" s="353"/>
      <c r="F1104" s="353"/>
    </row>
    <row r="1105" spans="4:6" customFormat="1" ht="12.75">
      <c r="D1105" s="353"/>
      <c r="E1105" s="353"/>
      <c r="F1105" s="353"/>
    </row>
    <row r="1106" spans="4:6" customFormat="1" ht="12.75">
      <c r="D1106" s="353"/>
      <c r="E1106" s="353"/>
      <c r="F1106" s="353"/>
    </row>
    <row r="1107" spans="4:6" customFormat="1" ht="12.75">
      <c r="D1107" s="353"/>
      <c r="E1107" s="353"/>
      <c r="F1107" s="353"/>
    </row>
    <row r="1108" spans="4:6" customFormat="1" ht="12.75">
      <c r="D1108" s="353"/>
      <c r="E1108" s="353"/>
      <c r="F1108" s="353"/>
    </row>
    <row r="1109" spans="4:6" customFormat="1" ht="12.75">
      <c r="D1109" s="353"/>
      <c r="E1109" s="353"/>
      <c r="F1109" s="353"/>
    </row>
    <row r="1110" spans="4:6" customFormat="1" ht="12.75">
      <c r="D1110" s="353"/>
      <c r="E1110" s="353"/>
      <c r="F1110" s="353"/>
    </row>
    <row r="1111" spans="4:6" customFormat="1" ht="12.75">
      <c r="D1111" s="353"/>
      <c r="E1111" s="353"/>
      <c r="F1111" s="353"/>
    </row>
    <row r="1112" spans="4:6" customFormat="1" ht="12.75">
      <c r="D1112" s="353"/>
      <c r="E1112" s="353"/>
      <c r="F1112" s="353"/>
    </row>
    <row r="1113" spans="4:6" customFormat="1" ht="12.75">
      <c r="D1113" s="353"/>
      <c r="E1113" s="353"/>
      <c r="F1113" s="353"/>
    </row>
    <row r="1114" spans="4:6" customFormat="1" ht="12.75">
      <c r="D1114" s="353"/>
      <c r="E1114" s="353"/>
      <c r="F1114" s="353"/>
    </row>
    <row r="1115" spans="4:6" customFormat="1" ht="12.75">
      <c r="D1115" s="353"/>
      <c r="E1115" s="353"/>
      <c r="F1115" s="353"/>
    </row>
    <row r="1116" spans="4:6" customFormat="1" ht="12.75">
      <c r="D1116" s="353"/>
      <c r="E1116" s="353"/>
      <c r="F1116" s="353"/>
    </row>
    <row r="1117" spans="4:6" customFormat="1" ht="12.75">
      <c r="D1117" s="353"/>
      <c r="E1117" s="353"/>
      <c r="F1117" s="353"/>
    </row>
    <row r="1118" spans="4:6" customFormat="1" ht="12.75">
      <c r="D1118" s="353"/>
      <c r="E1118" s="353"/>
      <c r="F1118" s="353"/>
    </row>
    <row r="1119" spans="4:6" customFormat="1" ht="12.75">
      <c r="D1119" s="353"/>
      <c r="E1119" s="353"/>
      <c r="F1119" s="353"/>
    </row>
    <row r="1120" spans="4:6" customFormat="1" ht="12.75">
      <c r="D1120" s="353"/>
      <c r="E1120" s="353"/>
      <c r="F1120" s="353"/>
    </row>
    <row r="1121" spans="4:6" customFormat="1" ht="12.75">
      <c r="D1121" s="353"/>
      <c r="E1121" s="353"/>
      <c r="F1121" s="353"/>
    </row>
    <row r="1122" spans="4:6" customFormat="1" ht="12.75">
      <c r="D1122" s="353"/>
      <c r="E1122" s="353"/>
      <c r="F1122" s="353"/>
    </row>
    <row r="1123" spans="4:6" customFormat="1" ht="12.75">
      <c r="D1123" s="353"/>
      <c r="E1123" s="353"/>
      <c r="F1123" s="353"/>
    </row>
    <row r="1124" spans="4:6" customFormat="1" ht="12.75">
      <c r="D1124" s="353"/>
      <c r="E1124" s="353"/>
      <c r="F1124" s="353"/>
    </row>
    <row r="1125" spans="4:6" customFormat="1" ht="12.75">
      <c r="D1125" s="353"/>
      <c r="E1125" s="353"/>
      <c r="F1125" s="353"/>
    </row>
    <row r="1126" spans="4:6" customFormat="1" ht="12.75">
      <c r="D1126" s="353"/>
      <c r="E1126" s="353"/>
      <c r="F1126" s="353"/>
    </row>
    <row r="1127" spans="4:6" customFormat="1" ht="12.75">
      <c r="D1127" s="353"/>
      <c r="E1127" s="353"/>
      <c r="F1127" s="353"/>
    </row>
    <row r="1128" spans="4:6" customFormat="1" ht="12.75">
      <c r="D1128" s="353"/>
      <c r="E1128" s="353"/>
      <c r="F1128" s="353"/>
    </row>
    <row r="1129" spans="4:6" customFormat="1" ht="12.75">
      <c r="D1129" s="353"/>
      <c r="E1129" s="353"/>
      <c r="F1129" s="353"/>
    </row>
    <row r="1130" spans="4:6" customFormat="1" ht="12.75">
      <c r="D1130" s="353"/>
      <c r="E1130" s="353"/>
      <c r="F1130" s="353"/>
    </row>
    <row r="1131" spans="4:6" customFormat="1" ht="12.75">
      <c r="D1131" s="353"/>
      <c r="E1131" s="353"/>
      <c r="F1131" s="353"/>
    </row>
    <row r="1132" spans="4:6" customFormat="1" ht="12.75">
      <c r="D1132" s="353"/>
      <c r="E1132" s="353"/>
      <c r="F1132" s="353"/>
    </row>
    <row r="1133" spans="4:6" customFormat="1" ht="12.75">
      <c r="D1133" s="353"/>
      <c r="E1133" s="353"/>
      <c r="F1133" s="353"/>
    </row>
    <row r="1134" spans="4:6" customFormat="1" ht="12.75">
      <c r="D1134" s="353"/>
      <c r="E1134" s="353"/>
      <c r="F1134" s="353"/>
    </row>
    <row r="1135" spans="4:6" customFormat="1" ht="12.75">
      <c r="D1135" s="353"/>
      <c r="E1135" s="353"/>
      <c r="F1135" s="353"/>
    </row>
    <row r="1136" spans="4:6" customFormat="1" ht="12.75">
      <c r="D1136" s="353"/>
      <c r="E1136" s="353"/>
      <c r="F1136" s="353"/>
    </row>
    <row r="1137" spans="4:6" customFormat="1" ht="12.75">
      <c r="D1137" s="353"/>
      <c r="E1137" s="353"/>
      <c r="F1137" s="353"/>
    </row>
    <row r="1138" spans="4:6" customFormat="1" ht="12.75">
      <c r="D1138" s="353"/>
      <c r="E1138" s="353"/>
      <c r="F1138" s="353"/>
    </row>
    <row r="1139" spans="4:6" customFormat="1" ht="12.75">
      <c r="D1139" s="353"/>
      <c r="E1139" s="353"/>
      <c r="F1139" s="353"/>
    </row>
    <row r="1140" spans="4:6" customFormat="1" ht="12.75">
      <c r="D1140" s="353"/>
      <c r="E1140" s="353"/>
      <c r="F1140" s="353"/>
    </row>
    <row r="1141" spans="4:6" customFormat="1" ht="12.75">
      <c r="D1141" s="353"/>
      <c r="E1141" s="353"/>
      <c r="F1141" s="353"/>
    </row>
    <row r="1142" spans="4:6" customFormat="1" ht="12.75">
      <c r="D1142" s="353"/>
      <c r="E1142" s="353"/>
      <c r="F1142" s="353"/>
    </row>
    <row r="1143" spans="4:6" customFormat="1" ht="12.75">
      <c r="D1143" s="353"/>
      <c r="E1143" s="353"/>
      <c r="F1143" s="353"/>
    </row>
    <row r="1144" spans="4:6" customFormat="1" ht="12.75">
      <c r="D1144" s="353"/>
      <c r="E1144" s="353"/>
      <c r="F1144" s="353"/>
    </row>
    <row r="1145" spans="4:6" customFormat="1" ht="12.75">
      <c r="D1145" s="353"/>
      <c r="E1145" s="353"/>
      <c r="F1145" s="353"/>
    </row>
    <row r="1146" spans="4:6" customFormat="1" ht="12.75">
      <c r="D1146" s="353"/>
      <c r="E1146" s="353"/>
      <c r="F1146" s="353"/>
    </row>
    <row r="1147" spans="4:6" customFormat="1" ht="12.75">
      <c r="D1147" s="353"/>
      <c r="E1147" s="353"/>
      <c r="F1147" s="353"/>
    </row>
    <row r="1148" spans="4:6" customFormat="1" ht="12.75">
      <c r="D1148" s="353"/>
      <c r="E1148" s="353"/>
      <c r="F1148" s="353"/>
    </row>
    <row r="1149" spans="4:6" customFormat="1" ht="12.75">
      <c r="D1149" s="353"/>
      <c r="E1149" s="353"/>
      <c r="F1149" s="353"/>
    </row>
    <row r="1150" spans="4:6" customFormat="1" ht="12.75">
      <c r="D1150" s="353"/>
      <c r="E1150" s="353"/>
      <c r="F1150" s="353"/>
    </row>
    <row r="1151" spans="4:6" customFormat="1" ht="12.75">
      <c r="D1151" s="353"/>
      <c r="E1151" s="353"/>
      <c r="F1151" s="353"/>
    </row>
    <row r="1152" spans="4:6" customFormat="1" ht="12.75">
      <c r="D1152" s="353"/>
      <c r="E1152" s="353"/>
      <c r="F1152" s="353"/>
    </row>
    <row r="1153" spans="4:6" customFormat="1" ht="12.75">
      <c r="D1153" s="353"/>
      <c r="E1153" s="353"/>
      <c r="F1153" s="353"/>
    </row>
    <row r="1154" spans="4:6" customFormat="1" ht="12.75">
      <c r="D1154" s="353"/>
      <c r="E1154" s="353"/>
      <c r="F1154" s="353"/>
    </row>
    <row r="1155" spans="4:6" customFormat="1" ht="12.75">
      <c r="D1155" s="353"/>
      <c r="E1155" s="353"/>
      <c r="F1155" s="353"/>
    </row>
    <row r="1156" spans="4:6" customFormat="1" ht="12.75">
      <c r="D1156" s="353"/>
      <c r="E1156" s="353"/>
      <c r="F1156" s="353"/>
    </row>
    <row r="1157" spans="4:6" customFormat="1" ht="12.75">
      <c r="D1157" s="353"/>
      <c r="E1157" s="353"/>
      <c r="F1157" s="353"/>
    </row>
    <row r="1158" spans="4:6" customFormat="1" ht="12.75">
      <c r="D1158" s="353"/>
      <c r="E1158" s="353"/>
      <c r="F1158" s="353"/>
    </row>
    <row r="1159" spans="4:6" customFormat="1" ht="12.75">
      <c r="D1159" s="353"/>
      <c r="E1159" s="353"/>
      <c r="F1159" s="353"/>
    </row>
    <row r="1160" spans="4:6" customFormat="1" ht="12.75">
      <c r="D1160" s="353"/>
      <c r="E1160" s="353"/>
      <c r="F1160" s="353"/>
    </row>
    <row r="1161" spans="4:6" customFormat="1" ht="12.75">
      <c r="D1161" s="353"/>
      <c r="E1161" s="353"/>
      <c r="F1161" s="353"/>
    </row>
    <row r="1162" spans="4:6" customFormat="1" ht="12.75">
      <c r="D1162" s="353"/>
      <c r="E1162" s="353"/>
      <c r="F1162" s="353"/>
    </row>
    <row r="1163" spans="4:6" customFormat="1" ht="12.75">
      <c r="D1163" s="353"/>
      <c r="E1163" s="353"/>
      <c r="F1163" s="353"/>
    </row>
    <row r="1164" spans="4:6" customFormat="1" ht="12.75">
      <c r="D1164" s="353"/>
      <c r="E1164" s="353"/>
      <c r="F1164" s="353"/>
    </row>
    <row r="1165" spans="4:6" customFormat="1" ht="12.75">
      <c r="D1165" s="353"/>
      <c r="E1165" s="353"/>
      <c r="F1165" s="353"/>
    </row>
    <row r="1166" spans="4:6" customFormat="1" ht="12.75">
      <c r="D1166" s="353"/>
      <c r="E1166" s="353"/>
      <c r="F1166" s="353"/>
    </row>
    <row r="1167" spans="4:6" customFormat="1" ht="12.75">
      <c r="D1167" s="353"/>
      <c r="E1167" s="353"/>
      <c r="F1167" s="353"/>
    </row>
    <row r="1168" spans="4:6" customFormat="1" ht="12.75">
      <c r="D1168" s="353"/>
      <c r="E1168" s="353"/>
      <c r="F1168" s="353"/>
    </row>
    <row r="1169" spans="4:6" customFormat="1" ht="12.75">
      <c r="D1169" s="353"/>
      <c r="E1169" s="353"/>
      <c r="F1169" s="353"/>
    </row>
    <row r="1170" spans="4:6" customFormat="1" ht="12.75">
      <c r="D1170" s="353"/>
      <c r="E1170" s="353"/>
      <c r="F1170" s="353"/>
    </row>
    <row r="1171" spans="4:6" customFormat="1" ht="12.75">
      <c r="D1171" s="353"/>
      <c r="E1171" s="353"/>
      <c r="F1171" s="353"/>
    </row>
    <row r="1172" spans="4:6" customFormat="1" ht="12.75">
      <c r="D1172" s="353"/>
      <c r="E1172" s="353"/>
      <c r="F1172" s="353"/>
    </row>
    <row r="1173" spans="4:6" customFormat="1" ht="12.75">
      <c r="D1173" s="353"/>
      <c r="E1173" s="353"/>
      <c r="F1173" s="353"/>
    </row>
    <row r="1174" spans="4:6" customFormat="1" ht="12.75">
      <c r="D1174" s="353"/>
      <c r="E1174" s="353"/>
      <c r="F1174" s="353"/>
    </row>
    <row r="1175" spans="4:6" customFormat="1" ht="12.75">
      <c r="D1175" s="353"/>
      <c r="E1175" s="353"/>
      <c r="F1175" s="353"/>
    </row>
    <row r="1176" spans="4:6" customFormat="1" ht="12.75">
      <c r="D1176" s="353"/>
      <c r="E1176" s="353"/>
      <c r="F1176" s="353"/>
    </row>
    <row r="1177" spans="4:6" customFormat="1" ht="12.75">
      <c r="D1177" s="353"/>
      <c r="E1177" s="353"/>
      <c r="F1177" s="353"/>
    </row>
    <row r="1178" spans="4:6" customFormat="1" ht="12.75">
      <c r="D1178" s="353"/>
      <c r="E1178" s="353"/>
      <c r="F1178" s="353"/>
    </row>
    <row r="1179" spans="4:6" customFormat="1" ht="12.75">
      <c r="D1179" s="353"/>
      <c r="E1179" s="353"/>
      <c r="F1179" s="353"/>
    </row>
    <row r="1180" spans="4:6" customFormat="1" ht="12.75">
      <c r="D1180" s="353"/>
      <c r="E1180" s="353"/>
      <c r="F1180" s="353"/>
    </row>
    <row r="1181" spans="4:6" customFormat="1" ht="12.75">
      <c r="D1181" s="353"/>
      <c r="E1181" s="353"/>
      <c r="F1181" s="353"/>
    </row>
    <row r="1182" spans="4:6" customFormat="1" ht="12.75">
      <c r="D1182" s="353"/>
      <c r="E1182" s="353"/>
      <c r="F1182" s="353"/>
    </row>
    <row r="1183" spans="4:6" customFormat="1" ht="12.75">
      <c r="D1183" s="353"/>
      <c r="E1183" s="353"/>
      <c r="F1183" s="353"/>
    </row>
    <row r="1184" spans="4:6" customFormat="1" ht="12.75">
      <c r="D1184" s="353"/>
      <c r="E1184" s="353"/>
      <c r="F1184" s="353"/>
    </row>
    <row r="1185" spans="4:6" customFormat="1" ht="12.75">
      <c r="D1185" s="353"/>
      <c r="E1185" s="353"/>
      <c r="F1185" s="353"/>
    </row>
    <row r="1186" spans="4:6" customFormat="1" ht="12.75">
      <c r="D1186" s="353"/>
      <c r="E1186" s="353"/>
      <c r="F1186" s="353"/>
    </row>
    <row r="1187" spans="4:6" customFormat="1" ht="12.75">
      <c r="D1187" s="353"/>
      <c r="E1187" s="353"/>
      <c r="F1187" s="353"/>
    </row>
    <row r="1188" spans="4:6" customFormat="1" ht="12.75">
      <c r="D1188" s="353"/>
      <c r="E1188" s="353"/>
      <c r="F1188" s="353"/>
    </row>
    <row r="1189" spans="4:6" customFormat="1" ht="12.75">
      <c r="D1189" s="353"/>
      <c r="E1189" s="353"/>
      <c r="F1189" s="353"/>
    </row>
    <row r="1190" spans="4:6" customFormat="1" ht="12.75">
      <c r="D1190" s="353"/>
      <c r="E1190" s="353"/>
      <c r="F1190" s="353"/>
    </row>
    <row r="1191" spans="4:6" customFormat="1" ht="12.75">
      <c r="D1191" s="353"/>
      <c r="E1191" s="353"/>
      <c r="F1191" s="353"/>
    </row>
    <row r="1192" spans="4:6" customFormat="1" ht="12.75">
      <c r="D1192" s="353"/>
      <c r="E1192" s="353"/>
      <c r="F1192" s="353"/>
    </row>
    <row r="1193" spans="4:6" customFormat="1" ht="12.75">
      <c r="D1193" s="353"/>
      <c r="E1193" s="353"/>
      <c r="F1193" s="353"/>
    </row>
    <row r="1194" spans="4:6" customFormat="1" ht="12.75">
      <c r="D1194" s="353"/>
      <c r="E1194" s="353"/>
      <c r="F1194" s="353"/>
    </row>
    <row r="1195" spans="4:6" customFormat="1" ht="12.75">
      <c r="D1195" s="353"/>
      <c r="E1195" s="353"/>
      <c r="F1195" s="353"/>
    </row>
    <row r="1196" spans="4:6" customFormat="1" ht="12.75">
      <c r="D1196" s="353"/>
      <c r="E1196" s="353"/>
      <c r="F1196" s="353"/>
    </row>
    <row r="1197" spans="4:6" customFormat="1" ht="12.75">
      <c r="D1197" s="353"/>
      <c r="E1197" s="353"/>
      <c r="F1197" s="353"/>
    </row>
    <row r="1198" spans="4:6" customFormat="1" ht="12.75">
      <c r="D1198" s="353"/>
      <c r="E1198" s="353"/>
      <c r="F1198" s="353"/>
    </row>
    <row r="1199" spans="4:6" customFormat="1" ht="12.75">
      <c r="D1199" s="353"/>
      <c r="E1199" s="353"/>
      <c r="F1199" s="353"/>
    </row>
    <row r="1200" spans="4:6" customFormat="1" ht="12.75">
      <c r="D1200" s="353"/>
      <c r="E1200" s="353"/>
      <c r="F1200" s="353"/>
    </row>
    <row r="1201" spans="4:6" customFormat="1" ht="12.75">
      <c r="D1201" s="353"/>
      <c r="E1201" s="353"/>
      <c r="F1201" s="353"/>
    </row>
    <row r="1202" spans="4:6" customFormat="1" ht="12.75">
      <c r="D1202" s="353"/>
      <c r="E1202" s="353"/>
      <c r="F1202" s="353"/>
    </row>
    <row r="1203" spans="4:6" customFormat="1" ht="12.75">
      <c r="D1203" s="353"/>
      <c r="E1203" s="353"/>
      <c r="F1203" s="353"/>
    </row>
    <row r="1204" spans="4:6" customFormat="1" ht="12.75">
      <c r="D1204" s="353"/>
      <c r="E1204" s="353"/>
      <c r="F1204" s="353"/>
    </row>
    <row r="1205" spans="4:6" customFormat="1" ht="12.75">
      <c r="D1205" s="353"/>
      <c r="E1205" s="353"/>
      <c r="F1205" s="353"/>
    </row>
    <row r="1206" spans="4:6" customFormat="1" ht="12.75">
      <c r="D1206" s="353"/>
      <c r="E1206" s="353"/>
      <c r="F1206" s="353"/>
    </row>
    <row r="1207" spans="4:6" customFormat="1" ht="12.75">
      <c r="D1207" s="353"/>
      <c r="E1207" s="353"/>
      <c r="F1207" s="353"/>
    </row>
    <row r="1208" spans="4:6" customFormat="1" ht="12.75">
      <c r="D1208" s="353"/>
      <c r="E1208" s="353"/>
      <c r="F1208" s="353"/>
    </row>
    <row r="1209" spans="4:6" customFormat="1" ht="12.75">
      <c r="D1209" s="353"/>
      <c r="E1209" s="353"/>
      <c r="F1209" s="353"/>
    </row>
    <row r="1210" spans="4:6" customFormat="1" ht="12.75">
      <c r="D1210" s="353"/>
      <c r="E1210" s="353"/>
      <c r="F1210" s="353"/>
    </row>
    <row r="1211" spans="4:6" customFormat="1" ht="12.75">
      <c r="D1211" s="353"/>
      <c r="E1211" s="353"/>
      <c r="F1211" s="353"/>
    </row>
    <row r="1212" spans="4:6" customFormat="1" ht="12.75">
      <c r="D1212" s="353"/>
      <c r="E1212" s="353"/>
      <c r="F1212" s="353"/>
    </row>
    <row r="1213" spans="4:6" customFormat="1" ht="12.75">
      <c r="D1213" s="353"/>
      <c r="E1213" s="353"/>
      <c r="F1213" s="353"/>
    </row>
    <row r="1214" spans="4:6" customFormat="1" ht="12.75">
      <c r="D1214" s="353"/>
      <c r="E1214" s="353"/>
      <c r="F1214" s="353"/>
    </row>
    <row r="1215" spans="4:6" customFormat="1" ht="12.75">
      <c r="D1215" s="353"/>
      <c r="E1215" s="353"/>
      <c r="F1215" s="353"/>
    </row>
    <row r="1216" spans="4:6" customFormat="1" ht="12.75">
      <c r="D1216" s="353"/>
      <c r="E1216" s="353"/>
      <c r="F1216" s="353"/>
    </row>
    <row r="1217" spans="4:6" customFormat="1" ht="12.75">
      <c r="D1217" s="353"/>
      <c r="E1217" s="353"/>
      <c r="F1217" s="353"/>
    </row>
    <row r="1218" spans="4:6" customFormat="1" ht="12.75">
      <c r="D1218" s="353"/>
      <c r="E1218" s="353"/>
      <c r="F1218" s="353"/>
    </row>
    <row r="1219" spans="4:6" customFormat="1" ht="12.75">
      <c r="D1219" s="353"/>
      <c r="E1219" s="353"/>
      <c r="F1219" s="353"/>
    </row>
    <row r="1220" spans="4:6" customFormat="1" ht="12.75">
      <c r="D1220" s="353"/>
      <c r="E1220" s="353"/>
      <c r="F1220" s="353"/>
    </row>
    <row r="1221" spans="4:6" customFormat="1" ht="12.75">
      <c r="D1221" s="353"/>
      <c r="E1221" s="353"/>
      <c r="F1221" s="353"/>
    </row>
    <row r="1222" spans="4:6" customFormat="1" ht="12.75">
      <c r="D1222" s="353"/>
      <c r="E1222" s="353"/>
      <c r="F1222" s="353"/>
    </row>
    <row r="1223" spans="4:6" customFormat="1" ht="12.75">
      <c r="D1223" s="353"/>
      <c r="E1223" s="353"/>
      <c r="F1223" s="353"/>
    </row>
    <row r="1224" spans="4:6" customFormat="1" ht="12.75">
      <c r="D1224" s="353"/>
      <c r="E1224" s="353"/>
      <c r="F1224" s="353"/>
    </row>
    <row r="1225" spans="4:6" customFormat="1" ht="12.75">
      <c r="D1225" s="353"/>
      <c r="E1225" s="353"/>
      <c r="F1225" s="353"/>
    </row>
    <row r="1226" spans="4:6" customFormat="1" ht="12.75">
      <c r="D1226" s="353"/>
      <c r="E1226" s="353"/>
      <c r="F1226" s="353"/>
    </row>
    <row r="1227" spans="4:6" customFormat="1" ht="12.75">
      <c r="D1227" s="353"/>
      <c r="E1227" s="353"/>
      <c r="F1227" s="353"/>
    </row>
    <row r="1228" spans="4:6" customFormat="1" ht="12.75">
      <c r="D1228" s="353"/>
      <c r="E1228" s="353"/>
      <c r="F1228" s="353"/>
    </row>
    <row r="1229" spans="4:6" customFormat="1" ht="12.75">
      <c r="D1229" s="353"/>
      <c r="E1229" s="353"/>
      <c r="F1229" s="353"/>
    </row>
    <row r="1230" spans="4:6" customFormat="1" ht="12.75">
      <c r="D1230" s="353"/>
      <c r="E1230" s="353"/>
      <c r="F1230" s="353"/>
    </row>
    <row r="1231" spans="4:6" customFormat="1" ht="12.75">
      <c r="D1231" s="353"/>
      <c r="E1231" s="353"/>
      <c r="F1231" s="353"/>
    </row>
    <row r="1232" spans="4:6" customFormat="1" ht="12.75">
      <c r="D1232" s="353"/>
      <c r="E1232" s="353"/>
      <c r="F1232" s="353"/>
    </row>
    <row r="1233" spans="4:6" customFormat="1" ht="12.75">
      <c r="D1233" s="353"/>
      <c r="E1233" s="353"/>
      <c r="F1233" s="353"/>
    </row>
    <row r="1234" spans="4:6" customFormat="1" ht="12.75">
      <c r="D1234" s="353"/>
      <c r="E1234" s="353"/>
      <c r="F1234" s="353"/>
    </row>
    <row r="1235" spans="4:6" customFormat="1" ht="12.75">
      <c r="D1235" s="353"/>
      <c r="E1235" s="353"/>
      <c r="F1235" s="353"/>
    </row>
    <row r="1236" spans="4:6" customFormat="1" ht="12.75">
      <c r="D1236" s="353"/>
      <c r="E1236" s="353"/>
      <c r="F1236" s="353"/>
    </row>
    <row r="1237" spans="4:6" customFormat="1" ht="12.75">
      <c r="D1237" s="353"/>
      <c r="E1237" s="353"/>
      <c r="F1237" s="353"/>
    </row>
    <row r="1238" spans="4:6" customFormat="1" ht="12.75">
      <c r="D1238" s="353"/>
      <c r="E1238" s="353"/>
      <c r="F1238" s="353"/>
    </row>
    <row r="1239" spans="4:6" customFormat="1" ht="12.75">
      <c r="D1239" s="353"/>
      <c r="E1239" s="353"/>
      <c r="F1239" s="353"/>
    </row>
    <row r="1240" spans="4:6" customFormat="1" ht="12.75">
      <c r="D1240" s="353"/>
      <c r="E1240" s="353"/>
      <c r="F1240" s="353"/>
    </row>
    <row r="1241" spans="4:6" customFormat="1" ht="12.75">
      <c r="D1241" s="353"/>
      <c r="E1241" s="353"/>
      <c r="F1241" s="353"/>
    </row>
    <row r="1242" spans="4:6" customFormat="1" ht="12.75">
      <c r="D1242" s="353"/>
      <c r="E1242" s="353"/>
      <c r="F1242" s="353"/>
    </row>
    <row r="1243" spans="4:6" customFormat="1" ht="12.75">
      <c r="D1243" s="353"/>
      <c r="E1243" s="353"/>
      <c r="F1243" s="353"/>
    </row>
    <row r="1244" spans="4:6" customFormat="1" ht="12.75">
      <c r="D1244" s="353"/>
      <c r="E1244" s="353"/>
      <c r="F1244" s="353"/>
    </row>
    <row r="1245" spans="4:6" customFormat="1" ht="12.75">
      <c r="D1245" s="353"/>
      <c r="E1245" s="353"/>
      <c r="F1245" s="353"/>
    </row>
    <row r="1246" spans="4:6" customFormat="1" ht="12.75">
      <c r="D1246" s="353"/>
      <c r="E1246" s="353"/>
      <c r="F1246" s="353"/>
    </row>
    <row r="1247" spans="4:6" customFormat="1" ht="12.75">
      <c r="D1247" s="353"/>
      <c r="E1247" s="353"/>
      <c r="F1247" s="353"/>
    </row>
    <row r="1248" spans="4:6" customFormat="1" ht="12.75">
      <c r="D1248" s="353"/>
      <c r="E1248" s="353"/>
      <c r="F1248" s="353"/>
    </row>
    <row r="1249" spans="4:6" customFormat="1" ht="12.75">
      <c r="D1249" s="353"/>
      <c r="E1249" s="353"/>
      <c r="F1249" s="353"/>
    </row>
    <row r="1250" spans="4:6" customFormat="1" ht="12.75">
      <c r="D1250" s="353"/>
      <c r="E1250" s="353"/>
      <c r="F1250" s="353"/>
    </row>
    <row r="1251" spans="4:6" customFormat="1" ht="12.75">
      <c r="D1251" s="353"/>
      <c r="E1251" s="353"/>
      <c r="F1251" s="353"/>
    </row>
    <row r="1252" spans="4:6" customFormat="1" ht="12.75">
      <c r="D1252" s="353"/>
      <c r="E1252" s="353"/>
      <c r="F1252" s="353"/>
    </row>
    <row r="1253" spans="4:6" customFormat="1" ht="12.75">
      <c r="D1253" s="353"/>
      <c r="E1253" s="353"/>
      <c r="F1253" s="353"/>
    </row>
    <row r="1254" spans="4:6" customFormat="1" ht="12.75">
      <c r="D1254" s="353"/>
      <c r="E1254" s="353"/>
      <c r="F1254" s="353"/>
    </row>
    <row r="1255" spans="4:6" customFormat="1" ht="12.75">
      <c r="D1255" s="353"/>
      <c r="E1255" s="353"/>
      <c r="F1255" s="353"/>
    </row>
    <row r="1256" spans="4:6" customFormat="1" ht="12.75">
      <c r="D1256" s="353"/>
      <c r="E1256" s="353"/>
      <c r="F1256" s="353"/>
    </row>
    <row r="1257" spans="4:6" customFormat="1" ht="12.75">
      <c r="D1257" s="353"/>
      <c r="E1257" s="353"/>
      <c r="F1257" s="353"/>
    </row>
    <row r="1258" spans="4:6" customFormat="1" ht="12.75">
      <c r="D1258" s="353"/>
      <c r="E1258" s="353"/>
      <c r="F1258" s="353"/>
    </row>
    <row r="1259" spans="4:6" customFormat="1" ht="12.75">
      <c r="D1259" s="353"/>
      <c r="E1259" s="353"/>
      <c r="F1259" s="353"/>
    </row>
    <row r="1260" spans="4:6" customFormat="1" ht="12.75">
      <c r="D1260" s="353"/>
      <c r="E1260" s="353"/>
      <c r="F1260" s="353"/>
    </row>
    <row r="1261" spans="4:6" customFormat="1" ht="12.75">
      <c r="D1261" s="353"/>
      <c r="E1261" s="353"/>
      <c r="F1261" s="353"/>
    </row>
    <row r="1262" spans="4:6" customFormat="1" ht="12.75">
      <c r="D1262" s="353"/>
      <c r="E1262" s="353"/>
      <c r="F1262" s="353"/>
    </row>
    <row r="1263" spans="4:6" customFormat="1" ht="12.75">
      <c r="D1263" s="353"/>
      <c r="E1263" s="353"/>
      <c r="F1263" s="353"/>
    </row>
    <row r="1264" spans="4:6" customFormat="1" ht="12.75">
      <c r="D1264" s="353"/>
      <c r="E1264" s="353"/>
      <c r="F1264" s="353"/>
    </row>
    <row r="1265" spans="4:6" customFormat="1" ht="12.75">
      <c r="D1265" s="353"/>
      <c r="E1265" s="353"/>
      <c r="F1265" s="353"/>
    </row>
    <row r="1266" spans="4:6" customFormat="1" ht="12.75">
      <c r="D1266" s="353"/>
      <c r="E1266" s="353"/>
      <c r="F1266" s="353"/>
    </row>
    <row r="1267" spans="4:6" customFormat="1" ht="12.75">
      <c r="D1267" s="353"/>
      <c r="E1267" s="353"/>
      <c r="F1267" s="353"/>
    </row>
    <row r="1268" spans="4:6" customFormat="1" ht="12.75">
      <c r="D1268" s="353"/>
      <c r="E1268" s="353"/>
      <c r="F1268" s="353"/>
    </row>
    <row r="1269" spans="4:6" customFormat="1" ht="12.75">
      <c r="D1269" s="353"/>
      <c r="E1269" s="353"/>
      <c r="F1269" s="353"/>
    </row>
    <row r="1270" spans="4:6" customFormat="1" ht="12.75">
      <c r="D1270" s="353"/>
      <c r="E1270" s="353"/>
      <c r="F1270" s="353"/>
    </row>
    <row r="1271" spans="4:6" customFormat="1" ht="12.75">
      <c r="D1271" s="353"/>
      <c r="E1271" s="353"/>
      <c r="F1271" s="353"/>
    </row>
    <row r="1272" spans="4:6" customFormat="1" ht="12.75">
      <c r="D1272" s="353"/>
      <c r="E1272" s="353"/>
      <c r="F1272" s="353"/>
    </row>
    <row r="1273" spans="4:6" customFormat="1" ht="12.75">
      <c r="D1273" s="353"/>
      <c r="E1273" s="353"/>
      <c r="F1273" s="353"/>
    </row>
    <row r="1274" spans="4:6" customFormat="1" ht="12.75">
      <c r="D1274" s="353"/>
      <c r="E1274" s="353"/>
      <c r="F1274" s="353"/>
    </row>
    <row r="1275" spans="4:6" customFormat="1" ht="12.75">
      <c r="D1275" s="353"/>
      <c r="E1275" s="353"/>
      <c r="F1275" s="353"/>
    </row>
    <row r="1276" spans="4:6" customFormat="1" ht="12.75">
      <c r="D1276" s="353"/>
      <c r="E1276" s="353"/>
      <c r="F1276" s="353"/>
    </row>
    <row r="1277" spans="4:6" customFormat="1" ht="12.75">
      <c r="D1277" s="353"/>
      <c r="E1277" s="353"/>
      <c r="F1277" s="353"/>
    </row>
    <row r="1278" spans="4:6" customFormat="1" ht="12.75">
      <c r="D1278" s="353"/>
      <c r="E1278" s="353"/>
      <c r="F1278" s="353"/>
    </row>
    <row r="1279" spans="4:6" customFormat="1" ht="12.75">
      <c r="D1279" s="353"/>
      <c r="E1279" s="353"/>
      <c r="F1279" s="353"/>
    </row>
    <row r="1280" spans="4:6" customFormat="1" ht="12.75">
      <c r="D1280" s="353"/>
      <c r="E1280" s="353"/>
      <c r="F1280" s="353"/>
    </row>
    <row r="1281" spans="4:6" customFormat="1" ht="12.75">
      <c r="D1281" s="353"/>
      <c r="E1281" s="353"/>
      <c r="F1281" s="353"/>
    </row>
    <row r="1282" spans="4:6" customFormat="1" ht="12.75">
      <c r="D1282" s="353"/>
      <c r="E1282" s="353"/>
      <c r="F1282" s="353"/>
    </row>
    <row r="1283" spans="4:6" customFormat="1" ht="12.75">
      <c r="D1283" s="353"/>
      <c r="E1283" s="353"/>
      <c r="F1283" s="353"/>
    </row>
    <row r="1284" spans="4:6" customFormat="1" ht="12.75">
      <c r="D1284" s="353"/>
      <c r="E1284" s="353"/>
      <c r="F1284" s="353"/>
    </row>
    <row r="1285" spans="4:6" customFormat="1" ht="12.75">
      <c r="D1285" s="353"/>
      <c r="E1285" s="353"/>
      <c r="F1285" s="353"/>
    </row>
    <row r="1286" spans="4:6" customFormat="1" ht="12.75">
      <c r="D1286" s="353"/>
      <c r="E1286" s="353"/>
      <c r="F1286" s="353"/>
    </row>
    <row r="1287" spans="4:6" customFormat="1" ht="12.75">
      <c r="D1287" s="353"/>
      <c r="E1287" s="353"/>
      <c r="F1287" s="353"/>
    </row>
    <row r="1288" spans="4:6" customFormat="1" ht="12.75">
      <c r="D1288" s="353"/>
      <c r="E1288" s="353"/>
      <c r="F1288" s="353"/>
    </row>
    <row r="1289" spans="4:6" customFormat="1" ht="12.75">
      <c r="D1289" s="353"/>
      <c r="E1289" s="353"/>
      <c r="F1289" s="353"/>
    </row>
    <row r="1290" spans="4:6" customFormat="1" ht="12.75">
      <c r="D1290" s="353"/>
      <c r="E1290" s="353"/>
      <c r="F1290" s="353"/>
    </row>
    <row r="1291" spans="4:6" customFormat="1" ht="12.75">
      <c r="D1291" s="353"/>
      <c r="E1291" s="353"/>
      <c r="F1291" s="353"/>
    </row>
    <row r="1292" spans="4:6" customFormat="1" ht="12.75">
      <c r="D1292" s="353"/>
      <c r="E1292" s="353"/>
      <c r="F1292" s="353"/>
    </row>
    <row r="1293" spans="4:6" customFormat="1" ht="12.75">
      <c r="D1293" s="353"/>
      <c r="E1293" s="353"/>
      <c r="F1293" s="353"/>
    </row>
    <row r="1294" spans="4:6" customFormat="1" ht="12.75">
      <c r="D1294" s="353"/>
      <c r="E1294" s="353"/>
      <c r="F1294" s="353"/>
    </row>
    <row r="1295" spans="4:6" customFormat="1" ht="12.75">
      <c r="D1295" s="353"/>
      <c r="E1295" s="353"/>
      <c r="F1295" s="353"/>
    </row>
    <row r="1296" spans="4:6" customFormat="1" ht="12.75">
      <c r="D1296" s="353"/>
      <c r="E1296" s="353"/>
      <c r="F1296" s="353"/>
    </row>
    <row r="1297" spans="4:6" customFormat="1" ht="12.75">
      <c r="D1297" s="353"/>
      <c r="E1297" s="353"/>
      <c r="F1297" s="353"/>
    </row>
    <row r="1298" spans="4:6" customFormat="1" ht="12.75">
      <c r="D1298" s="353"/>
      <c r="E1298" s="353"/>
      <c r="F1298" s="353"/>
    </row>
    <row r="1299" spans="4:6" customFormat="1" ht="12.75">
      <c r="D1299" s="353"/>
      <c r="E1299" s="353"/>
      <c r="F1299" s="353"/>
    </row>
    <row r="1300" spans="4:6" customFormat="1" ht="12.75">
      <c r="D1300" s="353"/>
      <c r="E1300" s="353"/>
      <c r="F1300" s="353"/>
    </row>
    <row r="1301" spans="4:6" customFormat="1" ht="12.75">
      <c r="D1301" s="353"/>
      <c r="E1301" s="353"/>
      <c r="F1301" s="353"/>
    </row>
    <row r="1302" spans="4:6" customFormat="1" ht="12.75">
      <c r="D1302" s="353"/>
      <c r="E1302" s="353"/>
      <c r="F1302" s="353"/>
    </row>
    <row r="1303" spans="4:6" customFormat="1" ht="12.75">
      <c r="D1303" s="353"/>
      <c r="E1303" s="353"/>
      <c r="F1303" s="353"/>
    </row>
    <row r="1304" spans="4:6" customFormat="1" ht="12.75">
      <c r="D1304" s="353"/>
      <c r="E1304" s="353"/>
      <c r="F1304" s="353"/>
    </row>
    <row r="1305" spans="4:6" customFormat="1" ht="12.75">
      <c r="D1305" s="353"/>
      <c r="E1305" s="353"/>
      <c r="F1305" s="353"/>
    </row>
    <row r="1306" spans="4:6" customFormat="1" ht="12.75">
      <c r="D1306" s="353"/>
      <c r="E1306" s="353"/>
      <c r="F1306" s="353"/>
    </row>
    <row r="1307" spans="4:6" customFormat="1" ht="12.75">
      <c r="D1307" s="353"/>
      <c r="E1307" s="353"/>
      <c r="F1307" s="353"/>
    </row>
    <row r="1308" spans="4:6" customFormat="1" ht="12.75">
      <c r="D1308" s="353"/>
      <c r="E1308" s="353"/>
      <c r="F1308" s="353"/>
    </row>
    <row r="1309" spans="4:6" customFormat="1" ht="12.75">
      <c r="D1309" s="353"/>
      <c r="E1309" s="353"/>
      <c r="F1309" s="353"/>
    </row>
    <row r="1310" spans="4:6" customFormat="1" ht="12.75">
      <c r="D1310" s="353"/>
      <c r="E1310" s="353"/>
      <c r="F1310" s="353"/>
    </row>
    <row r="1311" spans="4:6" customFormat="1" ht="12.75">
      <c r="D1311" s="353"/>
      <c r="E1311" s="353"/>
      <c r="F1311" s="353"/>
    </row>
    <row r="1312" spans="4:6" customFormat="1" ht="12.75">
      <c r="D1312" s="353"/>
      <c r="E1312" s="353"/>
      <c r="F1312" s="353"/>
    </row>
    <row r="1313" spans="4:6" customFormat="1" ht="12.75">
      <c r="D1313" s="353"/>
      <c r="E1313" s="353"/>
      <c r="F1313" s="353"/>
    </row>
    <row r="1314" spans="4:6" customFormat="1" ht="12.75">
      <c r="D1314" s="353"/>
      <c r="E1314" s="353"/>
      <c r="F1314" s="353"/>
    </row>
    <row r="1315" spans="4:6" customFormat="1" ht="12.75">
      <c r="D1315" s="353"/>
      <c r="E1315" s="353"/>
      <c r="F1315" s="353"/>
    </row>
    <row r="1316" spans="4:6" customFormat="1" ht="12.75">
      <c r="D1316" s="353"/>
      <c r="E1316" s="353"/>
      <c r="F1316" s="353"/>
    </row>
    <row r="1317" spans="4:6" customFormat="1" ht="12.75">
      <c r="D1317" s="353"/>
      <c r="E1317" s="353"/>
      <c r="F1317" s="353"/>
    </row>
    <row r="1318" spans="4:6" customFormat="1" ht="12.75">
      <c r="D1318" s="353"/>
      <c r="E1318" s="353"/>
      <c r="F1318" s="353"/>
    </row>
    <row r="1319" spans="4:6" customFormat="1" ht="12.75">
      <c r="D1319" s="353"/>
      <c r="E1319" s="353"/>
      <c r="F1319" s="353"/>
    </row>
    <row r="1320" spans="4:6" customFormat="1" ht="12.75">
      <c r="D1320" s="353"/>
      <c r="E1320" s="353"/>
      <c r="F1320" s="353"/>
    </row>
    <row r="1321" spans="4:6" customFormat="1" ht="12.75">
      <c r="D1321" s="353"/>
      <c r="E1321" s="353"/>
      <c r="F1321" s="353"/>
    </row>
    <row r="1322" spans="4:6" customFormat="1" ht="12.75">
      <c r="D1322" s="353"/>
      <c r="E1322" s="353"/>
      <c r="F1322" s="353"/>
    </row>
    <row r="1323" spans="4:6" customFormat="1" ht="12.75">
      <c r="D1323" s="353"/>
      <c r="E1323" s="353"/>
      <c r="F1323" s="353"/>
    </row>
    <row r="1324" spans="4:6" customFormat="1" ht="12.75">
      <c r="D1324" s="353"/>
      <c r="E1324" s="353"/>
      <c r="F1324" s="353"/>
    </row>
    <row r="1325" spans="4:6" customFormat="1" ht="12.75">
      <c r="D1325" s="353"/>
      <c r="E1325" s="353"/>
      <c r="F1325" s="353"/>
    </row>
    <row r="1326" spans="4:6" customFormat="1" ht="12.75">
      <c r="D1326" s="353"/>
      <c r="E1326" s="353"/>
      <c r="F1326" s="353"/>
    </row>
    <row r="1327" spans="4:6" customFormat="1" ht="12.75">
      <c r="D1327" s="353"/>
      <c r="E1327" s="353"/>
      <c r="F1327" s="353"/>
    </row>
    <row r="1328" spans="4:6" customFormat="1" ht="12.75">
      <c r="D1328" s="353"/>
      <c r="E1328" s="353"/>
      <c r="F1328" s="353"/>
    </row>
    <row r="1329" spans="4:6" customFormat="1" ht="12.75">
      <c r="D1329" s="353"/>
      <c r="E1329" s="353"/>
      <c r="F1329" s="353"/>
    </row>
    <row r="1330" spans="4:6" customFormat="1" ht="12.75">
      <c r="D1330" s="353"/>
      <c r="E1330" s="353"/>
      <c r="F1330" s="353"/>
    </row>
    <row r="1331" spans="4:6" customFormat="1" ht="12.75">
      <c r="D1331" s="353"/>
      <c r="E1331" s="353"/>
      <c r="F1331" s="353"/>
    </row>
    <row r="1332" spans="4:6" customFormat="1" ht="12.75">
      <c r="D1332" s="353"/>
      <c r="E1332" s="353"/>
      <c r="F1332" s="353"/>
    </row>
    <row r="1333" spans="4:6" customFormat="1" ht="12.75">
      <c r="D1333" s="353"/>
      <c r="E1333" s="353"/>
      <c r="F1333" s="353"/>
    </row>
    <row r="1334" spans="4:6" customFormat="1" ht="12.75">
      <c r="D1334" s="353"/>
      <c r="E1334" s="353"/>
      <c r="F1334" s="353"/>
    </row>
    <row r="1335" spans="4:6" customFormat="1" ht="12.75">
      <c r="D1335" s="353"/>
      <c r="E1335" s="353"/>
      <c r="F1335" s="353"/>
    </row>
    <row r="1336" spans="4:6" customFormat="1" ht="12.75">
      <c r="D1336" s="353"/>
      <c r="E1336" s="353"/>
      <c r="F1336" s="353"/>
    </row>
    <row r="1337" spans="4:6" customFormat="1" ht="12.75">
      <c r="D1337" s="353"/>
      <c r="E1337" s="353"/>
      <c r="F1337" s="353"/>
    </row>
    <row r="1338" spans="4:6" customFormat="1" ht="12.75">
      <c r="D1338" s="353"/>
      <c r="E1338" s="353"/>
      <c r="F1338" s="353"/>
    </row>
    <row r="1339" spans="4:6" customFormat="1" ht="12.75">
      <c r="D1339" s="353"/>
      <c r="E1339" s="353"/>
      <c r="F1339" s="353"/>
    </row>
    <row r="1340" spans="4:6" customFormat="1" ht="12.75">
      <c r="D1340" s="353"/>
      <c r="E1340" s="353"/>
      <c r="F1340" s="353"/>
    </row>
    <row r="1341" spans="4:6" customFormat="1" ht="12.75">
      <c r="D1341" s="353"/>
      <c r="E1341" s="353"/>
      <c r="F1341" s="353"/>
    </row>
    <row r="1342" spans="4:6" customFormat="1" ht="12.75">
      <c r="D1342" s="353"/>
      <c r="E1342" s="353"/>
      <c r="F1342" s="353"/>
    </row>
    <row r="1343" spans="4:6" customFormat="1" ht="12.75">
      <c r="D1343" s="353"/>
      <c r="E1343" s="353"/>
      <c r="F1343" s="353"/>
    </row>
    <row r="1344" spans="4:6" customFormat="1" ht="12.75">
      <c r="D1344" s="353"/>
      <c r="E1344" s="353"/>
      <c r="F1344" s="353"/>
    </row>
    <row r="1345" spans="4:6" customFormat="1" ht="12.75">
      <c r="D1345" s="353"/>
      <c r="E1345" s="353"/>
      <c r="F1345" s="353"/>
    </row>
    <row r="1346" spans="4:6" customFormat="1" ht="12.75">
      <c r="D1346" s="353"/>
      <c r="E1346" s="353"/>
      <c r="F1346" s="353"/>
    </row>
    <row r="1347" spans="4:6" customFormat="1" ht="12.75">
      <c r="D1347" s="353"/>
      <c r="E1347" s="353"/>
      <c r="F1347" s="353"/>
    </row>
    <row r="1348" spans="4:6" customFormat="1" ht="12.75">
      <c r="D1348" s="353"/>
      <c r="E1348" s="353"/>
      <c r="F1348" s="353"/>
    </row>
    <row r="1349" spans="4:6" customFormat="1" ht="12.75">
      <c r="D1349" s="353"/>
      <c r="E1349" s="353"/>
      <c r="F1349" s="353"/>
    </row>
    <row r="1350" spans="4:6" customFormat="1" ht="12.75">
      <c r="D1350" s="353"/>
      <c r="E1350" s="353"/>
      <c r="F1350" s="353"/>
    </row>
    <row r="1351" spans="4:6" customFormat="1" ht="12.75">
      <c r="D1351" s="353"/>
      <c r="E1351" s="353"/>
      <c r="F1351" s="353"/>
    </row>
    <row r="1352" spans="4:6" customFormat="1" ht="12.75">
      <c r="D1352" s="353"/>
      <c r="E1352" s="353"/>
      <c r="F1352" s="353"/>
    </row>
    <row r="1353" spans="4:6" customFormat="1" ht="12.75">
      <c r="D1353" s="353"/>
      <c r="E1353" s="353"/>
      <c r="F1353" s="353"/>
    </row>
    <row r="1354" spans="4:6" customFormat="1" ht="12.75">
      <c r="D1354" s="353"/>
      <c r="E1354" s="353"/>
      <c r="F1354" s="353"/>
    </row>
    <row r="1355" spans="4:6" customFormat="1" ht="12.75">
      <c r="D1355" s="353"/>
      <c r="E1355" s="353"/>
      <c r="F1355" s="353"/>
    </row>
    <row r="1356" spans="4:6" customFormat="1" ht="12.75">
      <c r="D1356" s="353"/>
      <c r="E1356" s="353"/>
      <c r="F1356" s="353"/>
    </row>
    <row r="1357" spans="4:6" customFormat="1" ht="12.75">
      <c r="D1357" s="353"/>
      <c r="E1357" s="353"/>
      <c r="F1357" s="353"/>
    </row>
    <row r="1358" spans="4:6" customFormat="1" ht="12.75">
      <c r="D1358" s="353"/>
      <c r="E1358" s="353"/>
      <c r="F1358" s="353"/>
    </row>
    <row r="1359" spans="4:6" customFormat="1" ht="12.75">
      <c r="D1359" s="353"/>
      <c r="E1359" s="353"/>
      <c r="F1359" s="353"/>
    </row>
    <row r="1360" spans="4:6" customFormat="1" ht="12.75">
      <c r="D1360" s="353"/>
      <c r="E1360" s="353"/>
      <c r="F1360" s="353"/>
    </row>
    <row r="1361" spans="4:6" customFormat="1" ht="12.75">
      <c r="D1361" s="353"/>
      <c r="E1361" s="353"/>
      <c r="F1361" s="353"/>
    </row>
    <row r="1362" spans="4:6" customFormat="1" ht="12.75">
      <c r="D1362" s="353"/>
      <c r="E1362" s="353"/>
      <c r="F1362" s="353"/>
    </row>
    <row r="1363" spans="4:6" customFormat="1" ht="12.75">
      <c r="D1363" s="353"/>
      <c r="E1363" s="353"/>
      <c r="F1363" s="353"/>
    </row>
    <row r="1364" spans="4:6" customFormat="1" ht="12.75">
      <c r="D1364" s="353"/>
      <c r="E1364" s="353"/>
      <c r="F1364" s="353"/>
    </row>
    <row r="1365" spans="4:6" customFormat="1" ht="12.75">
      <c r="D1365" s="353"/>
      <c r="E1365" s="353"/>
      <c r="F1365" s="353"/>
    </row>
    <row r="1366" spans="4:6" customFormat="1" ht="12.75">
      <c r="D1366" s="353"/>
      <c r="E1366" s="353"/>
      <c r="F1366" s="353"/>
    </row>
    <row r="1367" spans="4:6" customFormat="1" ht="12.75">
      <c r="D1367" s="353"/>
      <c r="E1367" s="353"/>
      <c r="F1367" s="353"/>
    </row>
    <row r="1368" spans="4:6" customFormat="1" ht="12.75">
      <c r="D1368" s="353"/>
      <c r="E1368" s="353"/>
      <c r="F1368" s="353"/>
    </row>
    <row r="1369" spans="4:6" customFormat="1" ht="12.75">
      <c r="D1369" s="353"/>
      <c r="E1369" s="353"/>
      <c r="F1369" s="353"/>
    </row>
    <row r="1370" spans="4:6" customFormat="1" ht="12.75">
      <c r="D1370" s="353"/>
      <c r="E1370" s="353"/>
      <c r="F1370" s="353"/>
    </row>
    <row r="1371" spans="4:6" customFormat="1" ht="12.75">
      <c r="D1371" s="353"/>
      <c r="E1371" s="353"/>
      <c r="F1371" s="353"/>
    </row>
    <row r="1372" spans="4:6" customFormat="1" ht="12.75">
      <c r="D1372" s="353"/>
      <c r="E1372" s="353"/>
      <c r="F1372" s="353"/>
    </row>
    <row r="1373" spans="4:6" customFormat="1" ht="12.75">
      <c r="D1373" s="353"/>
      <c r="E1373" s="353"/>
      <c r="F1373" s="353"/>
    </row>
    <row r="1374" spans="4:6" customFormat="1" ht="12.75">
      <c r="D1374" s="353"/>
      <c r="E1374" s="353"/>
      <c r="F1374" s="353"/>
    </row>
    <row r="1375" spans="4:6" customFormat="1" ht="12.75">
      <c r="D1375" s="353"/>
      <c r="E1375" s="353"/>
      <c r="F1375" s="353"/>
    </row>
    <row r="1376" spans="4:6" customFormat="1" ht="12.75">
      <c r="D1376" s="353"/>
      <c r="E1376" s="353"/>
      <c r="F1376" s="353"/>
    </row>
    <row r="1377" spans="4:6" customFormat="1" ht="12.75">
      <c r="D1377" s="353"/>
      <c r="E1377" s="353"/>
      <c r="F1377" s="353"/>
    </row>
    <row r="1378" spans="4:6" customFormat="1" ht="12.75">
      <c r="D1378" s="353"/>
      <c r="E1378" s="353"/>
      <c r="F1378" s="353"/>
    </row>
    <row r="1379" spans="4:6" customFormat="1" ht="12.75">
      <c r="D1379" s="353"/>
      <c r="E1379" s="353"/>
      <c r="F1379" s="353"/>
    </row>
    <row r="1380" spans="4:6" customFormat="1" ht="12.75">
      <c r="D1380" s="353"/>
      <c r="E1380" s="353"/>
      <c r="F1380" s="353"/>
    </row>
    <row r="1381" spans="4:6" customFormat="1" ht="12.75">
      <c r="D1381" s="353"/>
      <c r="E1381" s="353"/>
      <c r="F1381" s="353"/>
    </row>
    <row r="1382" spans="4:6" customFormat="1" ht="12.75">
      <c r="D1382" s="353"/>
      <c r="E1382" s="353"/>
      <c r="F1382" s="353"/>
    </row>
    <row r="1383" spans="4:6" customFormat="1" ht="12.75">
      <c r="D1383" s="353"/>
      <c r="E1383" s="353"/>
      <c r="F1383" s="353"/>
    </row>
    <row r="1384" spans="4:6" customFormat="1" ht="12.75">
      <c r="D1384" s="353"/>
      <c r="E1384" s="353"/>
      <c r="F1384" s="353"/>
    </row>
    <row r="1385" spans="4:6" customFormat="1" ht="12.75">
      <c r="D1385" s="353"/>
      <c r="E1385" s="353"/>
      <c r="F1385" s="353"/>
    </row>
    <row r="1386" spans="4:6" customFormat="1" ht="12.75">
      <c r="D1386" s="353"/>
      <c r="E1386" s="353"/>
      <c r="F1386" s="353"/>
    </row>
    <row r="1387" spans="4:6" customFormat="1" ht="12.75">
      <c r="D1387" s="353"/>
      <c r="E1387" s="353"/>
      <c r="F1387" s="353"/>
    </row>
    <row r="1388" spans="4:6" customFormat="1" ht="12.75">
      <c r="D1388" s="353"/>
      <c r="E1388" s="353"/>
      <c r="F1388" s="353"/>
    </row>
    <row r="1389" spans="4:6" customFormat="1" ht="12.75">
      <c r="D1389" s="353"/>
      <c r="E1389" s="353"/>
      <c r="F1389" s="353"/>
    </row>
    <row r="1390" spans="4:6" customFormat="1" ht="12.75">
      <c r="D1390" s="353"/>
      <c r="E1390" s="353"/>
      <c r="F1390" s="353"/>
    </row>
    <row r="1391" spans="4:6" customFormat="1" ht="12.75">
      <c r="D1391" s="353"/>
      <c r="E1391" s="353"/>
      <c r="F1391" s="353"/>
    </row>
    <row r="1392" spans="4:6" customFormat="1" ht="12.75">
      <c r="D1392" s="353"/>
      <c r="E1392" s="353"/>
      <c r="F1392" s="353"/>
    </row>
    <row r="1393" spans="4:6" customFormat="1" ht="12.75">
      <c r="D1393" s="353"/>
      <c r="E1393" s="353"/>
      <c r="F1393" s="353"/>
    </row>
    <row r="1394" spans="4:6" customFormat="1" ht="12.75">
      <c r="D1394" s="353"/>
      <c r="E1394" s="353"/>
      <c r="F1394" s="353"/>
    </row>
    <row r="1395" spans="4:6" customFormat="1" ht="12.75">
      <c r="D1395" s="353"/>
      <c r="E1395" s="353"/>
      <c r="F1395" s="353"/>
    </row>
    <row r="1396" spans="4:6" customFormat="1" ht="12.75">
      <c r="D1396" s="353"/>
      <c r="E1396" s="353"/>
      <c r="F1396" s="353"/>
    </row>
    <row r="1397" spans="4:6" customFormat="1" ht="12.75">
      <c r="D1397" s="353"/>
      <c r="E1397" s="353"/>
      <c r="F1397" s="353"/>
    </row>
    <row r="1398" spans="4:6" customFormat="1" ht="12.75">
      <c r="D1398" s="353"/>
      <c r="E1398" s="353"/>
      <c r="F1398" s="353"/>
    </row>
    <row r="1399" spans="4:6" customFormat="1" ht="12.75">
      <c r="D1399" s="353"/>
      <c r="E1399" s="353"/>
      <c r="F1399" s="353"/>
    </row>
    <row r="1400" spans="4:6" customFormat="1" ht="12.75">
      <c r="D1400" s="353"/>
      <c r="E1400" s="353"/>
      <c r="F1400" s="353"/>
    </row>
    <row r="1401" spans="4:6" customFormat="1" ht="12.75">
      <c r="D1401" s="353"/>
      <c r="E1401" s="353"/>
      <c r="F1401" s="353"/>
    </row>
    <row r="1402" spans="4:6" customFormat="1" ht="12.75">
      <c r="D1402" s="353"/>
      <c r="E1402" s="353"/>
      <c r="F1402" s="353"/>
    </row>
    <row r="1403" spans="4:6" customFormat="1" ht="12.75">
      <c r="D1403" s="353"/>
      <c r="E1403" s="353"/>
      <c r="F1403" s="353"/>
    </row>
    <row r="1404" spans="4:6" customFormat="1" ht="12.75">
      <c r="D1404" s="353"/>
      <c r="E1404" s="353"/>
      <c r="F1404" s="353"/>
    </row>
    <row r="1405" spans="4:6" customFormat="1" ht="12.75">
      <c r="D1405" s="353"/>
      <c r="E1405" s="353"/>
      <c r="F1405" s="353"/>
    </row>
    <row r="1406" spans="4:6" customFormat="1" ht="12.75">
      <c r="D1406" s="353"/>
      <c r="E1406" s="353"/>
      <c r="F1406" s="353"/>
    </row>
    <row r="1407" spans="4:6" customFormat="1" ht="12.75">
      <c r="D1407" s="353"/>
      <c r="E1407" s="353"/>
      <c r="F1407" s="353"/>
    </row>
    <row r="1408" spans="4:6" customFormat="1" ht="12.75">
      <c r="D1408" s="353"/>
      <c r="E1408" s="353"/>
      <c r="F1408" s="353"/>
    </row>
    <row r="1409" spans="4:6" customFormat="1" ht="12.75">
      <c r="D1409" s="353"/>
      <c r="E1409" s="353"/>
      <c r="F1409" s="353"/>
    </row>
    <row r="1410" spans="4:6" customFormat="1" ht="12.75">
      <c r="D1410" s="353"/>
      <c r="E1410" s="353"/>
      <c r="F1410" s="353"/>
    </row>
    <row r="1411" spans="4:6" customFormat="1" ht="12.75">
      <c r="D1411" s="353"/>
      <c r="E1411" s="353"/>
      <c r="F1411" s="353"/>
    </row>
    <row r="1412" spans="4:6" customFormat="1" ht="12.75">
      <c r="D1412" s="353"/>
      <c r="E1412" s="353"/>
      <c r="F1412" s="353"/>
    </row>
    <row r="1413" spans="4:6" customFormat="1" ht="12.75">
      <c r="D1413" s="353"/>
      <c r="E1413" s="353"/>
      <c r="F1413" s="353"/>
    </row>
    <row r="1414" spans="4:6" customFormat="1" ht="12.75">
      <c r="D1414" s="353"/>
      <c r="E1414" s="353"/>
      <c r="F1414" s="353"/>
    </row>
    <row r="1415" spans="4:6" customFormat="1" ht="12.75">
      <c r="D1415" s="353"/>
      <c r="E1415" s="353"/>
      <c r="F1415" s="353"/>
    </row>
    <row r="1416" spans="4:6" customFormat="1" ht="12.75">
      <c r="D1416" s="353"/>
      <c r="E1416" s="353"/>
      <c r="F1416" s="353"/>
    </row>
    <row r="1417" spans="4:6" customFormat="1" ht="12.75">
      <c r="D1417" s="353"/>
      <c r="E1417" s="353"/>
      <c r="F1417" s="353"/>
    </row>
    <row r="1418" spans="4:6" customFormat="1" ht="12.75">
      <c r="D1418" s="353"/>
      <c r="E1418" s="353"/>
      <c r="F1418" s="353"/>
    </row>
    <row r="1419" spans="4:6" customFormat="1" ht="12.75">
      <c r="D1419" s="353"/>
      <c r="E1419" s="353"/>
      <c r="F1419" s="353"/>
    </row>
    <row r="1420" spans="4:6" customFormat="1" ht="12.75">
      <c r="D1420" s="353"/>
      <c r="E1420" s="353"/>
      <c r="F1420" s="353"/>
    </row>
    <row r="1421" spans="4:6" customFormat="1" ht="12.75">
      <c r="D1421" s="353"/>
      <c r="E1421" s="353"/>
      <c r="F1421" s="353"/>
    </row>
    <row r="1422" spans="4:6" customFormat="1" ht="12.75">
      <c r="D1422" s="353"/>
      <c r="E1422" s="353"/>
      <c r="F1422" s="353"/>
    </row>
    <row r="1423" spans="4:6" customFormat="1" ht="12.75">
      <c r="D1423" s="353"/>
      <c r="E1423" s="353"/>
      <c r="F1423" s="353"/>
    </row>
    <row r="1424" spans="4:6" customFormat="1" ht="12.75">
      <c r="D1424" s="353"/>
      <c r="E1424" s="353"/>
      <c r="F1424" s="353"/>
    </row>
    <row r="1425" spans="4:6" customFormat="1" ht="12.75">
      <c r="D1425" s="353"/>
      <c r="E1425" s="353"/>
      <c r="F1425" s="353"/>
    </row>
    <row r="1426" spans="4:6" customFormat="1" ht="12.75">
      <c r="D1426" s="353"/>
      <c r="E1426" s="353"/>
      <c r="F1426" s="353"/>
    </row>
    <row r="1427" spans="4:6" customFormat="1" ht="12.75">
      <c r="D1427" s="353"/>
      <c r="E1427" s="353"/>
      <c r="F1427" s="353"/>
    </row>
    <row r="1428" spans="4:6" customFormat="1" ht="12.75">
      <c r="D1428" s="353"/>
      <c r="E1428" s="353"/>
      <c r="F1428" s="353"/>
    </row>
    <row r="1429" spans="4:6" customFormat="1" ht="12.75">
      <c r="D1429" s="353"/>
      <c r="E1429" s="353"/>
      <c r="F1429" s="353"/>
    </row>
    <row r="1430" spans="4:6" customFormat="1" ht="12.75">
      <c r="D1430" s="353"/>
      <c r="E1430" s="353"/>
      <c r="F1430" s="353"/>
    </row>
    <row r="1431" spans="4:6" customFormat="1" ht="12.75">
      <c r="D1431" s="353"/>
      <c r="E1431" s="353"/>
      <c r="F1431" s="353"/>
    </row>
    <row r="1432" spans="4:6" customFormat="1" ht="12.75">
      <c r="D1432" s="353"/>
      <c r="E1432" s="353"/>
      <c r="F1432" s="353"/>
    </row>
    <row r="1433" spans="4:6" customFormat="1" ht="12.75">
      <c r="D1433" s="353"/>
      <c r="E1433" s="353"/>
      <c r="F1433" s="353"/>
    </row>
    <row r="1434" spans="4:6" customFormat="1" ht="12.75">
      <c r="D1434" s="353"/>
      <c r="E1434" s="353"/>
      <c r="F1434" s="353"/>
    </row>
    <row r="1435" spans="4:6" customFormat="1" ht="12.75">
      <c r="D1435" s="353"/>
      <c r="E1435" s="353"/>
      <c r="F1435" s="353"/>
    </row>
    <row r="1436" spans="4:6" customFormat="1" ht="12.75">
      <c r="D1436" s="353"/>
      <c r="E1436" s="353"/>
      <c r="F1436" s="353"/>
    </row>
    <row r="1437" spans="4:6" customFormat="1" ht="12.75">
      <c r="D1437" s="353"/>
      <c r="E1437" s="353"/>
      <c r="F1437" s="353"/>
    </row>
    <row r="1438" spans="4:6" customFormat="1" ht="12.75">
      <c r="D1438" s="353"/>
      <c r="E1438" s="353"/>
      <c r="F1438" s="353"/>
    </row>
    <row r="1439" spans="4:6" customFormat="1" ht="12.75">
      <c r="D1439" s="353"/>
      <c r="E1439" s="353"/>
      <c r="F1439" s="353"/>
    </row>
    <row r="1440" spans="4:6" customFormat="1" ht="12.75">
      <c r="D1440" s="353"/>
      <c r="E1440" s="353"/>
      <c r="F1440" s="353"/>
    </row>
    <row r="1441" spans="4:6" customFormat="1" ht="12.75">
      <c r="D1441" s="353"/>
      <c r="E1441" s="353"/>
      <c r="F1441" s="353"/>
    </row>
    <row r="1442" spans="4:6" customFormat="1" ht="12.75">
      <c r="D1442" s="353"/>
      <c r="E1442" s="353"/>
      <c r="F1442" s="353"/>
    </row>
    <row r="1443" spans="4:6" customFormat="1" ht="12.75">
      <c r="D1443" s="353"/>
      <c r="E1443" s="353"/>
      <c r="F1443" s="353"/>
    </row>
    <row r="1444" spans="4:6" customFormat="1" ht="12.75">
      <c r="D1444" s="353"/>
      <c r="E1444" s="353"/>
      <c r="F1444" s="353"/>
    </row>
    <row r="1445" spans="4:6" customFormat="1" ht="12.75">
      <c r="D1445" s="353"/>
      <c r="E1445" s="353"/>
      <c r="F1445" s="353"/>
    </row>
    <row r="1446" spans="4:6" customFormat="1" ht="12.75">
      <c r="D1446" s="353"/>
      <c r="E1446" s="353"/>
      <c r="F1446" s="353"/>
    </row>
    <row r="1447" spans="4:6" customFormat="1" ht="12.75">
      <c r="D1447" s="353"/>
      <c r="E1447" s="353"/>
      <c r="F1447" s="353"/>
    </row>
    <row r="1448" spans="4:6" customFormat="1" ht="12.75">
      <c r="D1448" s="353"/>
      <c r="E1448" s="353"/>
      <c r="F1448" s="353"/>
    </row>
    <row r="1449" spans="4:6" customFormat="1" ht="12.75">
      <c r="D1449" s="353"/>
      <c r="E1449" s="353"/>
      <c r="F1449" s="353"/>
    </row>
    <row r="1450" spans="4:6" customFormat="1" ht="12.75">
      <c r="D1450" s="353"/>
      <c r="E1450" s="353"/>
      <c r="F1450" s="353"/>
    </row>
    <row r="1451" spans="4:6" customFormat="1" ht="12.75">
      <c r="D1451" s="353"/>
      <c r="E1451" s="353"/>
      <c r="F1451" s="353"/>
    </row>
    <row r="1452" spans="4:6" customFormat="1" ht="12.75">
      <c r="D1452" s="353"/>
      <c r="E1452" s="353"/>
      <c r="F1452" s="353"/>
    </row>
    <row r="1453" spans="4:6" customFormat="1" ht="12.75">
      <c r="D1453" s="353"/>
      <c r="E1453" s="353"/>
      <c r="F1453" s="353"/>
    </row>
    <row r="1454" spans="4:6" customFormat="1" ht="12.75">
      <c r="D1454" s="353"/>
      <c r="E1454" s="353"/>
      <c r="F1454" s="353"/>
    </row>
    <row r="1455" spans="4:6" customFormat="1" ht="12.75">
      <c r="D1455" s="353"/>
      <c r="E1455" s="353"/>
      <c r="F1455" s="353"/>
    </row>
    <row r="1456" spans="4:6" customFormat="1" ht="12.75">
      <c r="D1456" s="353"/>
      <c r="E1456" s="353"/>
      <c r="F1456" s="353"/>
    </row>
    <row r="1457" spans="4:6" customFormat="1" ht="12.75">
      <c r="D1457" s="353"/>
      <c r="E1457" s="353"/>
      <c r="F1457" s="353"/>
    </row>
    <row r="1458" spans="4:6" customFormat="1" ht="12.75">
      <c r="D1458" s="353"/>
      <c r="E1458" s="353"/>
      <c r="F1458" s="353"/>
    </row>
    <row r="1459" spans="4:6" customFormat="1" ht="12.75">
      <c r="D1459" s="353"/>
      <c r="E1459" s="353"/>
      <c r="F1459" s="353"/>
    </row>
    <row r="1460" spans="4:6" customFormat="1" ht="12.75">
      <c r="D1460" s="353"/>
      <c r="E1460" s="353"/>
      <c r="F1460" s="353"/>
    </row>
    <row r="1461" spans="4:6" customFormat="1" ht="12.75">
      <c r="D1461" s="353"/>
      <c r="E1461" s="353"/>
      <c r="F1461" s="353"/>
    </row>
    <row r="1462" spans="4:6" customFormat="1" ht="12.75">
      <c r="D1462" s="353"/>
      <c r="E1462" s="353"/>
      <c r="F1462" s="353"/>
    </row>
    <row r="1463" spans="4:6" customFormat="1" ht="12.75">
      <c r="D1463" s="353"/>
      <c r="E1463" s="353"/>
      <c r="F1463" s="353"/>
    </row>
    <row r="1464" spans="4:6" customFormat="1" ht="12.75">
      <c r="D1464" s="353"/>
      <c r="E1464" s="353"/>
      <c r="F1464" s="353"/>
    </row>
    <row r="1465" spans="4:6" customFormat="1" ht="12.75">
      <c r="D1465" s="353"/>
      <c r="E1465" s="353"/>
      <c r="F1465" s="353"/>
    </row>
    <row r="1466" spans="4:6" customFormat="1" ht="12.75">
      <c r="D1466" s="353"/>
      <c r="E1466" s="353"/>
      <c r="F1466" s="353"/>
    </row>
    <row r="1467" spans="4:6" customFormat="1" ht="12.75">
      <c r="D1467" s="353"/>
      <c r="E1467" s="353"/>
      <c r="F1467" s="353"/>
    </row>
    <row r="1468" spans="4:6" customFormat="1" ht="12.75">
      <c r="D1468" s="353"/>
      <c r="E1468" s="353"/>
      <c r="F1468" s="353"/>
    </row>
    <row r="1469" spans="4:6" customFormat="1" ht="12.75">
      <c r="D1469" s="353"/>
      <c r="E1469" s="353"/>
      <c r="F1469" s="353"/>
    </row>
    <row r="1470" spans="4:6" customFormat="1" ht="12.75">
      <c r="D1470" s="353"/>
      <c r="E1470" s="353"/>
      <c r="F1470" s="353"/>
    </row>
    <row r="1471" spans="4:6" customFormat="1" ht="12.75">
      <c r="D1471" s="353"/>
      <c r="E1471" s="353"/>
      <c r="F1471" s="353"/>
    </row>
    <row r="1472" spans="4:6" customFormat="1" ht="12.75">
      <c r="D1472" s="353"/>
      <c r="E1472" s="353"/>
      <c r="F1472" s="353"/>
    </row>
    <row r="1473" spans="4:6" customFormat="1" ht="12.75">
      <c r="D1473" s="353"/>
      <c r="E1473" s="353"/>
      <c r="F1473" s="353"/>
    </row>
    <row r="1474" spans="4:6" customFormat="1" ht="12.75">
      <c r="D1474" s="353"/>
      <c r="E1474" s="353"/>
      <c r="F1474" s="353"/>
    </row>
    <row r="1475" spans="4:6" customFormat="1" ht="12.75">
      <c r="D1475" s="353"/>
      <c r="E1475" s="353"/>
      <c r="F1475" s="353"/>
    </row>
    <row r="1476" spans="4:6" customFormat="1" ht="12.75">
      <c r="D1476" s="353"/>
      <c r="E1476" s="353"/>
      <c r="F1476" s="353"/>
    </row>
    <row r="1477" spans="4:6" customFormat="1" ht="12.75">
      <c r="D1477" s="353"/>
      <c r="E1477" s="353"/>
      <c r="F1477" s="353"/>
    </row>
    <row r="1478" spans="4:6" customFormat="1" ht="12.75">
      <c r="D1478" s="353"/>
      <c r="E1478" s="353"/>
      <c r="F1478" s="353"/>
    </row>
    <row r="1479" spans="4:6" customFormat="1" ht="12.75">
      <c r="D1479" s="353"/>
      <c r="E1479" s="353"/>
      <c r="F1479" s="353"/>
    </row>
    <row r="1480" spans="4:6" customFormat="1" ht="12.75">
      <c r="D1480" s="353"/>
      <c r="E1480" s="353"/>
      <c r="F1480" s="353"/>
    </row>
    <row r="1481" spans="4:6" customFormat="1" ht="12.75">
      <c r="D1481" s="353"/>
      <c r="E1481" s="353"/>
      <c r="F1481" s="353"/>
    </row>
    <row r="1482" spans="4:6" customFormat="1" ht="12.75">
      <c r="D1482" s="353"/>
      <c r="E1482" s="353"/>
      <c r="F1482" s="353"/>
    </row>
    <row r="1483" spans="4:6" customFormat="1" ht="12.75">
      <c r="D1483" s="353"/>
      <c r="E1483" s="353"/>
      <c r="F1483" s="353"/>
    </row>
    <row r="1484" spans="4:6" customFormat="1" ht="12.75">
      <c r="D1484" s="353"/>
      <c r="E1484" s="353"/>
      <c r="F1484" s="353"/>
    </row>
    <row r="1485" spans="4:6" customFormat="1" ht="12.75">
      <c r="D1485" s="353"/>
      <c r="E1485" s="353"/>
      <c r="F1485" s="353"/>
    </row>
    <row r="1486" spans="4:6" customFormat="1" ht="12.75">
      <c r="D1486" s="353"/>
      <c r="E1486" s="353"/>
      <c r="F1486" s="353"/>
    </row>
    <row r="1487" spans="4:6" customFormat="1" ht="12.75">
      <c r="D1487" s="353"/>
      <c r="E1487" s="353"/>
      <c r="F1487" s="353"/>
    </row>
    <row r="1488" spans="4:6" customFormat="1" ht="12.75">
      <c r="D1488" s="353"/>
      <c r="E1488" s="353"/>
      <c r="F1488" s="353"/>
    </row>
    <row r="1489" spans="4:6" customFormat="1" ht="12.75">
      <c r="D1489" s="353"/>
      <c r="E1489" s="353"/>
      <c r="F1489" s="353"/>
    </row>
    <row r="1490" spans="4:6" customFormat="1" ht="12.75">
      <c r="D1490" s="353"/>
      <c r="E1490" s="353"/>
      <c r="F1490" s="353"/>
    </row>
    <row r="1491" spans="4:6" customFormat="1" ht="12.75">
      <c r="D1491" s="353"/>
      <c r="E1491" s="353"/>
      <c r="F1491" s="353"/>
    </row>
    <row r="1492" spans="4:6" customFormat="1" ht="12.75">
      <c r="D1492" s="353"/>
      <c r="E1492" s="353"/>
      <c r="F1492" s="353"/>
    </row>
    <row r="1493" spans="4:6" customFormat="1" ht="12.75">
      <c r="D1493" s="353"/>
      <c r="E1493" s="353"/>
      <c r="F1493" s="353"/>
    </row>
    <row r="1494" spans="4:6" customFormat="1" ht="12.75">
      <c r="D1494" s="353"/>
      <c r="E1494" s="353"/>
      <c r="F1494" s="353"/>
    </row>
    <row r="1495" spans="4:6" customFormat="1" ht="12.75">
      <c r="D1495" s="353"/>
      <c r="E1495" s="353"/>
      <c r="F1495" s="353"/>
    </row>
    <row r="1496" spans="4:6" customFormat="1" ht="12.75">
      <c r="D1496" s="353"/>
      <c r="E1496" s="353"/>
      <c r="F1496" s="353"/>
    </row>
    <row r="1497" spans="4:6" customFormat="1" ht="12.75">
      <c r="D1497" s="353"/>
      <c r="E1497" s="353"/>
      <c r="F1497" s="353"/>
    </row>
    <row r="1498" spans="4:6" customFormat="1" ht="12.75">
      <c r="D1498" s="353"/>
      <c r="E1498" s="353"/>
      <c r="F1498" s="353"/>
    </row>
    <row r="1499" spans="4:6" customFormat="1" ht="12.75">
      <c r="D1499" s="353"/>
      <c r="E1499" s="353"/>
      <c r="F1499" s="353"/>
    </row>
    <row r="1500" spans="4:6" customFormat="1" ht="12.75">
      <c r="D1500" s="353"/>
      <c r="E1500" s="353"/>
      <c r="F1500" s="353"/>
    </row>
    <row r="1501" spans="4:6" customFormat="1" ht="12.75">
      <c r="D1501" s="353"/>
      <c r="E1501" s="353"/>
      <c r="F1501" s="353"/>
    </row>
    <row r="1502" spans="4:6" customFormat="1" ht="12.75">
      <c r="D1502" s="353"/>
      <c r="E1502" s="353"/>
      <c r="F1502" s="353"/>
    </row>
    <row r="1503" spans="4:6" customFormat="1" ht="12.75">
      <c r="D1503" s="353"/>
      <c r="E1503" s="353"/>
      <c r="F1503" s="353"/>
    </row>
    <row r="1504" spans="4:6" customFormat="1" ht="12.75">
      <c r="D1504" s="353"/>
      <c r="E1504" s="353"/>
      <c r="F1504" s="353"/>
    </row>
    <row r="1505" spans="4:6" customFormat="1" ht="12.75">
      <c r="D1505" s="353"/>
      <c r="E1505" s="353"/>
      <c r="F1505" s="353"/>
    </row>
    <row r="1506" spans="4:6" customFormat="1" ht="12.75">
      <c r="D1506" s="353"/>
      <c r="E1506" s="353"/>
      <c r="F1506" s="353"/>
    </row>
    <row r="1507" spans="4:6" customFormat="1" ht="12.75">
      <c r="D1507" s="353"/>
      <c r="E1507" s="353"/>
      <c r="F1507" s="353"/>
    </row>
    <row r="1508" spans="4:6" customFormat="1" ht="12.75">
      <c r="D1508" s="353"/>
      <c r="E1508" s="353"/>
      <c r="F1508" s="353"/>
    </row>
    <row r="1509" spans="4:6" customFormat="1" ht="12.75">
      <c r="D1509" s="353"/>
      <c r="E1509" s="353"/>
      <c r="F1509" s="353"/>
    </row>
    <row r="1510" spans="4:6" customFormat="1" ht="12.75">
      <c r="D1510" s="353"/>
      <c r="E1510" s="353"/>
      <c r="F1510" s="353"/>
    </row>
    <row r="1511" spans="4:6" customFormat="1" ht="12.75">
      <c r="D1511" s="353"/>
      <c r="E1511" s="353"/>
      <c r="F1511" s="353"/>
    </row>
    <row r="1512" spans="4:6" customFormat="1" ht="12.75">
      <c r="D1512" s="353"/>
      <c r="E1512" s="353"/>
      <c r="F1512" s="353"/>
    </row>
    <row r="1513" spans="4:6" customFormat="1" ht="12.75">
      <c r="D1513" s="353"/>
      <c r="E1513" s="353"/>
      <c r="F1513" s="353"/>
    </row>
    <row r="1514" spans="4:6" customFormat="1" ht="12.75">
      <c r="D1514" s="353"/>
      <c r="E1514" s="353"/>
      <c r="F1514" s="353"/>
    </row>
    <row r="1515" spans="4:6" customFormat="1" ht="12.75">
      <c r="D1515" s="353"/>
      <c r="E1515" s="353"/>
      <c r="F1515" s="353"/>
    </row>
    <row r="1516" spans="4:6" customFormat="1" ht="12.75">
      <c r="D1516" s="353"/>
      <c r="E1516" s="353"/>
      <c r="F1516" s="353"/>
    </row>
    <row r="1517" spans="4:6" customFormat="1" ht="12.75">
      <c r="D1517" s="353"/>
      <c r="E1517" s="353"/>
      <c r="F1517" s="353"/>
    </row>
    <row r="1518" spans="4:6" customFormat="1" ht="12.75">
      <c r="D1518" s="353"/>
      <c r="E1518" s="353"/>
      <c r="F1518" s="353"/>
    </row>
    <row r="1519" spans="4:6" customFormat="1" ht="12.75">
      <c r="D1519" s="353"/>
      <c r="E1519" s="353"/>
      <c r="F1519" s="353"/>
    </row>
    <row r="1520" spans="4:6" customFormat="1" ht="12.75">
      <c r="D1520" s="353"/>
      <c r="E1520" s="353"/>
      <c r="F1520" s="353"/>
    </row>
    <row r="1521" spans="4:6" customFormat="1" ht="12.75">
      <c r="D1521" s="353"/>
      <c r="E1521" s="353"/>
      <c r="F1521" s="353"/>
    </row>
    <row r="1522" spans="4:6" customFormat="1" ht="12.75">
      <c r="D1522" s="353"/>
      <c r="E1522" s="353"/>
      <c r="F1522" s="353"/>
    </row>
    <row r="1523" spans="4:6" customFormat="1" ht="12.75">
      <c r="D1523" s="353"/>
      <c r="E1523" s="353"/>
      <c r="F1523" s="353"/>
    </row>
    <row r="1524" spans="4:6" customFormat="1" ht="12.75">
      <c r="D1524" s="353"/>
      <c r="E1524" s="353"/>
      <c r="F1524" s="353"/>
    </row>
    <row r="1525" spans="4:6" customFormat="1" ht="12.75">
      <c r="D1525" s="353"/>
      <c r="E1525" s="353"/>
      <c r="F1525" s="353"/>
    </row>
    <row r="1526" spans="4:6" customFormat="1" ht="12.75">
      <c r="D1526" s="353"/>
      <c r="E1526" s="353"/>
      <c r="F1526" s="353"/>
    </row>
    <row r="1527" spans="4:6" customFormat="1" ht="12.75">
      <c r="D1527" s="353"/>
      <c r="E1527" s="353"/>
      <c r="F1527" s="353"/>
    </row>
    <row r="1528" spans="4:6" customFormat="1" ht="12.75">
      <c r="D1528" s="353"/>
      <c r="E1528" s="353"/>
      <c r="F1528" s="353"/>
    </row>
    <row r="1529" spans="4:6" customFormat="1" ht="12.75">
      <c r="D1529" s="353"/>
      <c r="E1529" s="353"/>
      <c r="F1529" s="353"/>
    </row>
    <row r="1530" spans="4:6" customFormat="1" ht="12.75">
      <c r="D1530" s="353"/>
      <c r="E1530" s="353"/>
      <c r="F1530" s="353"/>
    </row>
    <row r="1531" spans="4:6" customFormat="1" ht="12.75">
      <c r="D1531" s="353"/>
      <c r="E1531" s="353"/>
      <c r="F1531" s="353"/>
    </row>
    <row r="1532" spans="4:6" customFormat="1" ht="12.75">
      <c r="D1532" s="353"/>
      <c r="E1532" s="353"/>
      <c r="F1532" s="353"/>
    </row>
    <row r="1533" spans="4:6" customFormat="1" ht="12.75">
      <c r="D1533" s="353"/>
      <c r="E1533" s="353"/>
      <c r="F1533" s="353"/>
    </row>
    <row r="1534" spans="4:6" customFormat="1" ht="12.75">
      <c r="D1534" s="353"/>
      <c r="E1534" s="353"/>
      <c r="F1534" s="353"/>
    </row>
    <row r="1535" spans="4:6" customFormat="1" ht="12.75">
      <c r="D1535" s="353"/>
      <c r="E1535" s="353"/>
      <c r="F1535" s="353"/>
    </row>
    <row r="1536" spans="4:6" customFormat="1" ht="12.75">
      <c r="D1536" s="353"/>
      <c r="E1536" s="353"/>
      <c r="F1536" s="353"/>
    </row>
    <row r="1537" spans="4:6" customFormat="1" ht="12.75">
      <c r="D1537" s="353"/>
      <c r="E1537" s="353"/>
      <c r="F1537" s="353"/>
    </row>
    <row r="1538" spans="4:6" customFormat="1" ht="12.75">
      <c r="D1538" s="353"/>
      <c r="E1538" s="353"/>
      <c r="F1538" s="353"/>
    </row>
    <row r="1539" spans="4:6" customFormat="1" ht="12.75">
      <c r="D1539" s="353"/>
      <c r="E1539" s="353"/>
      <c r="F1539" s="353"/>
    </row>
    <row r="1540" spans="4:6" customFormat="1" ht="12.75">
      <c r="D1540" s="353"/>
      <c r="E1540" s="353"/>
      <c r="F1540" s="353"/>
    </row>
    <row r="1541" spans="4:6" customFormat="1" ht="12.75">
      <c r="D1541" s="353"/>
      <c r="E1541" s="353"/>
      <c r="F1541" s="353"/>
    </row>
    <row r="1542" spans="4:6" customFormat="1" ht="12.75">
      <c r="D1542" s="353"/>
      <c r="E1542" s="353"/>
      <c r="F1542" s="353"/>
    </row>
    <row r="1543" spans="4:6" customFormat="1" ht="12.75">
      <c r="D1543" s="353"/>
      <c r="E1543" s="353"/>
      <c r="F1543" s="353"/>
    </row>
    <row r="1544" spans="4:6" customFormat="1" ht="12.75">
      <c r="D1544" s="353"/>
      <c r="E1544" s="353"/>
      <c r="F1544" s="353"/>
    </row>
    <row r="1545" spans="4:6" customFormat="1" ht="12.75">
      <c r="D1545" s="353"/>
      <c r="E1545" s="353"/>
      <c r="F1545" s="353"/>
    </row>
    <row r="1546" spans="4:6" customFormat="1" ht="12.75">
      <c r="D1546" s="353"/>
      <c r="E1546" s="353"/>
      <c r="F1546" s="353"/>
    </row>
    <row r="1547" spans="4:6" customFormat="1" ht="12.75">
      <c r="D1547" s="353"/>
      <c r="E1547" s="353"/>
      <c r="F1547" s="353"/>
    </row>
    <row r="1548" spans="4:6" customFormat="1" ht="12.75">
      <c r="D1548" s="353"/>
      <c r="E1548" s="353"/>
      <c r="F1548" s="353"/>
    </row>
    <row r="1549" spans="4:6" customFormat="1" ht="12.75">
      <c r="D1549" s="353"/>
      <c r="E1549" s="353"/>
      <c r="F1549" s="353"/>
    </row>
    <row r="1550" spans="4:6" customFormat="1" ht="12.75">
      <c r="D1550" s="353"/>
      <c r="E1550" s="353"/>
      <c r="F1550" s="353"/>
    </row>
    <row r="1551" spans="4:6" customFormat="1" ht="12.75">
      <c r="D1551" s="353"/>
      <c r="E1551" s="353"/>
      <c r="F1551" s="353"/>
    </row>
    <row r="1552" spans="4:6" customFormat="1" ht="12.75">
      <c r="D1552" s="353"/>
      <c r="E1552" s="353"/>
      <c r="F1552" s="353"/>
    </row>
    <row r="1553" spans="4:6" customFormat="1" ht="12.75">
      <c r="D1553" s="353"/>
      <c r="E1553" s="353"/>
      <c r="F1553" s="353"/>
    </row>
    <row r="1554" spans="4:6" customFormat="1" ht="12.75">
      <c r="D1554" s="353"/>
      <c r="E1554" s="353"/>
      <c r="F1554" s="353"/>
    </row>
    <row r="1555" spans="4:6" customFormat="1" ht="12.75">
      <c r="D1555" s="353"/>
      <c r="E1555" s="353"/>
      <c r="F1555" s="353"/>
    </row>
    <row r="1556" spans="4:6" customFormat="1" ht="12.75">
      <c r="D1556" s="353"/>
      <c r="E1556" s="353"/>
      <c r="F1556" s="353"/>
    </row>
    <row r="1557" spans="4:6" customFormat="1" ht="12.75">
      <c r="D1557" s="353"/>
      <c r="E1557" s="353"/>
      <c r="F1557" s="353"/>
    </row>
    <row r="1558" spans="4:6" customFormat="1" ht="12.75">
      <c r="D1558" s="353"/>
      <c r="E1558" s="353"/>
      <c r="F1558" s="353"/>
    </row>
    <row r="1559" spans="4:6" customFormat="1" ht="12.75">
      <c r="D1559" s="353"/>
      <c r="E1559" s="353"/>
      <c r="F1559" s="353"/>
    </row>
    <row r="1560" spans="4:6" customFormat="1" ht="12.75">
      <c r="D1560" s="353"/>
      <c r="E1560" s="353"/>
      <c r="F1560" s="353"/>
    </row>
    <row r="1561" spans="4:6" customFormat="1" ht="12.75">
      <c r="D1561" s="353"/>
      <c r="E1561" s="353"/>
      <c r="F1561" s="353"/>
    </row>
    <row r="1562" spans="4:6" customFormat="1" ht="12.75">
      <c r="D1562" s="353"/>
      <c r="E1562" s="353"/>
      <c r="F1562" s="353"/>
    </row>
    <row r="1563" spans="4:6" customFormat="1" ht="12.75">
      <c r="D1563" s="353"/>
      <c r="E1563" s="353"/>
      <c r="F1563" s="353"/>
    </row>
    <row r="1564" spans="4:6" customFormat="1" ht="12.75">
      <c r="D1564" s="353"/>
      <c r="E1564" s="353"/>
      <c r="F1564" s="353"/>
    </row>
    <row r="1565" spans="4:6" customFormat="1" ht="12.75">
      <c r="D1565" s="353"/>
      <c r="E1565" s="353"/>
      <c r="F1565" s="353"/>
    </row>
    <row r="1566" spans="4:6" customFormat="1" ht="12.75">
      <c r="D1566" s="353"/>
      <c r="E1566" s="353"/>
      <c r="F1566" s="353"/>
    </row>
    <row r="1567" spans="4:6" customFormat="1" ht="12.75">
      <c r="D1567" s="353"/>
      <c r="E1567" s="353"/>
      <c r="F1567" s="353"/>
    </row>
    <row r="1568" spans="4:6" customFormat="1" ht="12.75">
      <c r="D1568" s="353"/>
      <c r="E1568" s="353"/>
      <c r="F1568" s="353"/>
    </row>
    <row r="1569" spans="4:6" customFormat="1" ht="12.75">
      <c r="D1569" s="353"/>
      <c r="E1569" s="353"/>
      <c r="F1569" s="353"/>
    </row>
    <row r="1570" spans="4:6" customFormat="1" ht="12.75">
      <c r="D1570" s="353"/>
      <c r="E1570" s="353"/>
      <c r="F1570" s="353"/>
    </row>
    <row r="1571" spans="4:6" customFormat="1" ht="12.75">
      <c r="D1571" s="353"/>
      <c r="E1571" s="353"/>
      <c r="F1571" s="353"/>
    </row>
    <row r="1572" spans="4:6" customFormat="1" ht="12.75">
      <c r="D1572" s="353"/>
      <c r="E1572" s="353"/>
      <c r="F1572" s="353"/>
    </row>
    <row r="1573" spans="4:6" customFormat="1" ht="12.75">
      <c r="D1573" s="353"/>
      <c r="E1573" s="353"/>
      <c r="F1573" s="353"/>
    </row>
    <row r="1574" spans="4:6" customFormat="1" ht="12.75">
      <c r="D1574" s="353"/>
      <c r="E1574" s="353"/>
      <c r="F1574" s="353"/>
    </row>
    <row r="1575" spans="4:6" customFormat="1" ht="12.75">
      <c r="D1575" s="353"/>
      <c r="E1575" s="353"/>
      <c r="F1575" s="353"/>
    </row>
    <row r="1576" spans="4:6" customFormat="1" ht="12.75">
      <c r="D1576" s="353"/>
      <c r="E1576" s="353"/>
      <c r="F1576" s="353"/>
    </row>
    <row r="1577" spans="4:6" customFormat="1" ht="12.75">
      <c r="D1577" s="353"/>
      <c r="E1577" s="353"/>
      <c r="F1577" s="353"/>
    </row>
    <row r="1578" spans="4:6" customFormat="1" ht="12.75">
      <c r="D1578" s="353"/>
      <c r="E1578" s="353"/>
      <c r="F1578" s="353"/>
    </row>
    <row r="1579" spans="4:6" customFormat="1" ht="12.75">
      <c r="D1579" s="353"/>
      <c r="E1579" s="353"/>
      <c r="F1579" s="353"/>
    </row>
    <row r="1580" spans="4:6" customFormat="1" ht="12.75">
      <c r="D1580" s="353"/>
      <c r="E1580" s="353"/>
      <c r="F1580" s="353"/>
    </row>
    <row r="1581" spans="4:6" customFormat="1" ht="12.75">
      <c r="D1581" s="353"/>
      <c r="E1581" s="353"/>
      <c r="F1581" s="353"/>
    </row>
    <row r="1582" spans="4:6" customFormat="1" ht="12.75">
      <c r="D1582" s="353"/>
      <c r="E1582" s="353"/>
      <c r="F1582" s="353"/>
    </row>
    <row r="1583" spans="4:6" customFormat="1" ht="12.75">
      <c r="D1583" s="353"/>
      <c r="E1583" s="353"/>
      <c r="F1583" s="353"/>
    </row>
    <row r="1584" spans="4:6" customFormat="1" ht="12.75">
      <c r="D1584" s="353"/>
      <c r="E1584" s="353"/>
      <c r="F1584" s="353"/>
    </row>
    <row r="1585" spans="4:6" customFormat="1" ht="12.75">
      <c r="D1585" s="353"/>
      <c r="E1585" s="353"/>
      <c r="F1585" s="353"/>
    </row>
    <row r="1586" spans="4:6" customFormat="1" ht="12.75">
      <c r="D1586" s="353"/>
      <c r="E1586" s="353"/>
      <c r="F1586" s="353"/>
    </row>
    <row r="1587" spans="4:6" customFormat="1" ht="12.75">
      <c r="D1587" s="353"/>
      <c r="E1587" s="353"/>
      <c r="F1587" s="353"/>
    </row>
    <row r="1588" spans="4:6" customFormat="1" ht="12.75">
      <c r="D1588" s="353"/>
      <c r="E1588" s="353"/>
      <c r="F1588" s="353"/>
    </row>
    <row r="1589" spans="4:6" customFormat="1" ht="12.75">
      <c r="D1589" s="353"/>
      <c r="E1589" s="353"/>
      <c r="F1589" s="353"/>
    </row>
    <row r="1590" spans="4:6" customFormat="1" ht="12.75">
      <c r="D1590" s="353"/>
      <c r="E1590" s="353"/>
      <c r="F1590" s="353"/>
    </row>
    <row r="1591" spans="4:6" customFormat="1" ht="12.75">
      <c r="D1591" s="353"/>
      <c r="E1591" s="353"/>
      <c r="F1591" s="353"/>
    </row>
    <row r="1592" spans="4:6" customFormat="1" ht="12.75">
      <c r="D1592" s="353"/>
      <c r="E1592" s="353"/>
      <c r="F1592" s="353"/>
    </row>
    <row r="1593" spans="4:6" customFormat="1" ht="12.75">
      <c r="D1593" s="353"/>
      <c r="E1593" s="353"/>
      <c r="F1593" s="353"/>
    </row>
    <row r="1594" spans="4:6" customFormat="1" ht="12.75">
      <c r="D1594" s="353"/>
      <c r="E1594" s="353"/>
      <c r="F1594" s="353"/>
    </row>
    <row r="1595" spans="4:6" customFormat="1" ht="12.75">
      <c r="D1595" s="353"/>
      <c r="E1595" s="353"/>
      <c r="F1595" s="353"/>
    </row>
    <row r="1596" spans="4:6" customFormat="1" ht="12.75">
      <c r="D1596" s="353"/>
      <c r="E1596" s="353"/>
      <c r="F1596" s="353"/>
    </row>
    <row r="1597" spans="4:6" customFormat="1" ht="12.75">
      <c r="D1597" s="353"/>
      <c r="E1597" s="353"/>
      <c r="F1597" s="353"/>
    </row>
    <row r="1598" spans="4:6" customFormat="1" ht="12.75">
      <c r="D1598" s="353"/>
      <c r="E1598" s="353"/>
      <c r="F1598" s="353"/>
    </row>
    <row r="1599" spans="4:6" customFormat="1" ht="12.75">
      <c r="D1599" s="353"/>
      <c r="E1599" s="353"/>
      <c r="F1599" s="353"/>
    </row>
    <row r="1600" spans="4:6" customFormat="1" ht="12.75">
      <c r="D1600" s="353"/>
      <c r="E1600" s="353"/>
      <c r="F1600" s="353"/>
    </row>
    <row r="1601" spans="4:6" customFormat="1" ht="12.75">
      <c r="D1601" s="353"/>
      <c r="E1601" s="353"/>
      <c r="F1601" s="353"/>
    </row>
    <row r="1602" spans="4:6" customFormat="1" ht="12.75">
      <c r="D1602" s="353"/>
      <c r="E1602" s="353"/>
      <c r="F1602" s="353"/>
    </row>
    <row r="1603" spans="4:6" customFormat="1" ht="12.75">
      <c r="D1603" s="353"/>
      <c r="E1603" s="353"/>
      <c r="F1603" s="353"/>
    </row>
    <row r="1604" spans="4:6" customFormat="1" ht="12.75">
      <c r="D1604" s="353"/>
      <c r="E1604" s="353"/>
      <c r="F1604" s="353"/>
    </row>
    <row r="1605" spans="4:6" customFormat="1" ht="12.75">
      <c r="D1605" s="353"/>
      <c r="E1605" s="353"/>
      <c r="F1605" s="353"/>
    </row>
    <row r="1606" spans="4:6" customFormat="1" ht="12.75">
      <c r="D1606" s="353"/>
      <c r="E1606" s="353"/>
      <c r="F1606" s="353"/>
    </row>
    <row r="1607" spans="4:6" customFormat="1" ht="12.75">
      <c r="D1607" s="353"/>
      <c r="E1607" s="353"/>
      <c r="F1607" s="353"/>
    </row>
    <row r="1608" spans="4:6" customFormat="1" ht="12.75">
      <c r="D1608" s="353"/>
      <c r="E1608" s="353"/>
      <c r="F1608" s="353"/>
    </row>
    <row r="1609" spans="4:6" customFormat="1" ht="12.75">
      <c r="D1609" s="353"/>
      <c r="E1609" s="353"/>
      <c r="F1609" s="353"/>
    </row>
    <row r="1610" spans="4:6" customFormat="1" ht="12.75">
      <c r="D1610" s="353"/>
      <c r="E1610" s="353"/>
      <c r="F1610" s="353"/>
    </row>
    <row r="1611" spans="4:6" customFormat="1" ht="12.75">
      <c r="D1611" s="353"/>
      <c r="E1611" s="353"/>
      <c r="F1611" s="353"/>
    </row>
    <row r="1612" spans="4:6" customFormat="1" ht="12.75">
      <c r="D1612" s="353"/>
      <c r="E1612" s="353"/>
      <c r="F1612" s="353"/>
    </row>
    <row r="1613" spans="4:6" customFormat="1" ht="12.75">
      <c r="D1613" s="353"/>
      <c r="E1613" s="353"/>
      <c r="F1613" s="353"/>
    </row>
    <row r="1614" spans="4:6" customFormat="1" ht="12.75">
      <c r="D1614" s="353"/>
      <c r="E1614" s="353"/>
      <c r="F1614" s="353"/>
    </row>
    <row r="1615" spans="4:6" customFormat="1" ht="12.75">
      <c r="D1615" s="353"/>
      <c r="E1615" s="353"/>
      <c r="F1615" s="353"/>
    </row>
    <row r="1616" spans="4:6" customFormat="1" ht="12.75">
      <c r="D1616" s="353"/>
      <c r="E1616" s="353"/>
      <c r="F1616" s="353"/>
    </row>
    <row r="1617" spans="4:6" customFormat="1" ht="12.75">
      <c r="D1617" s="353"/>
      <c r="E1617" s="353"/>
      <c r="F1617" s="353"/>
    </row>
    <row r="1618" spans="4:6" customFormat="1" ht="12.75">
      <c r="D1618" s="353"/>
      <c r="E1618" s="353"/>
      <c r="F1618" s="353"/>
    </row>
    <row r="1619" spans="4:6" customFormat="1" ht="12.75">
      <c r="D1619" s="353"/>
      <c r="E1619" s="353"/>
      <c r="F1619" s="353"/>
    </row>
    <row r="1620" spans="4:6" customFormat="1" ht="12.75">
      <c r="D1620" s="353"/>
      <c r="E1620" s="353"/>
      <c r="F1620" s="353"/>
    </row>
    <row r="1621" spans="4:6" customFormat="1" ht="12.75">
      <c r="D1621" s="353"/>
      <c r="E1621" s="353"/>
      <c r="F1621" s="353"/>
    </row>
    <row r="1622" spans="4:6" customFormat="1" ht="12.75">
      <c r="D1622" s="353"/>
      <c r="E1622" s="353"/>
      <c r="F1622" s="353"/>
    </row>
    <row r="1623" spans="4:6" customFormat="1" ht="12.75">
      <c r="D1623" s="353"/>
      <c r="E1623" s="353"/>
      <c r="F1623" s="353"/>
    </row>
    <row r="1624" spans="4:6" customFormat="1" ht="12.75">
      <c r="D1624" s="353"/>
      <c r="E1624" s="353"/>
      <c r="F1624" s="353"/>
    </row>
    <row r="1625" spans="4:6" customFormat="1" ht="12.75">
      <c r="D1625" s="353"/>
      <c r="E1625" s="353"/>
      <c r="F1625" s="353"/>
    </row>
    <row r="1626" spans="4:6" customFormat="1" ht="12.75">
      <c r="D1626" s="353"/>
      <c r="E1626" s="353"/>
      <c r="F1626" s="353"/>
    </row>
    <row r="1627" spans="4:6" customFormat="1" ht="12.75">
      <c r="D1627" s="353"/>
      <c r="E1627" s="353"/>
      <c r="F1627" s="353"/>
    </row>
    <row r="1628" spans="4:6" customFormat="1" ht="12.75">
      <c r="D1628" s="353"/>
      <c r="E1628" s="353"/>
      <c r="F1628" s="353"/>
    </row>
    <row r="1629" spans="4:6" customFormat="1" ht="12.75">
      <c r="D1629" s="353"/>
      <c r="E1629" s="353"/>
      <c r="F1629" s="353"/>
    </row>
    <row r="1630" spans="4:6" customFormat="1" ht="12.75">
      <c r="D1630" s="353"/>
      <c r="E1630" s="353"/>
      <c r="F1630" s="353"/>
    </row>
    <row r="1631" spans="4:6" customFormat="1" ht="12.75">
      <c r="D1631" s="353"/>
      <c r="E1631" s="353"/>
      <c r="F1631" s="353"/>
    </row>
    <row r="1632" spans="4:6" customFormat="1" ht="12.75">
      <c r="D1632" s="353"/>
      <c r="E1632" s="353"/>
      <c r="F1632" s="353"/>
    </row>
    <row r="1633" spans="4:6" customFormat="1" ht="12.75">
      <c r="D1633" s="353"/>
      <c r="E1633" s="353"/>
      <c r="F1633" s="353"/>
    </row>
    <row r="1634" spans="4:6" customFormat="1" ht="12.75">
      <c r="D1634" s="353"/>
      <c r="E1634" s="353"/>
      <c r="F1634" s="353"/>
    </row>
    <row r="1635" spans="4:6" customFormat="1" ht="12.75">
      <c r="D1635" s="353"/>
      <c r="E1635" s="353"/>
      <c r="F1635" s="353"/>
    </row>
    <row r="1636" spans="4:6" customFormat="1" ht="12.75">
      <c r="D1636" s="353"/>
      <c r="E1636" s="353"/>
      <c r="F1636" s="353"/>
    </row>
    <row r="1637" spans="4:6" customFormat="1" ht="12.75">
      <c r="D1637" s="353"/>
      <c r="E1637" s="353"/>
      <c r="F1637" s="353"/>
    </row>
    <row r="1638" spans="4:6" customFormat="1" ht="12.75">
      <c r="D1638" s="353"/>
      <c r="E1638" s="353"/>
      <c r="F1638" s="353"/>
    </row>
    <row r="1639" spans="4:6" customFormat="1" ht="12.75">
      <c r="D1639" s="353"/>
      <c r="E1639" s="353"/>
      <c r="F1639" s="353"/>
    </row>
    <row r="1640" spans="4:6" customFormat="1" ht="12.75">
      <c r="D1640" s="353"/>
      <c r="E1640" s="353"/>
      <c r="F1640" s="353"/>
    </row>
    <row r="1641" spans="4:6" customFormat="1" ht="12.75">
      <c r="D1641" s="353"/>
      <c r="E1641" s="353"/>
      <c r="F1641" s="353"/>
    </row>
    <row r="1642" spans="4:6" customFormat="1" ht="12.75">
      <c r="D1642" s="353"/>
      <c r="E1642" s="353"/>
      <c r="F1642" s="353"/>
    </row>
    <row r="1643" spans="4:6" customFormat="1" ht="12.75">
      <c r="D1643" s="353"/>
      <c r="E1643" s="353"/>
      <c r="F1643" s="353"/>
    </row>
    <row r="1644" spans="4:6" customFormat="1" ht="12.75">
      <c r="D1644" s="353"/>
      <c r="E1644" s="353"/>
      <c r="F1644" s="353"/>
    </row>
    <row r="1645" spans="4:6" customFormat="1" ht="12.75">
      <c r="D1645" s="353"/>
      <c r="E1645" s="353"/>
      <c r="F1645" s="353"/>
    </row>
    <row r="1646" spans="4:6" customFormat="1" ht="12.75">
      <c r="D1646" s="353"/>
      <c r="E1646" s="353"/>
      <c r="F1646" s="353"/>
    </row>
    <row r="1647" spans="4:6" customFormat="1" ht="12.75">
      <c r="D1647" s="353"/>
      <c r="E1647" s="353"/>
      <c r="F1647" s="353"/>
    </row>
    <row r="1648" spans="4:6" customFormat="1" ht="12.75">
      <c r="D1648" s="353"/>
      <c r="E1648" s="353"/>
      <c r="F1648" s="353"/>
    </row>
    <row r="1649" spans="4:6" customFormat="1" ht="12.75">
      <c r="D1649" s="353"/>
      <c r="E1649" s="353"/>
      <c r="F1649" s="353"/>
    </row>
    <row r="1650" spans="4:6" customFormat="1" ht="12.75">
      <c r="D1650" s="353"/>
      <c r="E1650" s="353"/>
      <c r="F1650" s="353"/>
    </row>
    <row r="1651" spans="4:6" customFormat="1" ht="12.75">
      <c r="D1651" s="353"/>
      <c r="E1651" s="353"/>
      <c r="F1651" s="353"/>
    </row>
    <row r="1652" spans="4:6" customFormat="1" ht="12.75">
      <c r="D1652" s="353"/>
      <c r="E1652" s="353"/>
      <c r="F1652" s="353"/>
    </row>
    <row r="1653" spans="4:6" customFormat="1" ht="12.75">
      <c r="D1653" s="353"/>
      <c r="E1653" s="353"/>
      <c r="F1653" s="353"/>
    </row>
    <row r="1654" spans="4:6" customFormat="1" ht="12.75">
      <c r="D1654" s="353"/>
      <c r="E1654" s="353"/>
      <c r="F1654" s="353"/>
    </row>
    <row r="1655" spans="4:6" customFormat="1" ht="12.75">
      <c r="D1655" s="353"/>
      <c r="E1655" s="353"/>
      <c r="F1655" s="353"/>
    </row>
    <row r="1656" spans="4:6" customFormat="1" ht="12.75">
      <c r="D1656" s="353"/>
      <c r="E1656" s="353"/>
      <c r="F1656" s="353"/>
    </row>
    <row r="1657" spans="4:6" customFormat="1" ht="12.75">
      <c r="D1657" s="353"/>
      <c r="E1657" s="353"/>
      <c r="F1657" s="353"/>
    </row>
    <row r="1658" spans="4:6" customFormat="1" ht="12.75">
      <c r="D1658" s="353"/>
      <c r="E1658" s="353"/>
      <c r="F1658" s="353"/>
    </row>
    <row r="1659" spans="4:6" customFormat="1" ht="12.75">
      <c r="D1659" s="353"/>
      <c r="E1659" s="353"/>
      <c r="F1659" s="353"/>
    </row>
    <row r="1660" spans="4:6" customFormat="1" ht="12.75">
      <c r="D1660" s="353"/>
      <c r="E1660" s="353"/>
      <c r="F1660" s="353"/>
    </row>
    <row r="1661" spans="4:6" customFormat="1" ht="12.75">
      <c r="D1661" s="353"/>
      <c r="E1661" s="353"/>
      <c r="F1661" s="353"/>
    </row>
    <row r="1662" spans="4:6" customFormat="1" ht="12.75">
      <c r="D1662" s="353"/>
      <c r="E1662" s="353"/>
      <c r="F1662" s="353"/>
    </row>
    <row r="1663" spans="4:6" customFormat="1" ht="12.75">
      <c r="D1663" s="353"/>
      <c r="E1663" s="353"/>
      <c r="F1663" s="353"/>
    </row>
    <row r="1664" spans="4:6" customFormat="1" ht="12.75">
      <c r="D1664" s="353"/>
      <c r="E1664" s="353"/>
      <c r="F1664" s="353"/>
    </row>
    <row r="1665" spans="4:6" customFormat="1" ht="12.75">
      <c r="D1665" s="353"/>
      <c r="E1665" s="353"/>
      <c r="F1665" s="353"/>
    </row>
    <row r="1666" spans="4:6" customFormat="1" ht="12.75">
      <c r="D1666" s="353"/>
      <c r="E1666" s="353"/>
      <c r="F1666" s="353"/>
    </row>
    <row r="1667" spans="4:6" customFormat="1" ht="12.75">
      <c r="D1667" s="353"/>
      <c r="E1667" s="353"/>
      <c r="F1667" s="353"/>
    </row>
    <row r="1668" spans="4:6" customFormat="1" ht="12.75">
      <c r="D1668" s="353"/>
      <c r="E1668" s="353"/>
      <c r="F1668" s="353"/>
    </row>
    <row r="1669" spans="4:6" customFormat="1" ht="12.75">
      <c r="D1669" s="353"/>
      <c r="E1669" s="353"/>
      <c r="F1669" s="353"/>
    </row>
    <row r="1670" spans="4:6" customFormat="1" ht="12.75">
      <c r="D1670" s="353"/>
      <c r="E1670" s="353"/>
      <c r="F1670" s="353"/>
    </row>
    <row r="1671" spans="4:6" customFormat="1" ht="12.75">
      <c r="D1671" s="353"/>
      <c r="E1671" s="353"/>
      <c r="F1671" s="353"/>
    </row>
    <row r="1672" spans="4:6" customFormat="1" ht="12.75">
      <c r="D1672" s="353"/>
      <c r="E1672" s="353"/>
      <c r="F1672" s="353"/>
    </row>
    <row r="1673" spans="4:6" customFormat="1" ht="12.75">
      <c r="D1673" s="353"/>
      <c r="E1673" s="353"/>
      <c r="F1673" s="353"/>
    </row>
    <row r="1674" spans="4:6" customFormat="1" ht="12.75">
      <c r="D1674" s="353"/>
      <c r="E1674" s="353"/>
      <c r="F1674" s="353"/>
    </row>
    <row r="1675" spans="4:6" customFormat="1" ht="12.75">
      <c r="D1675" s="353"/>
      <c r="E1675" s="353"/>
      <c r="F1675" s="353"/>
    </row>
    <row r="1676" spans="4:6" customFormat="1" ht="12.75">
      <c r="D1676" s="353"/>
      <c r="E1676" s="353"/>
      <c r="F1676" s="353"/>
    </row>
    <row r="1677" spans="4:6" customFormat="1" ht="12.75">
      <c r="D1677" s="353"/>
      <c r="E1677" s="353"/>
      <c r="F1677" s="353"/>
    </row>
    <row r="1678" spans="4:6" customFormat="1" ht="12.75">
      <c r="D1678" s="353"/>
      <c r="E1678" s="353"/>
      <c r="F1678" s="353"/>
    </row>
    <row r="1679" spans="4:6" customFormat="1" ht="12.75">
      <c r="D1679" s="353"/>
      <c r="E1679" s="353"/>
      <c r="F1679" s="353"/>
    </row>
    <row r="1680" spans="4:6" customFormat="1" ht="12.75">
      <c r="D1680" s="353"/>
      <c r="E1680" s="353"/>
      <c r="F1680" s="353"/>
    </row>
    <row r="1681" spans="4:6" customFormat="1" ht="12.75">
      <c r="D1681" s="353"/>
      <c r="E1681" s="353"/>
      <c r="F1681" s="353"/>
    </row>
    <row r="1682" spans="4:6" customFormat="1" ht="12.75">
      <c r="D1682" s="353"/>
      <c r="E1682" s="353"/>
      <c r="F1682" s="353"/>
    </row>
    <row r="1683" spans="4:6" customFormat="1" ht="12.75">
      <c r="D1683" s="353"/>
      <c r="E1683" s="353"/>
      <c r="F1683" s="353"/>
    </row>
    <row r="1684" spans="4:6" customFormat="1" ht="12.75">
      <c r="D1684" s="353"/>
      <c r="E1684" s="353"/>
      <c r="F1684" s="353"/>
    </row>
    <row r="1685" spans="4:6" customFormat="1" ht="12.75">
      <c r="D1685" s="353"/>
      <c r="E1685" s="353"/>
      <c r="F1685" s="353"/>
    </row>
    <row r="1686" spans="4:6" customFormat="1" ht="12.75">
      <c r="D1686" s="353"/>
      <c r="E1686" s="353"/>
      <c r="F1686" s="353"/>
    </row>
    <row r="1687" spans="4:6" customFormat="1" ht="12.75">
      <c r="D1687" s="353"/>
      <c r="E1687" s="353"/>
      <c r="F1687" s="353"/>
    </row>
    <row r="1688" spans="4:6" customFormat="1" ht="12.75">
      <c r="D1688" s="353"/>
      <c r="E1688" s="353"/>
      <c r="F1688" s="353"/>
    </row>
    <row r="1689" spans="4:6" customFormat="1" ht="12.75">
      <c r="D1689" s="353"/>
      <c r="E1689" s="353"/>
      <c r="F1689" s="353"/>
    </row>
    <row r="1690" spans="4:6" customFormat="1" ht="12.75">
      <c r="D1690" s="353"/>
      <c r="E1690" s="353"/>
      <c r="F1690" s="353"/>
    </row>
    <row r="1691" spans="4:6" customFormat="1" ht="12.75">
      <c r="D1691" s="353"/>
      <c r="E1691" s="353"/>
      <c r="F1691" s="353"/>
    </row>
    <row r="1692" spans="4:6" customFormat="1" ht="12.75">
      <c r="D1692" s="353"/>
      <c r="E1692" s="353"/>
      <c r="F1692" s="353"/>
    </row>
    <row r="1693" spans="4:6" customFormat="1" ht="12.75">
      <c r="D1693" s="353"/>
      <c r="E1693" s="353"/>
      <c r="F1693" s="353"/>
    </row>
    <row r="1694" spans="4:6" customFormat="1" ht="12.75">
      <c r="D1694" s="353"/>
      <c r="E1694" s="353"/>
      <c r="F1694" s="353"/>
    </row>
    <row r="1695" spans="4:6" customFormat="1" ht="12.75">
      <c r="D1695" s="353"/>
      <c r="E1695" s="353"/>
      <c r="F1695" s="353"/>
    </row>
    <row r="1696" spans="4:6" customFormat="1" ht="12.75">
      <c r="D1696" s="353"/>
      <c r="E1696" s="353"/>
      <c r="F1696" s="353"/>
    </row>
    <row r="1697" spans="4:6" customFormat="1" ht="12.75">
      <c r="D1697" s="353"/>
      <c r="E1697" s="353"/>
      <c r="F1697" s="353"/>
    </row>
    <row r="1698" spans="4:6" customFormat="1" ht="12.75">
      <c r="D1698" s="353"/>
      <c r="E1698" s="353"/>
      <c r="F1698" s="353"/>
    </row>
    <row r="1699" spans="4:6" customFormat="1" ht="12.75">
      <c r="D1699" s="353"/>
      <c r="E1699" s="353"/>
      <c r="F1699" s="353"/>
    </row>
    <row r="1700" spans="4:6" customFormat="1" ht="12.75">
      <c r="D1700" s="353"/>
      <c r="E1700" s="353"/>
      <c r="F1700" s="353"/>
    </row>
    <row r="1701" spans="4:6" customFormat="1" ht="12.75">
      <c r="D1701" s="353"/>
      <c r="E1701" s="353"/>
      <c r="F1701" s="353"/>
    </row>
    <row r="1702" spans="4:6" customFormat="1" ht="12.75">
      <c r="D1702" s="353"/>
      <c r="E1702" s="353"/>
      <c r="F1702" s="353"/>
    </row>
    <row r="1703" spans="4:6" customFormat="1" ht="12.75">
      <c r="D1703" s="353"/>
      <c r="E1703" s="353"/>
      <c r="F1703" s="353"/>
    </row>
    <row r="1704" spans="4:6" customFormat="1" ht="12.75">
      <c r="D1704" s="353"/>
      <c r="E1704" s="353"/>
      <c r="F1704" s="353"/>
    </row>
    <row r="1705" spans="4:6" customFormat="1" ht="12.75">
      <c r="D1705" s="353"/>
      <c r="E1705" s="353"/>
      <c r="F1705" s="353"/>
    </row>
    <row r="1706" spans="4:6" customFormat="1" ht="12.75">
      <c r="D1706" s="353"/>
      <c r="E1706" s="353"/>
      <c r="F1706" s="353"/>
    </row>
    <row r="1707" spans="4:6" customFormat="1" ht="12.75">
      <c r="D1707" s="353"/>
      <c r="E1707" s="353"/>
      <c r="F1707" s="353"/>
    </row>
    <row r="1708" spans="4:6" customFormat="1" ht="12.75">
      <c r="D1708" s="353"/>
      <c r="E1708" s="353"/>
      <c r="F1708" s="353"/>
    </row>
    <row r="1709" spans="4:6" customFormat="1" ht="12.75">
      <c r="D1709" s="353"/>
      <c r="E1709" s="353"/>
      <c r="F1709" s="353"/>
    </row>
    <row r="1710" spans="4:6" customFormat="1" ht="12.75">
      <c r="D1710" s="353"/>
      <c r="E1710" s="353"/>
      <c r="F1710" s="353"/>
    </row>
    <row r="1711" spans="4:6" customFormat="1" ht="12.75">
      <c r="D1711" s="353"/>
      <c r="E1711" s="353"/>
      <c r="F1711" s="353"/>
    </row>
    <row r="1712" spans="4:6" customFormat="1" ht="12.75">
      <c r="D1712" s="353"/>
      <c r="E1712" s="353"/>
      <c r="F1712" s="353"/>
    </row>
    <row r="1713" spans="4:6" customFormat="1" ht="12.75">
      <c r="D1713" s="353"/>
      <c r="E1713" s="353"/>
      <c r="F1713" s="353"/>
    </row>
    <row r="1714" spans="4:6" customFormat="1" ht="12.75">
      <c r="D1714" s="353"/>
      <c r="E1714" s="353"/>
      <c r="F1714" s="353"/>
    </row>
    <row r="1715" spans="4:6" customFormat="1" ht="12.75">
      <c r="D1715" s="353"/>
      <c r="E1715" s="353"/>
      <c r="F1715" s="353"/>
    </row>
    <row r="1716" spans="4:6" customFormat="1" ht="12.75">
      <c r="D1716" s="353"/>
      <c r="E1716" s="353"/>
      <c r="F1716" s="353"/>
    </row>
    <row r="1717" spans="4:6" customFormat="1" ht="12.75">
      <c r="D1717" s="353"/>
      <c r="E1717" s="353"/>
      <c r="F1717" s="353"/>
    </row>
    <row r="1718" spans="4:6" customFormat="1" ht="12.75">
      <c r="D1718" s="353"/>
      <c r="E1718" s="353"/>
      <c r="F1718" s="353"/>
    </row>
    <row r="1719" spans="4:6" customFormat="1" ht="12.75">
      <c r="D1719" s="353"/>
      <c r="E1719" s="353"/>
      <c r="F1719" s="353"/>
    </row>
    <row r="1720" spans="4:6" customFormat="1" ht="12.75">
      <c r="D1720" s="353"/>
      <c r="E1720" s="353"/>
      <c r="F1720" s="353"/>
    </row>
    <row r="1721" spans="4:6" customFormat="1" ht="12.75">
      <c r="D1721" s="353"/>
      <c r="E1721" s="353"/>
      <c r="F1721" s="353"/>
    </row>
    <row r="1722" spans="4:6" customFormat="1" ht="12.75">
      <c r="D1722" s="353"/>
      <c r="E1722" s="353"/>
      <c r="F1722" s="353"/>
    </row>
    <row r="1723" spans="4:6" customFormat="1" ht="12.75">
      <c r="D1723" s="353"/>
      <c r="E1723" s="353"/>
      <c r="F1723" s="353"/>
    </row>
    <row r="1724" spans="4:6" customFormat="1" ht="12.75">
      <c r="D1724" s="353"/>
      <c r="E1724" s="353"/>
      <c r="F1724" s="353"/>
    </row>
    <row r="1725" spans="4:6" customFormat="1" ht="12.75">
      <c r="D1725" s="353"/>
      <c r="E1725" s="353"/>
      <c r="F1725" s="353"/>
    </row>
    <row r="1726" spans="4:6" customFormat="1" ht="12.75">
      <c r="D1726" s="353"/>
      <c r="E1726" s="353"/>
      <c r="F1726" s="353"/>
    </row>
    <row r="1727" spans="4:6" customFormat="1" ht="12.75">
      <c r="D1727" s="353"/>
      <c r="E1727" s="353"/>
      <c r="F1727" s="353"/>
    </row>
    <row r="1728" spans="4:6" customFormat="1" ht="12.75">
      <c r="D1728" s="353"/>
      <c r="E1728" s="353"/>
      <c r="F1728" s="353"/>
    </row>
    <row r="1729" spans="4:6" customFormat="1" ht="12.75">
      <c r="D1729" s="353"/>
      <c r="E1729" s="353"/>
      <c r="F1729" s="353"/>
    </row>
    <row r="1730" spans="4:6" customFormat="1" ht="12.75">
      <c r="D1730" s="353"/>
      <c r="E1730" s="353"/>
      <c r="F1730" s="353"/>
    </row>
    <row r="1731" spans="4:6" customFormat="1" ht="12.75">
      <c r="D1731" s="353"/>
      <c r="E1731" s="353"/>
      <c r="F1731" s="353"/>
    </row>
    <row r="1732" spans="4:6" customFormat="1" ht="12.75">
      <c r="D1732" s="353"/>
      <c r="E1732" s="353"/>
      <c r="F1732" s="353"/>
    </row>
    <row r="1733" spans="4:6" customFormat="1" ht="12.75">
      <c r="D1733" s="353"/>
      <c r="E1733" s="353"/>
      <c r="F1733" s="353"/>
    </row>
    <row r="1734" spans="4:6" customFormat="1" ht="12.75">
      <c r="D1734" s="353"/>
      <c r="E1734" s="353"/>
      <c r="F1734" s="353"/>
    </row>
    <row r="1735" spans="4:6" customFormat="1" ht="12.75">
      <c r="D1735" s="353"/>
      <c r="E1735" s="353"/>
      <c r="F1735" s="353"/>
    </row>
    <row r="1736" spans="4:6" customFormat="1" ht="12.75">
      <c r="D1736" s="353"/>
      <c r="E1736" s="353"/>
      <c r="F1736" s="353"/>
    </row>
    <row r="1737" spans="4:6" customFormat="1" ht="12.75">
      <c r="D1737" s="353"/>
      <c r="E1737" s="353"/>
      <c r="F1737" s="353"/>
    </row>
    <row r="1738" spans="4:6" customFormat="1" ht="12.75">
      <c r="D1738" s="353"/>
      <c r="E1738" s="353"/>
      <c r="F1738" s="353"/>
    </row>
    <row r="1739" spans="4:6" customFormat="1" ht="12.75">
      <c r="D1739" s="353"/>
      <c r="E1739" s="353"/>
      <c r="F1739" s="353"/>
    </row>
    <row r="1740" spans="4:6" customFormat="1" ht="12.75">
      <c r="D1740" s="353"/>
      <c r="E1740" s="353"/>
      <c r="F1740" s="353"/>
    </row>
    <row r="1741" spans="4:6" customFormat="1" ht="12.75">
      <c r="D1741" s="353"/>
      <c r="E1741" s="353"/>
      <c r="F1741" s="353"/>
    </row>
    <row r="1742" spans="4:6" customFormat="1" ht="12.75">
      <c r="D1742" s="353"/>
      <c r="E1742" s="353"/>
      <c r="F1742" s="353"/>
    </row>
    <row r="1743" spans="4:6" customFormat="1" ht="12.75">
      <c r="D1743" s="353"/>
      <c r="E1743" s="353"/>
      <c r="F1743" s="353"/>
    </row>
    <row r="1744" spans="4:6" customFormat="1" ht="12.75">
      <c r="D1744" s="353"/>
      <c r="E1744" s="353"/>
      <c r="F1744" s="353"/>
    </row>
    <row r="1745" spans="4:6" customFormat="1" ht="12.75">
      <c r="D1745" s="353"/>
      <c r="E1745" s="353"/>
      <c r="F1745" s="353"/>
    </row>
    <row r="1746" spans="4:6" customFormat="1" ht="12.75">
      <c r="D1746" s="353"/>
      <c r="E1746" s="353"/>
      <c r="F1746" s="353"/>
    </row>
    <row r="1747" spans="4:6" customFormat="1" ht="12.75">
      <c r="D1747" s="353"/>
      <c r="E1747" s="353"/>
      <c r="F1747" s="353"/>
    </row>
    <row r="1748" spans="4:6" customFormat="1" ht="12.75">
      <c r="D1748" s="353"/>
      <c r="E1748" s="353"/>
      <c r="F1748" s="353"/>
    </row>
    <row r="1749" spans="4:6" customFormat="1" ht="12.75">
      <c r="D1749" s="353"/>
      <c r="E1749" s="353"/>
      <c r="F1749" s="353"/>
    </row>
    <row r="1750" spans="4:6" customFormat="1" ht="12.75">
      <c r="D1750" s="353"/>
      <c r="E1750" s="353"/>
      <c r="F1750" s="353"/>
    </row>
    <row r="1751" spans="4:6" customFormat="1" ht="12.75">
      <c r="D1751" s="353"/>
      <c r="E1751" s="353"/>
      <c r="F1751" s="353"/>
    </row>
    <row r="1752" spans="4:6" customFormat="1" ht="12.75">
      <c r="D1752" s="353"/>
      <c r="E1752" s="353"/>
      <c r="F1752" s="353"/>
    </row>
    <row r="1753" spans="4:6" customFormat="1" ht="12.75">
      <c r="D1753" s="353"/>
      <c r="E1753" s="353"/>
      <c r="F1753" s="353"/>
    </row>
    <row r="1754" spans="4:6" customFormat="1" ht="12.75">
      <c r="D1754" s="353"/>
      <c r="E1754" s="353"/>
      <c r="F1754" s="353"/>
    </row>
    <row r="1755" spans="4:6" customFormat="1" ht="12.75">
      <c r="D1755" s="353"/>
      <c r="E1755" s="353"/>
      <c r="F1755" s="353"/>
    </row>
    <row r="1756" spans="4:6" customFormat="1" ht="12.75">
      <c r="D1756" s="353"/>
      <c r="E1756" s="353"/>
      <c r="F1756" s="353"/>
    </row>
    <row r="1757" spans="4:6" customFormat="1" ht="12.75">
      <c r="D1757" s="353"/>
      <c r="E1757" s="353"/>
      <c r="F1757" s="353"/>
    </row>
    <row r="1758" spans="4:6" customFormat="1" ht="12.75">
      <c r="D1758" s="353"/>
      <c r="E1758" s="353"/>
      <c r="F1758" s="353"/>
    </row>
    <row r="1759" spans="4:6" customFormat="1" ht="12.75">
      <c r="D1759" s="353"/>
      <c r="E1759" s="353"/>
      <c r="F1759" s="353"/>
    </row>
    <row r="1760" spans="4:6" customFormat="1" ht="12.75">
      <c r="D1760" s="353"/>
      <c r="E1760" s="353"/>
      <c r="F1760" s="353"/>
    </row>
    <row r="1761" spans="4:6" customFormat="1" ht="12.75">
      <c r="D1761" s="353"/>
      <c r="E1761" s="353"/>
      <c r="F1761" s="353"/>
    </row>
    <row r="1762" spans="4:6" customFormat="1" ht="12.75">
      <c r="D1762" s="353"/>
      <c r="E1762" s="353"/>
      <c r="F1762" s="353"/>
    </row>
    <row r="1763" spans="4:6" customFormat="1" ht="12.75">
      <c r="D1763" s="353"/>
      <c r="E1763" s="353"/>
      <c r="F1763" s="353"/>
    </row>
    <row r="1764" spans="4:6" customFormat="1" ht="12.75">
      <c r="D1764" s="353"/>
      <c r="E1764" s="353"/>
      <c r="F1764" s="353"/>
    </row>
    <row r="1765" spans="4:6" customFormat="1" ht="12.75">
      <c r="D1765" s="353"/>
      <c r="E1765" s="353"/>
      <c r="F1765" s="353"/>
    </row>
    <row r="1766" spans="4:6" customFormat="1" ht="12.75">
      <c r="D1766" s="353"/>
      <c r="E1766" s="353"/>
      <c r="F1766" s="353"/>
    </row>
    <row r="1767" spans="4:6" customFormat="1" ht="12.75">
      <c r="D1767" s="353"/>
      <c r="E1767" s="353"/>
      <c r="F1767" s="353"/>
    </row>
    <row r="1768" spans="4:6" customFormat="1" ht="12.75">
      <c r="D1768" s="353"/>
      <c r="E1768" s="353"/>
      <c r="F1768" s="353"/>
    </row>
    <row r="1769" spans="4:6" customFormat="1" ht="12.75">
      <c r="D1769" s="353"/>
      <c r="E1769" s="353"/>
      <c r="F1769" s="353"/>
    </row>
    <row r="1770" spans="4:6" customFormat="1" ht="12.75">
      <c r="D1770" s="353"/>
      <c r="E1770" s="353"/>
      <c r="F1770" s="353"/>
    </row>
    <row r="1771" spans="4:6" customFormat="1" ht="12.75">
      <c r="D1771" s="353"/>
      <c r="E1771" s="353"/>
      <c r="F1771" s="353"/>
    </row>
    <row r="1772" spans="4:6" customFormat="1" ht="12.75">
      <c r="D1772" s="353"/>
      <c r="E1772" s="353"/>
      <c r="F1772" s="353"/>
    </row>
    <row r="1773" spans="4:6" customFormat="1" ht="12.75">
      <c r="D1773" s="353"/>
      <c r="E1773" s="353"/>
      <c r="F1773" s="353"/>
    </row>
    <row r="1774" spans="4:6" customFormat="1" ht="12.75">
      <c r="D1774" s="353"/>
      <c r="E1774" s="353"/>
      <c r="F1774" s="353"/>
    </row>
    <row r="1775" spans="4:6" customFormat="1" ht="12.75">
      <c r="D1775" s="353"/>
      <c r="E1775" s="353"/>
      <c r="F1775" s="353"/>
    </row>
    <row r="1776" spans="4:6" customFormat="1" ht="12.75">
      <c r="D1776" s="353"/>
      <c r="E1776" s="353"/>
      <c r="F1776" s="353"/>
    </row>
    <row r="1777" spans="4:6" customFormat="1" ht="12.75">
      <c r="D1777" s="353"/>
      <c r="E1777" s="353"/>
      <c r="F1777" s="353"/>
    </row>
    <row r="1778" spans="4:6" customFormat="1" ht="12.75">
      <c r="D1778" s="353"/>
      <c r="E1778" s="353"/>
      <c r="F1778" s="353"/>
    </row>
    <row r="1779" spans="4:6" customFormat="1" ht="12.75">
      <c r="D1779" s="353"/>
      <c r="E1779" s="353"/>
      <c r="F1779" s="353"/>
    </row>
    <row r="1780" spans="4:6" customFormat="1" ht="12.75">
      <c r="D1780" s="353"/>
      <c r="E1780" s="353"/>
      <c r="F1780" s="353"/>
    </row>
    <row r="1781" spans="4:6" customFormat="1" ht="12.75">
      <c r="D1781" s="353"/>
      <c r="E1781" s="353"/>
      <c r="F1781" s="353"/>
    </row>
    <row r="1782" spans="4:6" customFormat="1" ht="12.75">
      <c r="D1782" s="353"/>
      <c r="E1782" s="353"/>
      <c r="F1782" s="353"/>
    </row>
    <row r="1783" spans="4:6" customFormat="1" ht="12.75">
      <c r="D1783" s="353"/>
      <c r="E1783" s="353"/>
      <c r="F1783" s="353"/>
    </row>
    <row r="1784" spans="4:6" customFormat="1" ht="12.75">
      <c r="D1784" s="353"/>
      <c r="E1784" s="353"/>
      <c r="F1784" s="353"/>
    </row>
    <row r="1785" spans="4:6" customFormat="1" ht="12.75">
      <c r="D1785" s="353"/>
      <c r="E1785" s="353"/>
      <c r="F1785" s="353"/>
    </row>
    <row r="1786" spans="4:6" customFormat="1" ht="12.75">
      <c r="D1786" s="353"/>
      <c r="E1786" s="353"/>
      <c r="F1786" s="353"/>
    </row>
    <row r="1787" spans="4:6" customFormat="1" ht="12.75">
      <c r="D1787" s="353"/>
      <c r="E1787" s="353"/>
      <c r="F1787" s="353"/>
    </row>
    <row r="1788" spans="4:6" customFormat="1" ht="12.75">
      <c r="D1788" s="353"/>
      <c r="E1788" s="353"/>
      <c r="F1788" s="353"/>
    </row>
    <row r="1789" spans="4:6" customFormat="1" ht="12.75">
      <c r="D1789" s="353"/>
      <c r="E1789" s="353"/>
      <c r="F1789" s="353"/>
    </row>
    <row r="1790" spans="4:6" customFormat="1" ht="12.75">
      <c r="D1790" s="353"/>
      <c r="E1790" s="353"/>
      <c r="F1790" s="353"/>
    </row>
    <row r="1791" spans="4:6" customFormat="1" ht="12.75">
      <c r="D1791" s="353"/>
      <c r="E1791" s="353"/>
      <c r="F1791" s="353"/>
    </row>
    <row r="1792" spans="4:6" customFormat="1" ht="12.75">
      <c r="D1792" s="353"/>
      <c r="E1792" s="353"/>
      <c r="F1792" s="353"/>
    </row>
    <row r="1793" spans="4:6" customFormat="1" ht="12.75">
      <c r="D1793" s="353"/>
      <c r="E1793" s="353"/>
      <c r="F1793" s="353"/>
    </row>
    <row r="1794" spans="4:6" customFormat="1" ht="12.75">
      <c r="D1794" s="353"/>
      <c r="E1794" s="353"/>
      <c r="F1794" s="353"/>
    </row>
    <row r="1795" spans="4:6" customFormat="1" ht="12.75">
      <c r="D1795" s="353"/>
      <c r="E1795" s="353"/>
      <c r="F1795" s="353"/>
    </row>
    <row r="1796" spans="4:6" customFormat="1" ht="12.75">
      <c r="D1796" s="353"/>
      <c r="E1796" s="353"/>
      <c r="F1796" s="353"/>
    </row>
    <row r="1797" spans="4:6" customFormat="1" ht="12.75">
      <c r="D1797" s="353"/>
      <c r="E1797" s="353"/>
      <c r="F1797" s="353"/>
    </row>
    <row r="1798" spans="4:6" customFormat="1" ht="12.75">
      <c r="D1798" s="353"/>
      <c r="E1798" s="353"/>
      <c r="F1798" s="353"/>
    </row>
    <row r="1799" spans="4:6" customFormat="1" ht="12.75">
      <c r="D1799" s="353"/>
      <c r="E1799" s="353"/>
      <c r="F1799" s="353"/>
    </row>
    <row r="1800" spans="4:6" customFormat="1" ht="12.75">
      <c r="D1800" s="353"/>
      <c r="E1800" s="353"/>
      <c r="F1800" s="353"/>
    </row>
    <row r="1801" spans="4:6" customFormat="1" ht="12.75">
      <c r="D1801" s="353"/>
      <c r="E1801" s="353"/>
      <c r="F1801" s="353"/>
    </row>
    <row r="1802" spans="4:6" customFormat="1" ht="12.75">
      <c r="D1802" s="353"/>
      <c r="E1802" s="353"/>
      <c r="F1802" s="353"/>
    </row>
    <row r="1803" spans="4:6" customFormat="1" ht="12.75">
      <c r="D1803" s="353"/>
      <c r="E1803" s="353"/>
      <c r="F1803" s="353"/>
    </row>
    <row r="1804" spans="4:6" customFormat="1" ht="12.75">
      <c r="D1804" s="353"/>
      <c r="E1804" s="353"/>
      <c r="F1804" s="353"/>
    </row>
    <row r="1805" spans="4:6" customFormat="1" ht="12.75">
      <c r="D1805" s="353"/>
      <c r="E1805" s="353"/>
      <c r="F1805" s="353"/>
    </row>
    <row r="1806" spans="4:6" customFormat="1" ht="12.75">
      <c r="D1806" s="353"/>
      <c r="E1806" s="353"/>
      <c r="F1806" s="353"/>
    </row>
    <row r="1807" spans="4:6" customFormat="1" ht="12.75">
      <c r="D1807" s="353"/>
      <c r="E1807" s="353"/>
      <c r="F1807" s="353"/>
    </row>
    <row r="1808" spans="4:6" customFormat="1" ht="12.75">
      <c r="D1808" s="353"/>
      <c r="E1808" s="353"/>
      <c r="F1808" s="353"/>
    </row>
    <row r="1809" spans="4:6" customFormat="1" ht="12.75">
      <c r="D1809" s="353"/>
      <c r="E1809" s="353"/>
      <c r="F1809" s="353"/>
    </row>
    <row r="1810" spans="4:6" customFormat="1" ht="12.75">
      <c r="D1810" s="353"/>
      <c r="E1810" s="353"/>
      <c r="F1810" s="353"/>
    </row>
    <row r="1811" spans="4:6" customFormat="1" ht="12.75">
      <c r="D1811" s="353"/>
      <c r="E1811" s="353"/>
      <c r="F1811" s="353"/>
    </row>
    <row r="1812" spans="4:6" customFormat="1" ht="12.75">
      <c r="D1812" s="353"/>
      <c r="E1812" s="353"/>
      <c r="F1812" s="353"/>
    </row>
    <row r="1813" spans="4:6" customFormat="1" ht="12.75">
      <c r="D1813" s="353"/>
      <c r="E1813" s="353"/>
      <c r="F1813" s="353"/>
    </row>
    <row r="1814" spans="4:6" customFormat="1" ht="12.75">
      <c r="D1814" s="353"/>
      <c r="E1814" s="353"/>
      <c r="F1814" s="353"/>
    </row>
    <row r="1815" spans="4:6" customFormat="1" ht="12.75">
      <c r="D1815" s="353"/>
      <c r="E1815" s="353"/>
      <c r="F1815" s="353"/>
    </row>
    <row r="1816" spans="4:6" customFormat="1" ht="12.75">
      <c r="D1816" s="353"/>
      <c r="E1816" s="353"/>
      <c r="F1816" s="353"/>
    </row>
    <row r="1817" spans="4:6" customFormat="1" ht="12.75">
      <c r="D1817" s="353"/>
      <c r="E1817" s="353"/>
      <c r="F1817" s="353"/>
    </row>
    <row r="1818" spans="4:6" customFormat="1" ht="12.75">
      <c r="D1818" s="353"/>
      <c r="E1818" s="353"/>
      <c r="F1818" s="353"/>
    </row>
    <row r="1819" spans="4:6" customFormat="1" ht="12.75">
      <c r="D1819" s="353"/>
      <c r="E1819" s="353"/>
      <c r="F1819" s="353"/>
    </row>
    <row r="1820" spans="4:6" customFormat="1" ht="12.75">
      <c r="D1820" s="353"/>
      <c r="E1820" s="353"/>
      <c r="F1820" s="353"/>
    </row>
    <row r="1821" spans="4:6" customFormat="1" ht="12.75">
      <c r="D1821" s="353"/>
      <c r="E1821" s="353"/>
      <c r="F1821" s="353"/>
    </row>
    <row r="1822" spans="4:6" customFormat="1" ht="12.75">
      <c r="D1822" s="353"/>
      <c r="E1822" s="353"/>
      <c r="F1822" s="353"/>
    </row>
    <row r="1823" spans="4:6" customFormat="1" ht="12.75">
      <c r="D1823" s="353"/>
      <c r="E1823" s="353"/>
      <c r="F1823" s="353"/>
    </row>
    <row r="1824" spans="4:6" customFormat="1" ht="12.75">
      <c r="D1824" s="353"/>
      <c r="E1824" s="353"/>
      <c r="F1824" s="353"/>
    </row>
    <row r="1825" spans="4:6" customFormat="1" ht="12.75">
      <c r="D1825" s="353"/>
      <c r="E1825" s="353"/>
      <c r="F1825" s="353"/>
    </row>
    <row r="1826" spans="4:6" customFormat="1" ht="12.75">
      <c r="D1826" s="353"/>
      <c r="E1826" s="353"/>
      <c r="F1826" s="353"/>
    </row>
    <row r="1827" spans="4:6" customFormat="1" ht="12.75">
      <c r="D1827" s="353"/>
      <c r="E1827" s="353"/>
      <c r="F1827" s="353"/>
    </row>
    <row r="1828" spans="4:6" customFormat="1" ht="12.75">
      <c r="D1828" s="353"/>
      <c r="E1828" s="353"/>
      <c r="F1828" s="353"/>
    </row>
    <row r="1829" spans="4:6" customFormat="1" ht="12.75">
      <c r="D1829" s="353"/>
      <c r="E1829" s="353"/>
      <c r="F1829" s="353"/>
    </row>
    <row r="1830" spans="4:6" customFormat="1" ht="12.75">
      <c r="D1830" s="353"/>
      <c r="E1830" s="353"/>
      <c r="F1830" s="353"/>
    </row>
    <row r="1831" spans="4:6" customFormat="1" ht="12.75">
      <c r="D1831" s="353"/>
      <c r="E1831" s="353"/>
      <c r="F1831" s="353"/>
    </row>
    <row r="1832" spans="4:6" customFormat="1" ht="12.75">
      <c r="D1832" s="353"/>
      <c r="E1832" s="353"/>
      <c r="F1832" s="353"/>
    </row>
    <row r="1833" spans="4:6" customFormat="1" ht="12.75">
      <c r="D1833" s="353"/>
      <c r="E1833" s="353"/>
      <c r="F1833" s="353"/>
    </row>
    <row r="1834" spans="4:6" customFormat="1" ht="12.75">
      <c r="D1834" s="353"/>
      <c r="E1834" s="353"/>
      <c r="F1834" s="353"/>
    </row>
    <row r="1835" spans="4:6" customFormat="1" ht="12.75">
      <c r="D1835" s="353"/>
      <c r="E1835" s="353"/>
      <c r="F1835" s="353"/>
    </row>
    <row r="1836" spans="4:6" customFormat="1" ht="12.75">
      <c r="D1836" s="353"/>
      <c r="E1836" s="353"/>
      <c r="F1836" s="353"/>
    </row>
    <row r="1837" spans="4:6" customFormat="1" ht="12.75">
      <c r="D1837" s="353"/>
      <c r="E1837" s="353"/>
      <c r="F1837" s="353"/>
    </row>
    <row r="1838" spans="4:6" customFormat="1" ht="12.75">
      <c r="D1838" s="353"/>
      <c r="E1838" s="353"/>
      <c r="F1838" s="353"/>
    </row>
    <row r="1839" spans="4:6" customFormat="1" ht="12.75">
      <c r="D1839" s="353"/>
      <c r="E1839" s="353"/>
      <c r="F1839" s="353"/>
    </row>
    <row r="1840" spans="4:6" customFormat="1" ht="12.75">
      <c r="D1840" s="353"/>
      <c r="E1840" s="353"/>
      <c r="F1840" s="353"/>
    </row>
    <row r="1841" spans="4:6" customFormat="1" ht="12.75">
      <c r="D1841" s="353"/>
      <c r="E1841" s="353"/>
      <c r="F1841" s="353"/>
    </row>
    <row r="1842" spans="4:6" customFormat="1" ht="12.75">
      <c r="D1842" s="353"/>
      <c r="E1842" s="353"/>
      <c r="F1842" s="353"/>
    </row>
    <row r="1843" spans="4:6" customFormat="1" ht="12.75">
      <c r="D1843" s="353"/>
      <c r="E1843" s="353"/>
      <c r="F1843" s="353"/>
    </row>
    <row r="1844" spans="4:6" customFormat="1" ht="12.75">
      <c r="D1844" s="353"/>
      <c r="E1844" s="353"/>
      <c r="F1844" s="353"/>
    </row>
    <row r="1845" spans="4:6" customFormat="1" ht="12.75">
      <c r="D1845" s="353"/>
      <c r="E1845" s="353"/>
      <c r="F1845" s="353"/>
    </row>
    <row r="1846" spans="4:6" customFormat="1" ht="12.75">
      <c r="D1846" s="353"/>
      <c r="E1846" s="353"/>
      <c r="F1846" s="353"/>
    </row>
    <row r="1847" spans="4:6" customFormat="1" ht="12.75">
      <c r="D1847" s="353"/>
      <c r="E1847" s="353"/>
      <c r="F1847" s="353"/>
    </row>
    <row r="1848" spans="4:6" customFormat="1" ht="12.75">
      <c r="D1848" s="353"/>
      <c r="E1848" s="353"/>
      <c r="F1848" s="353"/>
    </row>
    <row r="1849" spans="4:6" customFormat="1" ht="12.75">
      <c r="D1849" s="353"/>
      <c r="E1849" s="353"/>
      <c r="F1849" s="353"/>
    </row>
    <row r="1850" spans="4:6" customFormat="1" ht="12.75">
      <c r="D1850" s="353"/>
      <c r="E1850" s="353"/>
      <c r="F1850" s="353"/>
    </row>
    <row r="1851" spans="4:6" customFormat="1" ht="12.75">
      <c r="D1851" s="353"/>
      <c r="E1851" s="353"/>
      <c r="F1851" s="353"/>
    </row>
    <row r="1852" spans="4:6" customFormat="1" ht="12.75">
      <c r="D1852" s="353"/>
      <c r="E1852" s="353"/>
      <c r="F1852" s="353"/>
    </row>
    <row r="1853" spans="4:6" customFormat="1" ht="12.75">
      <c r="D1853" s="353"/>
      <c r="E1853" s="353"/>
      <c r="F1853" s="353"/>
    </row>
    <row r="1854" spans="4:6" customFormat="1" ht="12.75">
      <c r="D1854" s="353"/>
      <c r="E1854" s="353"/>
      <c r="F1854" s="353"/>
    </row>
    <row r="1855" spans="4:6" customFormat="1" ht="12.75">
      <c r="D1855" s="353"/>
      <c r="E1855" s="353"/>
      <c r="F1855" s="353"/>
    </row>
    <row r="1856" spans="4:6" customFormat="1" ht="12.75">
      <c r="D1856" s="353"/>
      <c r="E1856" s="353"/>
      <c r="F1856" s="353"/>
    </row>
    <row r="1857" spans="4:6" customFormat="1" ht="12.75">
      <c r="D1857" s="353"/>
      <c r="E1857" s="353"/>
      <c r="F1857" s="353"/>
    </row>
    <row r="1858" spans="4:6" customFormat="1" ht="12.75">
      <c r="D1858" s="353"/>
      <c r="E1858" s="353"/>
      <c r="F1858" s="353"/>
    </row>
    <row r="1859" spans="4:6" customFormat="1" ht="12.75">
      <c r="D1859" s="353"/>
      <c r="E1859" s="353"/>
      <c r="F1859" s="353"/>
    </row>
    <row r="1860" spans="4:6" customFormat="1" ht="12.75">
      <c r="D1860" s="353"/>
      <c r="E1860" s="353"/>
      <c r="F1860" s="353"/>
    </row>
    <row r="1861" spans="4:6" customFormat="1" ht="12.75">
      <c r="D1861" s="353"/>
      <c r="E1861" s="353"/>
      <c r="F1861" s="353"/>
    </row>
    <row r="1862" spans="4:6" customFormat="1" ht="12.75">
      <c r="D1862" s="353"/>
      <c r="E1862" s="353"/>
      <c r="F1862" s="353"/>
    </row>
    <row r="1863" spans="4:6" customFormat="1" ht="12.75">
      <c r="D1863" s="353"/>
      <c r="E1863" s="353"/>
      <c r="F1863" s="353"/>
    </row>
    <row r="1864" spans="4:6" customFormat="1" ht="12.75">
      <c r="D1864" s="353"/>
      <c r="E1864" s="353"/>
      <c r="F1864" s="353"/>
    </row>
    <row r="1865" spans="4:6" customFormat="1" ht="12.75">
      <c r="D1865" s="353"/>
      <c r="E1865" s="353"/>
      <c r="F1865" s="353"/>
    </row>
    <row r="1866" spans="4:6" customFormat="1" ht="12.75">
      <c r="D1866" s="353"/>
      <c r="E1866" s="353"/>
      <c r="F1866" s="353"/>
    </row>
    <row r="1867" spans="4:6" customFormat="1" ht="12.75">
      <c r="D1867" s="353"/>
      <c r="E1867" s="353"/>
      <c r="F1867" s="353"/>
    </row>
    <row r="1868" spans="4:6" customFormat="1" ht="12.75">
      <c r="D1868" s="353"/>
      <c r="E1868" s="353"/>
      <c r="F1868" s="353"/>
    </row>
    <row r="1869" spans="4:6" customFormat="1" ht="12.75">
      <c r="D1869" s="353"/>
      <c r="E1869" s="353"/>
      <c r="F1869" s="353"/>
    </row>
    <row r="1870" spans="4:6" customFormat="1" ht="12.75">
      <c r="D1870" s="353"/>
      <c r="E1870" s="353"/>
      <c r="F1870" s="353"/>
    </row>
    <row r="1871" spans="4:6" customFormat="1" ht="12.75">
      <c r="D1871" s="353"/>
      <c r="E1871" s="353"/>
      <c r="F1871" s="353"/>
    </row>
    <row r="1872" spans="4:6" customFormat="1" ht="12.75">
      <c r="D1872" s="353"/>
      <c r="E1872" s="353"/>
      <c r="F1872" s="353"/>
    </row>
    <row r="1873" spans="4:6" customFormat="1" ht="12.75">
      <c r="D1873" s="353"/>
      <c r="E1873" s="353"/>
      <c r="F1873" s="353"/>
    </row>
    <row r="1874" spans="4:6" customFormat="1" ht="12.75">
      <c r="D1874" s="353"/>
      <c r="E1874" s="353"/>
      <c r="F1874" s="353"/>
    </row>
    <row r="1875" spans="4:6" customFormat="1" ht="12.75">
      <c r="D1875" s="353"/>
      <c r="E1875" s="353"/>
      <c r="F1875" s="353"/>
    </row>
    <row r="1876" spans="4:6" customFormat="1" ht="12.75">
      <c r="D1876" s="353"/>
      <c r="E1876" s="353"/>
      <c r="F1876" s="353"/>
    </row>
    <row r="1877" spans="4:6" customFormat="1" ht="12.75">
      <c r="D1877" s="353"/>
      <c r="E1877" s="353"/>
      <c r="F1877" s="353"/>
    </row>
    <row r="1878" spans="4:6" customFormat="1" ht="12.75">
      <c r="D1878" s="353"/>
      <c r="E1878" s="353"/>
      <c r="F1878" s="353"/>
    </row>
    <row r="1879" spans="4:6" customFormat="1" ht="12.75">
      <c r="D1879" s="353"/>
      <c r="E1879" s="353"/>
      <c r="F1879" s="353"/>
    </row>
    <row r="1880" spans="4:6" customFormat="1" ht="12.75">
      <c r="D1880" s="353"/>
      <c r="E1880" s="353"/>
      <c r="F1880" s="353"/>
    </row>
    <row r="1881" spans="4:6" customFormat="1" ht="12.75">
      <c r="D1881" s="353"/>
      <c r="E1881" s="353"/>
      <c r="F1881" s="353"/>
    </row>
  </sheetData>
  <mergeCells count="1">
    <mergeCell ref="G5:H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881"/>
  <sheetViews>
    <sheetView workbookViewId="0">
      <selection sqref="A1:IV65536"/>
    </sheetView>
  </sheetViews>
  <sheetFormatPr defaultRowHeight="12"/>
  <cols>
    <col min="1" max="1" width="21.5703125" style="34" customWidth="1"/>
    <col min="2" max="2" width="69.5703125" style="1" customWidth="1"/>
    <col min="3" max="3" width="14.28515625" style="1" customWidth="1"/>
    <col min="4" max="4" width="14.28515625" style="469" customWidth="1"/>
    <col min="5" max="5" width="14.28515625" style="421" customWidth="1"/>
    <col min="6" max="6" width="13.28515625" style="421" customWidth="1"/>
    <col min="7" max="7" width="9.5703125" style="1" customWidth="1"/>
    <col min="8" max="8" width="8.28515625" style="4" customWidth="1"/>
    <col min="9" max="16384" width="9.140625" style="4"/>
  </cols>
  <sheetData>
    <row r="1" spans="1:8" ht="12.75">
      <c r="A1" s="1"/>
      <c r="B1" s="2" t="s">
        <v>401</v>
      </c>
      <c r="C1" s="2"/>
      <c r="D1" s="327"/>
      <c r="E1" s="550"/>
      <c r="F1" s="550"/>
    </row>
    <row r="2" spans="1:8">
      <c r="A2" s="1"/>
      <c r="B2" s="2" t="s">
        <v>1</v>
      </c>
      <c r="C2" s="2"/>
      <c r="D2" s="327"/>
      <c r="E2" s="551"/>
      <c r="F2" s="551"/>
    </row>
    <row r="3" spans="1:8">
      <c r="A3" s="1"/>
      <c r="B3" s="2" t="s">
        <v>2</v>
      </c>
      <c r="C3" s="2"/>
      <c r="D3" s="327"/>
      <c r="E3" s="551"/>
      <c r="F3" s="551"/>
      <c r="H3" s="1"/>
    </row>
    <row r="4" spans="1:8" ht="12" customHeight="1" thickBot="1">
      <c r="A4" s="1"/>
      <c r="B4" s="2" t="s">
        <v>563</v>
      </c>
      <c r="C4" s="2"/>
      <c r="D4" s="327"/>
      <c r="E4" s="550"/>
      <c r="F4" s="550"/>
      <c r="G4" s="172"/>
      <c r="H4" s="172"/>
    </row>
    <row r="5" spans="1:8" s="9" customFormat="1" ht="12.75" thickBot="1">
      <c r="A5" s="175" t="s">
        <v>4</v>
      </c>
      <c r="B5" s="178"/>
      <c r="C5" s="175" t="s">
        <v>472</v>
      </c>
      <c r="D5" s="328" t="s">
        <v>456</v>
      </c>
      <c r="E5" s="552" t="s">
        <v>5</v>
      </c>
      <c r="F5" s="552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329" t="s">
        <v>239</v>
      </c>
      <c r="E6" s="553" t="s">
        <v>564</v>
      </c>
      <c r="F6" s="553" t="s">
        <v>564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329" t="s">
        <v>8</v>
      </c>
      <c r="E7" s="554">
        <v>2017</v>
      </c>
      <c r="F7" s="554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91195.170729999998</v>
      </c>
      <c r="D8" s="330">
        <f>D9+D20+D34+D41+D59+D70+D101+D42+D69+D31+D68+D14+D67</f>
        <v>103716.32381999999</v>
      </c>
      <c r="E8" s="425">
        <f>E9+E20+E34+E41+E59+E70+E101+E42+E69+E31+E68+E14+E67</f>
        <v>82515.924910000002</v>
      </c>
      <c r="F8" s="425">
        <f>F9+F20+F34+F41+F59+F70+F101+F42+F69+F31+F68+F14+F67</f>
        <v>82687.808100000009</v>
      </c>
      <c r="G8" s="73">
        <f>E8/D8*100</f>
        <v>79.559245710643054</v>
      </c>
      <c r="H8" s="20">
        <f>E8-D8</f>
        <v>-21200.398909999989</v>
      </c>
    </row>
    <row r="9" spans="1:8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331">
        <f>D10</f>
        <v>50980.019439999996</v>
      </c>
      <c r="E9" s="635">
        <f>E10</f>
        <v>40813.626910000006</v>
      </c>
      <c r="F9" s="555">
        <f>F10</f>
        <v>41363.391440000007</v>
      </c>
      <c r="G9" s="73">
        <f t="shared" ref="G9:G72" si="0">E9/D9*100</f>
        <v>80.058084242268407</v>
      </c>
      <c r="H9" s="20">
        <f t="shared" ref="H9:H72" si="1">E9-D9</f>
        <v>-10166.39252999999</v>
      </c>
    </row>
    <row r="10" spans="1:8" ht="12.75" thickBot="1">
      <c r="A10" s="34" t="s">
        <v>14</v>
      </c>
      <c r="B10" s="34" t="s">
        <v>15</v>
      </c>
      <c r="C10" s="332">
        <f>C11+C12+C13</f>
        <v>49678.450319999996</v>
      </c>
      <c r="D10" s="332">
        <f>D11+D12+D13</f>
        <v>50980.019439999996</v>
      </c>
      <c r="E10" s="399">
        <f>E11+E12+E13</f>
        <v>40813.626910000006</v>
      </c>
      <c r="F10" s="399">
        <f>F11+F12+F13</f>
        <v>41363.391440000007</v>
      </c>
      <c r="G10" s="73">
        <f t="shared" si="0"/>
        <v>80.058084242268407</v>
      </c>
      <c r="H10" s="20">
        <f t="shared" si="1"/>
        <v>-10166.39252999999</v>
      </c>
    </row>
    <row r="11" spans="1:8" ht="24.75" thickBot="1">
      <c r="A11" s="154" t="s">
        <v>285</v>
      </c>
      <c r="B11" s="157" t="s">
        <v>299</v>
      </c>
      <c r="C11" s="333">
        <v>49080.771520000002</v>
      </c>
      <c r="D11" s="333">
        <v>50510.644439999996</v>
      </c>
      <c r="E11" s="393">
        <v>40458.040950000002</v>
      </c>
      <c r="F11" s="393">
        <v>41041.001230000002</v>
      </c>
      <c r="G11" s="73">
        <f t="shared" si="0"/>
        <v>80.098049428093987</v>
      </c>
      <c r="H11" s="20">
        <f t="shared" si="1"/>
        <v>-10052.603489999994</v>
      </c>
    </row>
    <row r="12" spans="1:8" ht="60.75" thickBot="1">
      <c r="A12" s="154" t="s">
        <v>286</v>
      </c>
      <c r="B12" s="158" t="s">
        <v>300</v>
      </c>
      <c r="C12" s="334">
        <v>276.47879999999998</v>
      </c>
      <c r="D12" s="334">
        <v>147.63749999999999</v>
      </c>
      <c r="E12" s="394">
        <v>143.35026999999999</v>
      </c>
      <c r="F12" s="394">
        <v>93.875590000000003</v>
      </c>
      <c r="G12" s="73">
        <f t="shared" si="0"/>
        <v>97.096110405554143</v>
      </c>
      <c r="H12" s="20">
        <f t="shared" si="1"/>
        <v>-4.2872299999999939</v>
      </c>
    </row>
    <row r="13" spans="1:8" ht="27.75" customHeight="1" thickBot="1">
      <c r="A13" s="154" t="s">
        <v>287</v>
      </c>
      <c r="B13" s="159" t="s">
        <v>301</v>
      </c>
      <c r="C13" s="335">
        <v>321.2</v>
      </c>
      <c r="D13" s="335">
        <v>321.73750000000001</v>
      </c>
      <c r="E13" s="395">
        <v>212.23569000000001</v>
      </c>
      <c r="F13" s="395">
        <v>228.51462000000001</v>
      </c>
      <c r="G13" s="73">
        <f t="shared" si="0"/>
        <v>65.965481176424873</v>
      </c>
      <c r="H13" s="20">
        <f t="shared" si="1"/>
        <v>-109.50181000000001</v>
      </c>
    </row>
    <row r="14" spans="1:8" ht="29.25" customHeight="1" thickBot="1">
      <c r="A14" s="300" t="s">
        <v>359</v>
      </c>
      <c r="B14" s="301" t="s">
        <v>358</v>
      </c>
      <c r="C14" s="341">
        <f>C15</f>
        <v>7353.2563099999998</v>
      </c>
      <c r="D14" s="341">
        <f>D15</f>
        <v>7167.2152299999998</v>
      </c>
      <c r="E14" s="403">
        <f>E15</f>
        <v>6235.2972200000004</v>
      </c>
      <c r="F14" s="408">
        <f>F15</f>
        <v>8218.2993100000003</v>
      </c>
      <c r="G14" s="73">
        <f t="shared" si="0"/>
        <v>86.997488144359806</v>
      </c>
      <c r="H14" s="20">
        <f t="shared" si="1"/>
        <v>-931.91800999999941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7353.2563099999998</v>
      </c>
      <c r="D15" s="337">
        <f>D16+D17+D18+D19</f>
        <v>7167.2152299999998</v>
      </c>
      <c r="E15" s="405">
        <f>E16+E17+E18+E19</f>
        <v>6235.2972200000004</v>
      </c>
      <c r="F15" s="397">
        <f>F16+F17+F18+F19</f>
        <v>8218.2993100000003</v>
      </c>
      <c r="G15" s="73">
        <f t="shared" si="0"/>
        <v>86.997488144359806</v>
      </c>
      <c r="H15" s="20">
        <f t="shared" si="1"/>
        <v>-931.91800999999941</v>
      </c>
    </row>
    <row r="16" spans="1:8" ht="12.75" customHeight="1" thickBot="1">
      <c r="A16" s="298" t="s">
        <v>362</v>
      </c>
      <c r="B16" s="299" t="s">
        <v>366</v>
      </c>
      <c r="C16" s="333">
        <v>2458.2121200000001</v>
      </c>
      <c r="D16" s="333">
        <v>2422.8851800000002</v>
      </c>
      <c r="E16" s="393">
        <v>2532.7404000000001</v>
      </c>
      <c r="F16" s="393">
        <v>2786.98164</v>
      </c>
      <c r="G16" s="73">
        <f t="shared" si="0"/>
        <v>104.5340662820844</v>
      </c>
      <c r="H16" s="20">
        <f t="shared" si="1"/>
        <v>109.85521999999992</v>
      </c>
    </row>
    <row r="17" spans="1:9" ht="12" customHeight="1" thickBot="1">
      <c r="A17" s="298" t="s">
        <v>363</v>
      </c>
      <c r="B17" s="299" t="s">
        <v>367</v>
      </c>
      <c r="C17" s="333">
        <v>28.422360000000001</v>
      </c>
      <c r="D17" s="333">
        <v>25.970130000000001</v>
      </c>
      <c r="E17" s="393">
        <v>26.523219999999998</v>
      </c>
      <c r="F17" s="393">
        <v>43.886510000000001</v>
      </c>
      <c r="G17" s="73">
        <f t="shared" si="0"/>
        <v>102.12971594674343</v>
      </c>
      <c r="H17" s="20">
        <f t="shared" si="1"/>
        <v>0.55308999999999742</v>
      </c>
    </row>
    <row r="18" spans="1:9" ht="10.5" customHeight="1" thickBot="1">
      <c r="A18" s="298" t="s">
        <v>364</v>
      </c>
      <c r="B18" s="299" t="s">
        <v>368</v>
      </c>
      <c r="C18" s="333">
        <v>5319.6537699999999</v>
      </c>
      <c r="D18" s="333">
        <v>5184.9443899999997</v>
      </c>
      <c r="E18" s="393">
        <v>4170.3506299999999</v>
      </c>
      <c r="F18" s="393">
        <v>5785.7427100000004</v>
      </c>
      <c r="G18" s="73">
        <f t="shared" si="0"/>
        <v>80.431925905380837</v>
      </c>
      <c r="H18" s="20">
        <f t="shared" si="1"/>
        <v>-1014.5937599999997</v>
      </c>
    </row>
    <row r="19" spans="1:9" ht="12" customHeight="1" thickBot="1">
      <c r="A19" s="298" t="s">
        <v>365</v>
      </c>
      <c r="B19" s="299" t="s">
        <v>369</v>
      </c>
      <c r="C19" s="333">
        <v>-453.03194000000002</v>
      </c>
      <c r="D19" s="333">
        <v>-466.58447000000001</v>
      </c>
      <c r="E19" s="393">
        <v>-494.31702999999999</v>
      </c>
      <c r="F19" s="393">
        <v>-398.31155000000001</v>
      </c>
      <c r="G19" s="73">
        <f t="shared" si="0"/>
        <v>105.94373833316826</v>
      </c>
      <c r="H19" s="20">
        <f t="shared" si="1"/>
        <v>-27.732559999999978</v>
      </c>
    </row>
    <row r="20" spans="1:9" s="47" customFormat="1" ht="12.75" thickBot="1">
      <c r="A20" s="45" t="s">
        <v>16</v>
      </c>
      <c r="B20" s="45" t="s">
        <v>17</v>
      </c>
      <c r="C20" s="338">
        <f>C21+C26+C28+C30+C29+C27</f>
        <v>9423.3709999999992</v>
      </c>
      <c r="D20" s="338">
        <f>D21+D26+D28+D30+D29+D27</f>
        <v>18532.049179999998</v>
      </c>
      <c r="E20" s="409">
        <f>E21+E26+E28+E30+E29+E27</f>
        <v>18971.571449999999</v>
      </c>
      <c r="F20" s="409">
        <f>F21+F26+F28+F30+F27+F29</f>
        <v>8781.8300600000002</v>
      </c>
      <c r="G20" s="73">
        <f t="shared" si="0"/>
        <v>102.37168737105628</v>
      </c>
      <c r="H20" s="20">
        <f t="shared" si="1"/>
        <v>439.5222700000013</v>
      </c>
    </row>
    <row r="21" spans="1:9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39">
        <f>D22+D23+D24</f>
        <v>12447.3</v>
      </c>
      <c r="E21" s="396">
        <f>E22+E23+E24</f>
        <v>13758.771349999999</v>
      </c>
      <c r="F21" s="410">
        <f>F22+F23</f>
        <v>3749.36805</v>
      </c>
      <c r="G21" s="73">
        <f t="shared" si="0"/>
        <v>110.53619138287019</v>
      </c>
      <c r="H21" s="20">
        <f t="shared" si="1"/>
        <v>1311.4713499999998</v>
      </c>
    </row>
    <row r="22" spans="1:9" s="47" customFormat="1" ht="13.5" customHeight="1" thickBot="1">
      <c r="A22" s="48" t="s">
        <v>373</v>
      </c>
      <c r="B22" s="49" t="s">
        <v>196</v>
      </c>
      <c r="C22" s="339">
        <v>1028</v>
      </c>
      <c r="D22" s="339">
        <v>8476</v>
      </c>
      <c r="E22" s="396">
        <v>9470.8699199999992</v>
      </c>
      <c r="F22" s="396">
        <v>1443.4297300000001</v>
      </c>
      <c r="G22" s="73">
        <f t="shared" si="0"/>
        <v>111.73749315714959</v>
      </c>
      <c r="H22" s="20">
        <f t="shared" si="1"/>
        <v>994.86991999999918</v>
      </c>
    </row>
    <row r="23" spans="1:9" s="47" customFormat="1" ht="24.75" thickBot="1">
      <c r="A23" s="48" t="s">
        <v>374</v>
      </c>
      <c r="B23" s="49" t="s">
        <v>473</v>
      </c>
      <c r="C23" s="339">
        <v>3646.3</v>
      </c>
      <c r="D23" s="339">
        <v>3946.3</v>
      </c>
      <c r="E23" s="396">
        <v>4337.31909</v>
      </c>
      <c r="F23" s="396">
        <v>2305.9383200000002</v>
      </c>
      <c r="G23" s="73">
        <f t="shared" si="0"/>
        <v>109.90849884702125</v>
      </c>
      <c r="H23" s="20">
        <f t="shared" si="1"/>
        <v>391.01908999999978</v>
      </c>
    </row>
    <row r="24" spans="1:9" s="47" customFormat="1" ht="36.75" thickBot="1">
      <c r="A24" s="48" t="s">
        <v>375</v>
      </c>
      <c r="B24" s="49" t="s">
        <v>537</v>
      </c>
      <c r="C24" s="339"/>
      <c r="D24" s="339">
        <v>25</v>
      </c>
      <c r="E24" s="396">
        <v>-49.417659999999998</v>
      </c>
      <c r="F24" s="396">
        <v>0.1285</v>
      </c>
      <c r="G24" s="73">
        <f t="shared" si="0"/>
        <v>-197.67063999999999</v>
      </c>
      <c r="H24" s="20">
        <f t="shared" si="1"/>
        <v>-74.417659999999998</v>
      </c>
    </row>
    <row r="25" spans="1:9" ht="12.75" thickBot="1">
      <c r="A25" s="27" t="s">
        <v>18</v>
      </c>
      <c r="B25" s="27" t="s">
        <v>19</v>
      </c>
      <c r="C25" s="335"/>
      <c r="D25" s="335"/>
      <c r="E25" s="395"/>
      <c r="F25" s="395"/>
      <c r="G25" s="73"/>
      <c r="H25" s="20">
        <f t="shared" si="1"/>
        <v>0</v>
      </c>
    </row>
    <row r="26" spans="1:9" ht="12" customHeight="1" thickBot="1">
      <c r="A26" s="13"/>
      <c r="B26" s="13" t="s">
        <v>20</v>
      </c>
      <c r="C26" s="340">
        <v>2097.5</v>
      </c>
      <c r="D26" s="340">
        <v>2097.5</v>
      </c>
      <c r="E26" s="397">
        <v>1387.4480000000001</v>
      </c>
      <c r="F26" s="397">
        <v>2246.7500199999999</v>
      </c>
      <c r="G26" s="73">
        <f t="shared" si="0"/>
        <v>66.147699642431462</v>
      </c>
      <c r="H26" s="20">
        <f t="shared" si="1"/>
        <v>-710.05199999999991</v>
      </c>
    </row>
    <row r="27" spans="1:9" ht="24.75" thickBot="1">
      <c r="A27" s="48" t="s">
        <v>377</v>
      </c>
      <c r="B27" s="54" t="s">
        <v>378</v>
      </c>
      <c r="C27" s="340"/>
      <c r="D27" s="340"/>
      <c r="E27" s="397">
        <v>0.45</v>
      </c>
      <c r="F27" s="397">
        <v>3.7559300000000002</v>
      </c>
      <c r="G27" s="73"/>
      <c r="H27" s="20">
        <f t="shared" si="1"/>
        <v>0.45</v>
      </c>
    </row>
    <row r="28" spans="1:9" ht="12" customHeight="1" thickBot="1">
      <c r="A28" s="13" t="s">
        <v>21</v>
      </c>
      <c r="B28" s="13" t="s">
        <v>22</v>
      </c>
      <c r="C28" s="342">
        <v>2158.5709999999999</v>
      </c>
      <c r="D28" s="342">
        <v>3494.2491799999998</v>
      </c>
      <c r="E28" s="398">
        <v>3354.7654499999999</v>
      </c>
      <c r="F28" s="398">
        <v>2457.6665400000002</v>
      </c>
      <c r="G28" s="73">
        <f t="shared" si="0"/>
        <v>96.008191665369452</v>
      </c>
      <c r="H28" s="20">
        <f t="shared" si="1"/>
        <v>-139.48372999999992</v>
      </c>
    </row>
    <row r="29" spans="1:9" ht="12.75" thickBot="1">
      <c r="A29" s="13" t="s">
        <v>379</v>
      </c>
      <c r="B29" s="13" t="s">
        <v>380</v>
      </c>
      <c r="C29" s="342"/>
      <c r="D29" s="342"/>
      <c r="E29" s="398"/>
      <c r="F29" s="398">
        <v>-0.30134</v>
      </c>
      <c r="G29" s="73"/>
      <c r="H29" s="20">
        <f t="shared" si="1"/>
        <v>0</v>
      </c>
    </row>
    <row r="30" spans="1:9" ht="12.75" thickBot="1">
      <c r="A30" s="34" t="s">
        <v>302</v>
      </c>
      <c r="B30" s="34" t="s">
        <v>303</v>
      </c>
      <c r="C30" s="335">
        <v>493</v>
      </c>
      <c r="D30" s="335">
        <v>493</v>
      </c>
      <c r="E30" s="395">
        <v>470.13664999999997</v>
      </c>
      <c r="F30" s="395">
        <v>324.59086000000002</v>
      </c>
      <c r="G30" s="73">
        <f t="shared" si="0"/>
        <v>95.362403651115613</v>
      </c>
      <c r="H30" s="20">
        <f t="shared" si="1"/>
        <v>-22.863350000000025</v>
      </c>
    </row>
    <row r="31" spans="1:9" ht="12.75" thickBot="1">
      <c r="A31" s="72" t="s">
        <v>23</v>
      </c>
      <c r="B31" s="303" t="s">
        <v>24</v>
      </c>
      <c r="C31" s="274">
        <f>C32+C33</f>
        <v>6753.174</v>
      </c>
      <c r="D31" s="341">
        <f>D32+D33</f>
        <v>7364.3973100000003</v>
      </c>
      <c r="E31" s="403">
        <f>E32+E33</f>
        <v>3365.4046600000001</v>
      </c>
      <c r="F31" s="403">
        <f>F32+F33</f>
        <v>2931.5186199999998</v>
      </c>
      <c r="G31" s="73">
        <f t="shared" si="0"/>
        <v>45.698303857535898</v>
      </c>
      <c r="H31" s="20">
        <f t="shared" si="1"/>
        <v>-3998.9926500000001</v>
      </c>
    </row>
    <row r="32" spans="1:9" ht="12.75" thickBot="1">
      <c r="A32" s="34" t="s">
        <v>381</v>
      </c>
      <c r="B32" s="34" t="s">
        <v>26</v>
      </c>
      <c r="C32" s="260">
        <v>699</v>
      </c>
      <c r="D32" s="334">
        <v>784.01796999999999</v>
      </c>
      <c r="E32" s="399">
        <v>258.52760999999998</v>
      </c>
      <c r="F32" s="399">
        <v>184.65281999999999</v>
      </c>
      <c r="G32" s="73">
        <f t="shared" si="0"/>
        <v>32.974704648670233</v>
      </c>
      <c r="H32" s="20">
        <f t="shared" si="1"/>
        <v>-525.49036000000001</v>
      </c>
      <c r="I32" s="47"/>
    </row>
    <row r="33" spans="1:9" ht="12.75" thickBot="1">
      <c r="A33" s="58" t="s">
        <v>29</v>
      </c>
      <c r="B33" s="58" t="s">
        <v>30</v>
      </c>
      <c r="C33" s="264">
        <v>6054.174</v>
      </c>
      <c r="D33" s="342">
        <v>6580.3793400000004</v>
      </c>
      <c r="E33" s="393">
        <v>3106.8770500000001</v>
      </c>
      <c r="F33" s="393">
        <v>2746.8658</v>
      </c>
      <c r="G33" s="73">
        <f t="shared" si="0"/>
        <v>47.214254520469638</v>
      </c>
      <c r="H33" s="20">
        <f t="shared" si="1"/>
        <v>-3473.5022900000004</v>
      </c>
    </row>
    <row r="34" spans="1:9" ht="12.75" thickBot="1">
      <c r="A34" s="26" t="s">
        <v>31</v>
      </c>
      <c r="B34" s="6" t="s">
        <v>32</v>
      </c>
      <c r="C34" s="253">
        <f>C36+C38+C39</f>
        <v>1236.8000000000002</v>
      </c>
      <c r="D34" s="343">
        <f>D36+D38+D39</f>
        <v>1256.8000000000002</v>
      </c>
      <c r="E34" s="636">
        <f>E36+E38+E39</f>
        <v>1044.02736</v>
      </c>
      <c r="F34" s="411">
        <f>F36+F38+F39</f>
        <v>983.63281999999992</v>
      </c>
      <c r="G34" s="73">
        <f t="shared" si="0"/>
        <v>83.070286441756835</v>
      </c>
      <c r="H34" s="20">
        <f t="shared" si="1"/>
        <v>-212.77264000000014</v>
      </c>
    </row>
    <row r="35" spans="1:9" ht="12.75" thickBot="1">
      <c r="A35" s="27" t="s">
        <v>33</v>
      </c>
      <c r="B35" s="27" t="s">
        <v>34</v>
      </c>
      <c r="C35" s="261"/>
      <c r="D35" s="335"/>
      <c r="E35" s="395"/>
      <c r="F35" s="395"/>
      <c r="G35" s="73"/>
      <c r="H35" s="20">
        <f t="shared" si="1"/>
        <v>0</v>
      </c>
    </row>
    <row r="36" spans="1:9" ht="12.75" thickBot="1">
      <c r="B36" s="34" t="s">
        <v>35</v>
      </c>
      <c r="C36" s="260">
        <f>C37</f>
        <v>1184.4000000000001</v>
      </c>
      <c r="D36" s="334">
        <f>D37</f>
        <v>1184.4000000000001</v>
      </c>
      <c r="E36" s="394">
        <f>E37</f>
        <v>1014.30736</v>
      </c>
      <c r="F36" s="394">
        <f>F37</f>
        <v>953.35281999999995</v>
      </c>
      <c r="G36" s="73">
        <f t="shared" si="0"/>
        <v>85.638919284025661</v>
      </c>
      <c r="H36" s="20">
        <f t="shared" si="1"/>
        <v>-170.09264000000007</v>
      </c>
    </row>
    <row r="37" spans="1:9" ht="12.75" thickBot="1">
      <c r="A37" s="27" t="s">
        <v>36</v>
      </c>
      <c r="B37" s="58" t="s">
        <v>37</v>
      </c>
      <c r="C37" s="264">
        <v>1184.4000000000001</v>
      </c>
      <c r="D37" s="342">
        <v>1184.4000000000001</v>
      </c>
      <c r="E37" s="400">
        <v>1014.30736</v>
      </c>
      <c r="F37" s="400">
        <v>953.35281999999995</v>
      </c>
      <c r="G37" s="73">
        <f t="shared" si="0"/>
        <v>85.638919284025661</v>
      </c>
      <c r="H37" s="20">
        <f t="shared" si="1"/>
        <v>-170.09264000000007</v>
      </c>
    </row>
    <row r="38" spans="1:9" ht="12.75" thickBot="1">
      <c r="A38" s="27" t="s">
        <v>38</v>
      </c>
      <c r="B38" s="27" t="s">
        <v>39</v>
      </c>
      <c r="C38" s="261">
        <v>52.4</v>
      </c>
      <c r="D38" s="335">
        <v>72.400000000000006</v>
      </c>
      <c r="E38" s="398">
        <v>29.72</v>
      </c>
      <c r="F38" s="398">
        <v>30.28</v>
      </c>
      <c r="G38" s="73">
        <f t="shared" si="0"/>
        <v>41.049723756906069</v>
      </c>
      <c r="H38" s="20">
        <f t="shared" si="1"/>
        <v>-42.680000000000007</v>
      </c>
    </row>
    <row r="39" spans="1:9" ht="12.75" thickBot="1">
      <c r="A39" s="27"/>
      <c r="B39" s="27" t="s">
        <v>314</v>
      </c>
      <c r="C39" s="261"/>
      <c r="D39" s="335"/>
      <c r="E39" s="395"/>
      <c r="F39" s="412"/>
      <c r="G39" s="73"/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627"/>
      <c r="E40" s="413"/>
      <c r="F40" s="413"/>
      <c r="G40" s="73"/>
      <c r="H40" s="20">
        <f t="shared" si="1"/>
        <v>0</v>
      </c>
      <c r="I40" s="9"/>
    </row>
    <row r="41" spans="1:9" ht="12.75" thickBot="1">
      <c r="A41" s="15"/>
      <c r="B41" s="309" t="s">
        <v>42</v>
      </c>
      <c r="C41" s="381"/>
      <c r="D41" s="628"/>
      <c r="E41" s="414"/>
      <c r="F41" s="414"/>
      <c r="G41" s="73"/>
      <c r="H41" s="20">
        <f t="shared" si="1"/>
        <v>0</v>
      </c>
      <c r="I41" s="9"/>
    </row>
    <row r="42" spans="1:9" ht="24.75" thickBot="1">
      <c r="A42" s="72" t="s">
        <v>63</v>
      </c>
      <c r="B42" s="325" t="s">
        <v>203</v>
      </c>
      <c r="C42" s="311">
        <f>C45+C49+C52+C58</f>
        <v>10985.098099999999</v>
      </c>
      <c r="D42" s="344">
        <f>D45+D49+D52+D58</f>
        <v>11477.72226</v>
      </c>
      <c r="E42" s="639">
        <f>E45+E49+E52+E57+E58</f>
        <v>6156.3937400000004</v>
      </c>
      <c r="F42" s="415">
        <f>F45+F49+F52+F57+F58</f>
        <v>5268.9227899999996</v>
      </c>
      <c r="G42" s="73">
        <f t="shared" si="0"/>
        <v>53.637765407994806</v>
      </c>
      <c r="H42" s="20">
        <f t="shared" si="1"/>
        <v>-5321.32852</v>
      </c>
    </row>
    <row r="43" spans="1:9" ht="0.75" customHeight="1" thickBot="1">
      <c r="B43" s="74"/>
      <c r="C43" s="288"/>
      <c r="D43" s="629"/>
      <c r="E43" s="416">
        <f>E45+E52+E57+E47+E56</f>
        <v>7596.7982600000005</v>
      </c>
      <c r="F43" s="416">
        <f>F45+F52+F57+F47+F56</f>
        <v>6981.7891900000004</v>
      </c>
      <c r="G43" s="73" t="e">
        <f t="shared" si="0"/>
        <v>#DIV/0!</v>
      </c>
      <c r="H43" s="20">
        <f t="shared" si="1"/>
        <v>7596.7982600000005</v>
      </c>
    </row>
    <row r="44" spans="1:9" ht="12.75" thickBot="1">
      <c r="A44" s="27" t="s">
        <v>64</v>
      </c>
      <c r="B44" s="27" t="s">
        <v>65</v>
      </c>
      <c r="C44" s="261"/>
      <c r="D44" s="335"/>
      <c r="E44" s="417"/>
      <c r="F44" s="417"/>
      <c r="G44" s="73"/>
      <c r="H44" s="20">
        <f t="shared" si="1"/>
        <v>0</v>
      </c>
    </row>
    <row r="45" spans="1:9" ht="12" customHeight="1" thickBot="1">
      <c r="B45" s="34" t="s">
        <v>66</v>
      </c>
      <c r="C45" s="260">
        <f>C47</f>
        <v>3981</v>
      </c>
      <c r="D45" s="334">
        <f>D47</f>
        <v>3981</v>
      </c>
      <c r="E45" s="394">
        <f>E47</f>
        <v>3489.7048100000002</v>
      </c>
      <c r="F45" s="394">
        <f>F47</f>
        <v>3314.0390000000002</v>
      </c>
      <c r="G45" s="73">
        <f t="shared" si="0"/>
        <v>87.659000502386348</v>
      </c>
      <c r="H45" s="20">
        <f t="shared" si="1"/>
        <v>-491.29518999999982</v>
      </c>
    </row>
    <row r="46" spans="1:9" ht="12.75" thickBot="1">
      <c r="A46" s="27" t="s">
        <v>565</v>
      </c>
      <c r="B46" s="27" t="s">
        <v>65</v>
      </c>
      <c r="C46" s="261"/>
      <c r="D46" s="335"/>
      <c r="E46" s="395"/>
      <c r="F46" s="395"/>
      <c r="G46" s="73"/>
      <c r="H46" s="20">
        <f t="shared" si="1"/>
        <v>0</v>
      </c>
    </row>
    <row r="47" spans="1:9" ht="12" customHeight="1" thickBot="1">
      <c r="B47" s="34" t="s">
        <v>67</v>
      </c>
      <c r="C47" s="260">
        <v>3981</v>
      </c>
      <c r="D47" s="334">
        <v>3981</v>
      </c>
      <c r="E47" s="394">
        <v>3489.7048100000002</v>
      </c>
      <c r="F47" s="394">
        <v>3314.0390000000002</v>
      </c>
      <c r="G47" s="73">
        <f t="shared" si="0"/>
        <v>87.659000502386348</v>
      </c>
      <c r="H47" s="20">
        <f t="shared" si="1"/>
        <v>-491.29518999999982</v>
      </c>
    </row>
    <row r="48" spans="1:9" ht="12.75" thickBot="1">
      <c r="A48" s="27" t="s">
        <v>437</v>
      </c>
      <c r="B48" s="27" t="s">
        <v>65</v>
      </c>
      <c r="C48" s="261"/>
      <c r="D48" s="335"/>
      <c r="E48" s="395"/>
      <c r="F48" s="395"/>
      <c r="G48" s="73"/>
      <c r="H48" s="20">
        <f t="shared" si="1"/>
        <v>0</v>
      </c>
    </row>
    <row r="49" spans="1:9" ht="11.25" customHeight="1" thickBot="1">
      <c r="B49" s="34" t="s">
        <v>67</v>
      </c>
      <c r="C49" s="260">
        <v>6735.0981000000002</v>
      </c>
      <c r="D49" s="334">
        <v>6983.1980999999996</v>
      </c>
      <c r="E49" s="394">
        <v>2145.4088099999999</v>
      </c>
      <c r="F49" s="394">
        <v>1667.5548200000001</v>
      </c>
      <c r="G49" s="73">
        <f t="shared" si="0"/>
        <v>30.722439479412735</v>
      </c>
      <c r="H49" s="20">
        <f t="shared" si="1"/>
        <v>-4837.7892899999997</v>
      </c>
    </row>
    <row r="50" spans="1:9" ht="12.75" thickBot="1">
      <c r="A50" s="27" t="s">
        <v>68</v>
      </c>
      <c r="B50" s="27" t="s">
        <v>69</v>
      </c>
      <c r="C50" s="261"/>
      <c r="D50" s="335"/>
      <c r="E50" s="418"/>
      <c r="F50" s="418"/>
      <c r="G50" s="73"/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334"/>
      <c r="E51" s="402"/>
      <c r="F51" s="402"/>
      <c r="G51" s="73"/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345">
        <f>D54+D56</f>
        <v>452.52415999999999</v>
      </c>
      <c r="E52" s="402">
        <f>E54+E56</f>
        <v>400.87337000000002</v>
      </c>
      <c r="F52" s="402">
        <f>F54+F56</f>
        <v>240.48956999999999</v>
      </c>
      <c r="G52" s="73">
        <f t="shared" si="0"/>
        <v>88.586070189048044</v>
      </c>
      <c r="H52" s="20">
        <f t="shared" si="1"/>
        <v>-51.650789999999972</v>
      </c>
      <c r="I52" s="77"/>
    </row>
    <row r="53" spans="1:9" s="77" customFormat="1" ht="12.75" thickBot="1">
      <c r="A53" s="27" t="s">
        <v>72</v>
      </c>
      <c r="B53" s="27" t="s">
        <v>73</v>
      </c>
      <c r="C53" s="261"/>
      <c r="D53" s="335"/>
      <c r="E53" s="419"/>
      <c r="F53" s="419"/>
      <c r="G53" s="73"/>
      <c r="H53" s="20">
        <f t="shared" si="1"/>
        <v>0</v>
      </c>
    </row>
    <row r="54" spans="1:9" s="77" customFormat="1" ht="12.75" customHeight="1" thickBot="1">
      <c r="A54" s="68"/>
      <c r="B54" s="13" t="s">
        <v>74</v>
      </c>
      <c r="C54" s="260">
        <v>152</v>
      </c>
      <c r="D54" s="334">
        <v>152</v>
      </c>
      <c r="E54" s="401">
        <v>229.9751</v>
      </c>
      <c r="F54" s="401">
        <v>146.48634999999999</v>
      </c>
      <c r="G54" s="73">
        <f t="shared" si="0"/>
        <v>151.29940789473685</v>
      </c>
      <c r="H54" s="20">
        <f t="shared" si="1"/>
        <v>77.975099999999998</v>
      </c>
    </row>
    <row r="55" spans="1:9" s="77" customFormat="1" ht="12.75" thickBot="1">
      <c r="A55" s="27" t="s">
        <v>75</v>
      </c>
      <c r="B55" s="27" t="s">
        <v>73</v>
      </c>
      <c r="C55" s="261"/>
      <c r="D55" s="335"/>
      <c r="E55" s="402"/>
      <c r="F55" s="402"/>
      <c r="G55" s="73"/>
      <c r="H55" s="20">
        <f t="shared" si="1"/>
        <v>0</v>
      </c>
    </row>
    <row r="56" spans="1:9" s="77" customFormat="1" ht="14.25" customHeight="1" thickBot="1">
      <c r="A56" s="68"/>
      <c r="B56" s="13" t="s">
        <v>76</v>
      </c>
      <c r="C56" s="263">
        <v>56</v>
      </c>
      <c r="D56" s="340">
        <v>300.52415999999999</v>
      </c>
      <c r="E56" s="402">
        <v>170.89827</v>
      </c>
      <c r="F56" s="402">
        <v>94.003219999999999</v>
      </c>
      <c r="G56" s="73">
        <f t="shared" si="0"/>
        <v>56.866732445071968</v>
      </c>
      <c r="H56" s="20">
        <f t="shared" si="1"/>
        <v>-129.62589</v>
      </c>
    </row>
    <row r="57" spans="1:9" s="77" customFormat="1" ht="15" customHeight="1" thickBot="1">
      <c r="A57" s="27" t="s">
        <v>463</v>
      </c>
      <c r="B57" s="27" t="s">
        <v>78</v>
      </c>
      <c r="C57" s="260"/>
      <c r="D57" s="334"/>
      <c r="E57" s="419">
        <v>45.616999999999997</v>
      </c>
      <c r="F57" s="419">
        <v>19.218399999999999</v>
      </c>
      <c r="G57" s="73"/>
      <c r="H57" s="20">
        <f t="shared" si="1"/>
        <v>45.616999999999997</v>
      </c>
    </row>
    <row r="58" spans="1:9" s="77" customFormat="1" ht="15" customHeight="1" thickBot="1">
      <c r="A58" s="27" t="s">
        <v>464</v>
      </c>
      <c r="B58" s="27" t="s">
        <v>465</v>
      </c>
      <c r="C58" s="260">
        <v>61</v>
      </c>
      <c r="D58" s="334">
        <v>61</v>
      </c>
      <c r="E58" s="419">
        <v>74.789749999999998</v>
      </c>
      <c r="F58" s="419">
        <v>27.620999999999999</v>
      </c>
      <c r="G58" s="73">
        <f t="shared" si="0"/>
        <v>122.6061475409836</v>
      </c>
      <c r="H58" s="20">
        <f t="shared" si="1"/>
        <v>13.789749999999998</v>
      </c>
    </row>
    <row r="59" spans="1:9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344">
        <f>D61+D62+D63+D64+D66+D65</f>
        <v>2172.4</v>
      </c>
      <c r="E59" s="639">
        <f>E61+E62+E63+E64+E66+E65</f>
        <v>1466.3912500000001</v>
      </c>
      <c r="F59" s="415">
        <f>F61+F62+F64+F63+F65+F66</f>
        <v>3122.9455200000002</v>
      </c>
      <c r="G59" s="73">
        <f t="shared" si="0"/>
        <v>67.50097818081386</v>
      </c>
      <c r="H59" s="20">
        <f t="shared" si="1"/>
        <v>-706.00874999999996</v>
      </c>
    </row>
    <row r="60" spans="1:9" s="77" customFormat="1" ht="14.25" customHeight="1" thickBot="1">
      <c r="A60" s="34" t="s">
        <v>384</v>
      </c>
      <c r="B60" s="34" t="s">
        <v>82</v>
      </c>
      <c r="C60" s="260"/>
      <c r="D60" s="334"/>
      <c r="E60" s="402"/>
      <c r="F60" s="402"/>
      <c r="G60" s="73"/>
      <c r="H60" s="20">
        <f t="shared" si="1"/>
        <v>0</v>
      </c>
    </row>
    <row r="61" spans="1:9" s="77" customFormat="1" ht="10.5" customHeight="1" thickBot="1">
      <c r="A61" s="75"/>
      <c r="B61" s="34" t="s">
        <v>83</v>
      </c>
      <c r="C61" s="260"/>
      <c r="D61" s="334"/>
      <c r="E61" s="402">
        <v>63.499789999999997</v>
      </c>
      <c r="F61" s="402">
        <v>-777.92909999999995</v>
      </c>
      <c r="G61" s="73"/>
      <c r="H61" s="20">
        <f t="shared" si="1"/>
        <v>63.499789999999997</v>
      </c>
    </row>
    <row r="62" spans="1:9" s="77" customFormat="1" ht="17.25" customHeight="1" thickBot="1">
      <c r="A62" s="27" t="s">
        <v>385</v>
      </c>
      <c r="B62" s="54" t="s">
        <v>387</v>
      </c>
      <c r="C62" s="259">
        <v>134.5</v>
      </c>
      <c r="D62" s="333">
        <v>0.5</v>
      </c>
      <c r="E62" s="396">
        <v>0.41559000000000001</v>
      </c>
      <c r="F62" s="396">
        <v>6.0756500000000004</v>
      </c>
      <c r="G62" s="73">
        <f t="shared" si="0"/>
        <v>83.118000000000009</v>
      </c>
      <c r="H62" s="20">
        <f t="shared" si="1"/>
        <v>-8.4409999999999985E-2</v>
      </c>
    </row>
    <row r="63" spans="1:9" s="77" customFormat="1" ht="12" customHeight="1" thickBot="1">
      <c r="A63" s="27" t="s">
        <v>402</v>
      </c>
      <c r="B63" s="54" t="s">
        <v>403</v>
      </c>
      <c r="C63" s="259"/>
      <c r="D63" s="333"/>
      <c r="E63" s="396"/>
      <c r="F63" s="396"/>
      <c r="G63" s="73"/>
      <c r="H63" s="20">
        <f t="shared" si="1"/>
        <v>0</v>
      </c>
    </row>
    <row r="64" spans="1:9" s="77" customFormat="1" ht="14.25" customHeight="1" thickBot="1">
      <c r="A64" s="27" t="s">
        <v>386</v>
      </c>
      <c r="B64" s="48" t="s">
        <v>388</v>
      </c>
      <c r="C64" s="259">
        <v>200</v>
      </c>
      <c r="D64" s="333">
        <v>200</v>
      </c>
      <c r="E64" s="396">
        <v>157.76820000000001</v>
      </c>
      <c r="F64" s="396">
        <v>178.83733000000001</v>
      </c>
      <c r="G64" s="73">
        <f t="shared" si="0"/>
        <v>78.884100000000004</v>
      </c>
      <c r="H64" s="20">
        <f t="shared" si="1"/>
        <v>-42.231799999999993</v>
      </c>
    </row>
    <row r="65" spans="1:9" s="77" customFormat="1" ht="12.75" customHeight="1" thickBot="1">
      <c r="A65" s="48" t="s">
        <v>394</v>
      </c>
      <c r="B65" s="48" t="s">
        <v>395</v>
      </c>
      <c r="C65" s="259">
        <v>237.9</v>
      </c>
      <c r="D65" s="333"/>
      <c r="E65" s="396"/>
      <c r="F65" s="396"/>
      <c r="G65" s="73" t="e">
        <f t="shared" si="0"/>
        <v>#DIV/0!</v>
      </c>
      <c r="H65" s="20">
        <f t="shared" si="1"/>
        <v>0</v>
      </c>
    </row>
    <row r="66" spans="1:9" s="77" customFormat="1" ht="27.75" customHeight="1" thickBot="1">
      <c r="A66" s="48" t="s">
        <v>406</v>
      </c>
      <c r="B66" s="315" t="s">
        <v>396</v>
      </c>
      <c r="C66" s="259">
        <v>3000</v>
      </c>
      <c r="D66" s="333">
        <v>1971.9</v>
      </c>
      <c r="E66" s="396">
        <v>1244.70767</v>
      </c>
      <c r="F66" s="396">
        <v>3715.96164</v>
      </c>
      <c r="G66" s="73">
        <f t="shared" si="0"/>
        <v>63.122251128353355</v>
      </c>
      <c r="H66" s="20">
        <f t="shared" si="1"/>
        <v>-727.19233000000008</v>
      </c>
    </row>
    <row r="67" spans="1:9" s="77" customFormat="1" ht="15" customHeight="1" thickBot="1">
      <c r="A67" s="72" t="s">
        <v>404</v>
      </c>
      <c r="B67" s="312" t="s">
        <v>405</v>
      </c>
      <c r="C67" s="382"/>
      <c r="D67" s="630"/>
      <c r="E67" s="403"/>
      <c r="F67" s="403">
        <v>227.33326</v>
      </c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631"/>
      <c r="E68" s="403"/>
      <c r="F68" s="403">
        <v>662</v>
      </c>
      <c r="G68" s="73"/>
      <c r="H68" s="20">
        <f t="shared" si="1"/>
        <v>0</v>
      </c>
      <c r="I68" s="4"/>
    </row>
    <row r="69" spans="1:9" s="9" customFormat="1" ht="12.75" thickBot="1">
      <c r="A69" s="72" t="s">
        <v>289</v>
      </c>
      <c r="B69" s="312" t="s">
        <v>94</v>
      </c>
      <c r="C69" s="383">
        <v>1017</v>
      </c>
      <c r="D69" s="631">
        <v>1147.2</v>
      </c>
      <c r="E69" s="403">
        <v>376.91030000000001</v>
      </c>
      <c r="F69" s="403">
        <v>10009.39795</v>
      </c>
      <c r="G69" s="73">
        <f t="shared" si="0"/>
        <v>32.854802998605301</v>
      </c>
      <c r="H69" s="20">
        <f t="shared" si="1"/>
        <v>-770.28970000000004</v>
      </c>
    </row>
    <row r="70" spans="1:9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344">
        <f>D72+D75+D87+D92+D96+D85+D81+D84+D94+D80+D95+D93+D91+D82+D99+D73</f>
        <v>1051.3</v>
      </c>
      <c r="E70" s="415">
        <f>E72+E75+E87+E92+E96+E85+E81+E84+E94+E80+E95+E93+E91+E73+E83+E100+E77</f>
        <v>921.3189799999999</v>
      </c>
      <c r="F70" s="420">
        <f>F72+F75+F87+F92+F96+F85+F81+F84+F94+F80+F95+F93+F91+F73+F83+F100+F77+F99+F76</f>
        <v>945.26762000000008</v>
      </c>
      <c r="G70" s="73">
        <f t="shared" si="0"/>
        <v>87.63616284600019</v>
      </c>
      <c r="H70" s="20">
        <f t="shared" si="1"/>
        <v>-129.98102000000006</v>
      </c>
    </row>
    <row r="71" spans="1:9" s="9" customFormat="1" ht="12.75" thickBot="1">
      <c r="A71" s="34" t="s">
        <v>279</v>
      </c>
      <c r="B71" s="34" t="s">
        <v>97</v>
      </c>
      <c r="C71" s="260"/>
      <c r="D71" s="334"/>
      <c r="E71" s="414"/>
      <c r="F71" s="414"/>
      <c r="G71" s="73"/>
      <c r="H71" s="20">
        <f t="shared" si="1"/>
        <v>0</v>
      </c>
      <c r="I71" s="4"/>
    </row>
    <row r="72" spans="1:9" ht="12.75" thickBot="1">
      <c r="B72" s="34" t="s">
        <v>98</v>
      </c>
      <c r="C72" s="260">
        <v>55.9</v>
      </c>
      <c r="D72" s="334">
        <v>55.9</v>
      </c>
      <c r="E72" s="394">
        <v>38.133710000000001</v>
      </c>
      <c r="F72" s="394">
        <v>48.124609999999997</v>
      </c>
      <c r="G72" s="73">
        <f t="shared" si="0"/>
        <v>68.21772808586762</v>
      </c>
      <c r="H72" s="20">
        <f t="shared" si="1"/>
        <v>-17.766289999999998</v>
      </c>
    </row>
    <row r="73" spans="1:9" ht="12.75" customHeight="1" thickBot="1">
      <c r="A73" s="48" t="s">
        <v>389</v>
      </c>
      <c r="B73" s="54" t="s">
        <v>390</v>
      </c>
      <c r="C73" s="259">
        <v>1.3</v>
      </c>
      <c r="D73" s="333">
        <v>1.3</v>
      </c>
      <c r="E73" s="393">
        <v>15.275</v>
      </c>
      <c r="F73" s="393">
        <v>0.95499999999999996</v>
      </c>
      <c r="G73" s="73">
        <f t="shared" ref="G73:G137" si="2">E73/D73*100</f>
        <v>1175</v>
      </c>
      <c r="H73" s="20">
        <f t="shared" ref="H73:H138" si="3">E73-D73</f>
        <v>13.975</v>
      </c>
    </row>
    <row r="74" spans="1:9" ht="12.75" thickBot="1">
      <c r="A74" s="27" t="s">
        <v>99</v>
      </c>
      <c r="B74" s="27" t="s">
        <v>100</v>
      </c>
      <c r="C74" s="261"/>
      <c r="D74" s="335"/>
      <c r="E74" s="395"/>
      <c r="F74" s="395"/>
      <c r="G74" s="73"/>
      <c r="H74" s="20">
        <f t="shared" si="3"/>
        <v>0</v>
      </c>
    </row>
    <row r="75" spans="1:9" ht="12.75" thickBot="1">
      <c r="A75" s="13"/>
      <c r="B75" s="13" t="s">
        <v>101</v>
      </c>
      <c r="C75" s="263">
        <v>33</v>
      </c>
      <c r="D75" s="340">
        <v>33</v>
      </c>
      <c r="E75" s="397">
        <v>10</v>
      </c>
      <c r="F75" s="397">
        <v>48</v>
      </c>
      <c r="G75" s="73">
        <f t="shared" si="2"/>
        <v>30.303030303030305</v>
      </c>
      <c r="H75" s="20">
        <f t="shared" si="3"/>
        <v>-23</v>
      </c>
    </row>
    <row r="76" spans="1:9" ht="12.75" thickBot="1">
      <c r="A76" s="34" t="s">
        <v>409</v>
      </c>
      <c r="B76" s="34" t="s">
        <v>410</v>
      </c>
      <c r="C76" s="260"/>
      <c r="D76" s="334"/>
      <c r="E76" s="394"/>
      <c r="F76" s="394"/>
      <c r="G76" s="73"/>
      <c r="H76" s="20">
        <f t="shared" si="3"/>
        <v>0</v>
      </c>
    </row>
    <row r="77" spans="1:9" ht="0.75" customHeight="1" thickBot="1">
      <c r="B77" s="13"/>
      <c r="C77" s="260"/>
      <c r="D77" s="334"/>
      <c r="E77" s="394"/>
      <c r="F77" s="394"/>
      <c r="G77" s="73"/>
      <c r="H77" s="20">
        <f t="shared" si="3"/>
        <v>0</v>
      </c>
    </row>
    <row r="78" spans="1:9" ht="12.75" thickBot="1">
      <c r="A78" s="27" t="s">
        <v>105</v>
      </c>
      <c r="B78" s="27" t="s">
        <v>103</v>
      </c>
      <c r="C78" s="261"/>
      <c r="D78" s="335"/>
      <c r="E78" s="395"/>
      <c r="F78" s="395"/>
      <c r="G78" s="73"/>
      <c r="H78" s="20">
        <f t="shared" si="3"/>
        <v>0</v>
      </c>
    </row>
    <row r="79" spans="1:9" ht="12.75" thickBot="1">
      <c r="B79" s="34" t="s">
        <v>106</v>
      </c>
      <c r="C79" s="260"/>
      <c r="D79" s="334"/>
      <c r="E79" s="394"/>
      <c r="F79" s="394"/>
      <c r="G79" s="73"/>
      <c r="H79" s="20">
        <f t="shared" si="3"/>
        <v>0</v>
      </c>
    </row>
    <row r="80" spans="1:9" ht="12.75" thickBot="1">
      <c r="B80" s="34" t="s">
        <v>93</v>
      </c>
      <c r="C80" s="260"/>
      <c r="D80" s="334"/>
      <c r="E80" s="394"/>
      <c r="F80" s="394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342">
        <v>40</v>
      </c>
      <c r="E81" s="393">
        <v>30</v>
      </c>
      <c r="F81" s="393"/>
      <c r="G81" s="73">
        <f t="shared" si="2"/>
        <v>75</v>
      </c>
      <c r="H81" s="20">
        <f t="shared" si="3"/>
        <v>-10</v>
      </c>
    </row>
    <row r="82" spans="1:8" ht="12.75" thickBot="1">
      <c r="A82" s="27" t="s">
        <v>107</v>
      </c>
      <c r="B82" s="27" t="s">
        <v>108</v>
      </c>
      <c r="C82" s="261">
        <v>103</v>
      </c>
      <c r="D82" s="335">
        <v>103</v>
      </c>
      <c r="E82" s="395"/>
      <c r="F82" s="395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340"/>
      <c r="E83" s="397">
        <v>12.3</v>
      </c>
      <c r="F83" s="397">
        <v>73</v>
      </c>
      <c r="G83" s="73"/>
      <c r="H83" s="20">
        <f t="shared" si="3"/>
        <v>12.3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335">
        <v>209.9</v>
      </c>
      <c r="E84" s="393">
        <v>283.49581999999998</v>
      </c>
      <c r="F84" s="393">
        <v>140.1</v>
      </c>
      <c r="G84" s="73">
        <f t="shared" si="2"/>
        <v>135.06232491662695</v>
      </c>
      <c r="H84" s="20">
        <f t="shared" si="3"/>
        <v>73.595819999999975</v>
      </c>
    </row>
    <row r="85" spans="1:8" ht="12.75" customHeight="1" thickBot="1">
      <c r="A85" s="27" t="s">
        <v>112</v>
      </c>
      <c r="B85" s="27" t="s">
        <v>225</v>
      </c>
      <c r="C85" s="261"/>
      <c r="D85" s="335"/>
      <c r="E85" s="400"/>
      <c r="F85" s="400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335"/>
      <c r="E86" s="395"/>
      <c r="F86" s="395"/>
      <c r="G86" s="73"/>
      <c r="H86" s="20">
        <f t="shared" si="3"/>
        <v>0</v>
      </c>
    </row>
    <row r="87" spans="1:8" ht="12.75" thickBot="1">
      <c r="B87" s="34" t="s">
        <v>114</v>
      </c>
      <c r="C87" s="260">
        <v>1</v>
      </c>
      <c r="D87" s="334">
        <v>1</v>
      </c>
      <c r="E87" s="394">
        <v>3</v>
      </c>
      <c r="F87" s="394">
        <v>2.5</v>
      </c>
      <c r="G87" s="73">
        <f t="shared" si="2"/>
        <v>300</v>
      </c>
      <c r="H87" s="20">
        <f t="shared" si="3"/>
        <v>2</v>
      </c>
    </row>
    <row r="88" spans="1:8" ht="12.75" hidden="1" thickBot="1">
      <c r="C88" s="384"/>
      <c r="D88" s="511"/>
      <c r="G88" s="73" t="e">
        <f t="shared" si="2"/>
        <v>#DIV/0!</v>
      </c>
      <c r="H88" s="20">
        <f t="shared" si="3"/>
        <v>0</v>
      </c>
    </row>
    <row r="89" spans="1:8" ht="12.75" hidden="1" thickBot="1">
      <c r="C89" s="384"/>
      <c r="D89" s="511"/>
      <c r="G89" s="73" t="e">
        <f t="shared" si="2"/>
        <v>#DIV/0!</v>
      </c>
      <c r="H89" s="20">
        <f t="shared" si="3"/>
        <v>0</v>
      </c>
    </row>
    <row r="90" spans="1:8" ht="12.75" hidden="1" thickBot="1">
      <c r="C90" s="384"/>
      <c r="D90" s="511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340">
        <v>10</v>
      </c>
      <c r="E91" s="422">
        <v>4.5</v>
      </c>
      <c r="F91" s="422"/>
      <c r="G91" s="73">
        <f t="shared" si="2"/>
        <v>45</v>
      </c>
      <c r="H91" s="20">
        <f t="shared" si="3"/>
        <v>-5.5</v>
      </c>
    </row>
    <row r="92" spans="1:8" ht="12.75" hidden="1" thickBot="1">
      <c r="A92" s="58"/>
      <c r="B92" s="58" t="s">
        <v>117</v>
      </c>
      <c r="C92" s="264"/>
      <c r="D92" s="342"/>
      <c r="E92" s="676"/>
      <c r="F92" s="676"/>
      <c r="G92" s="73" t="e">
        <f t="shared" si="2"/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/>
      <c r="D93" s="342"/>
      <c r="E93" s="393">
        <v>3</v>
      </c>
      <c r="F93" s="393"/>
      <c r="G93" s="73"/>
      <c r="H93" s="20">
        <f t="shared" si="3"/>
        <v>3</v>
      </c>
    </row>
    <row r="94" spans="1:8" ht="24" customHeight="1" thickBot="1">
      <c r="A94" s="48" t="s">
        <v>305</v>
      </c>
      <c r="B94" s="166" t="s">
        <v>307</v>
      </c>
      <c r="C94" s="259"/>
      <c r="D94" s="333"/>
      <c r="E94" s="393">
        <v>0.99099999999999999</v>
      </c>
      <c r="F94" s="393"/>
      <c r="G94" s="73"/>
      <c r="H94" s="20">
        <f t="shared" si="3"/>
        <v>0.99099999999999999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333">
        <v>70</v>
      </c>
      <c r="E95" s="404">
        <v>36.259</v>
      </c>
      <c r="F95" s="404">
        <v>21</v>
      </c>
      <c r="G95" s="73">
        <f t="shared" si="2"/>
        <v>51.798571428571428</v>
      </c>
      <c r="H95" s="20">
        <f t="shared" si="3"/>
        <v>-33.741</v>
      </c>
    </row>
    <row r="96" spans="1:8" ht="12.75" thickBot="1">
      <c r="A96" s="34" t="s">
        <v>118</v>
      </c>
      <c r="B96" s="34" t="s">
        <v>119</v>
      </c>
      <c r="C96" s="136">
        <f>C98</f>
        <v>527.20000000000005</v>
      </c>
      <c r="D96" s="337">
        <f>D98</f>
        <v>527.20000000000005</v>
      </c>
      <c r="E96" s="405">
        <f>E98</f>
        <v>484.36444999999998</v>
      </c>
      <c r="F96" s="405">
        <f>F98</f>
        <v>601.58801000000005</v>
      </c>
      <c r="G96" s="73">
        <f t="shared" si="2"/>
        <v>91.874895675265549</v>
      </c>
      <c r="H96" s="20">
        <f t="shared" si="3"/>
        <v>-42.835550000000069</v>
      </c>
    </row>
    <row r="97" spans="1:8" ht="12.75" thickBot="1">
      <c r="A97" s="27" t="s">
        <v>325</v>
      </c>
      <c r="B97" s="27" t="s">
        <v>121</v>
      </c>
      <c r="C97" s="261"/>
      <c r="D97" s="335"/>
      <c r="E97" s="395"/>
      <c r="F97" s="395"/>
      <c r="G97" s="73"/>
      <c r="H97" s="20">
        <f t="shared" si="3"/>
        <v>0</v>
      </c>
    </row>
    <row r="98" spans="1:8" ht="12.75" thickBot="1">
      <c r="B98" s="34" t="s">
        <v>122</v>
      </c>
      <c r="C98" s="260">
        <v>527.20000000000005</v>
      </c>
      <c r="D98" s="334">
        <v>527.20000000000005</v>
      </c>
      <c r="E98" s="394">
        <v>484.36444999999998</v>
      </c>
      <c r="F98" s="394">
        <v>601.58801000000005</v>
      </c>
      <c r="G98" s="73">
        <f t="shared" si="2"/>
        <v>91.874895675265549</v>
      </c>
      <c r="H98" s="20">
        <f t="shared" si="3"/>
        <v>-42.835550000000069</v>
      </c>
    </row>
    <row r="99" spans="1:8" ht="12.75" thickBot="1">
      <c r="A99" s="27" t="s">
        <v>123</v>
      </c>
      <c r="B99" s="27" t="s">
        <v>97</v>
      </c>
      <c r="C99" s="261"/>
      <c r="D99" s="335"/>
      <c r="E99" s="395"/>
      <c r="F99" s="395"/>
      <c r="G99" s="73"/>
      <c r="H99" s="20">
        <f t="shared" si="3"/>
        <v>0</v>
      </c>
    </row>
    <row r="100" spans="1:8" ht="12.75" thickBot="1">
      <c r="B100" s="34" t="s">
        <v>124</v>
      </c>
      <c r="C100" s="260"/>
      <c r="D100" s="334"/>
      <c r="E100" s="394"/>
      <c r="F100" s="394">
        <v>10</v>
      </c>
      <c r="G100" s="73"/>
      <c r="H100" s="20">
        <f t="shared" si="3"/>
        <v>0</v>
      </c>
    </row>
    <row r="101" spans="1:8" ht="12.75" thickBot="1">
      <c r="A101" s="72" t="s">
        <v>125</v>
      </c>
      <c r="B101" s="303" t="s">
        <v>126</v>
      </c>
      <c r="C101" s="311">
        <f>C104+C105</f>
        <v>174.321</v>
      </c>
      <c r="D101" s="344">
        <f>D104+D105</f>
        <v>2567.2204000000002</v>
      </c>
      <c r="E101" s="677">
        <f>E102+E103+E104+E105</f>
        <v>3164.9830400000001</v>
      </c>
      <c r="F101" s="424">
        <f>F102+F103+F104+F105</f>
        <v>173.26871</v>
      </c>
      <c r="G101" s="73">
        <f t="shared" si="2"/>
        <v>123.28443011749206</v>
      </c>
      <c r="H101" s="20">
        <f t="shared" si="3"/>
        <v>597.76263999999992</v>
      </c>
    </row>
    <row r="102" spans="1:8" ht="12.75" thickBot="1">
      <c r="A102" s="34" t="s">
        <v>127</v>
      </c>
      <c r="B102" s="34" t="s">
        <v>128</v>
      </c>
      <c r="C102" s="260"/>
      <c r="D102" s="334"/>
      <c r="E102" s="397">
        <v>498.73450000000003</v>
      </c>
      <c r="F102" s="397">
        <v>-60.052129999999998</v>
      </c>
      <c r="G102" s="73"/>
      <c r="H102" s="20">
        <f t="shared" si="3"/>
        <v>498.73450000000003</v>
      </c>
    </row>
    <row r="103" spans="1:8" ht="12.75" thickBot="1">
      <c r="A103" s="27" t="s">
        <v>309</v>
      </c>
      <c r="B103" s="58" t="s">
        <v>128</v>
      </c>
      <c r="C103" s="264"/>
      <c r="D103" s="342"/>
      <c r="E103" s="398"/>
      <c r="F103" s="398"/>
      <c r="G103" s="73"/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342"/>
      <c r="E104" s="393"/>
      <c r="F104" s="393"/>
      <c r="G104" s="73"/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335">
        <v>2567.2204000000002</v>
      </c>
      <c r="E105" s="400">
        <v>2666.24854</v>
      </c>
      <c r="F105" s="400">
        <v>233.32084</v>
      </c>
      <c r="G105" s="73">
        <f t="shared" si="2"/>
        <v>103.85740702278619</v>
      </c>
      <c r="H105" s="20">
        <f t="shared" si="3"/>
        <v>99.028139999999894</v>
      </c>
    </row>
    <row r="106" spans="1:8" ht="11.25" customHeight="1" thickBot="1">
      <c r="A106" s="72" t="s">
        <v>134</v>
      </c>
      <c r="B106" s="437" t="s">
        <v>135</v>
      </c>
      <c r="C106" s="246">
        <f>C107+C182+C180+C179</f>
        <v>293009.90000000002</v>
      </c>
      <c r="D106" s="351">
        <f>D107+D182+D180+D179+D178</f>
        <v>308864.90000000002</v>
      </c>
      <c r="E106" s="426">
        <f>E107+E182+E180+E179+E181+E178</f>
        <v>261582.46263000002</v>
      </c>
      <c r="F106" s="426">
        <f>F107+F182+F180+F179+F181</f>
        <v>274510.03892000002</v>
      </c>
      <c r="G106" s="73">
        <f t="shared" si="2"/>
        <v>84.691547220160018</v>
      </c>
      <c r="H106" s="20">
        <f t="shared" si="3"/>
        <v>-47282.43737</v>
      </c>
    </row>
    <row r="107" spans="1:8" ht="11.25" customHeight="1" thickBot="1">
      <c r="A107" s="438" t="s">
        <v>232</v>
      </c>
      <c r="B107" s="177" t="s">
        <v>233</v>
      </c>
      <c r="C107" s="439">
        <f>C108+C111+C128+C159</f>
        <v>293009.90000000002</v>
      </c>
      <c r="D107" s="524">
        <f>D108+D111+D128+D159</f>
        <v>308510.90000000002</v>
      </c>
      <c r="E107" s="556">
        <f>E108+E111+E128+E159</f>
        <v>261387.56827000002</v>
      </c>
      <c r="F107" s="556">
        <f>F108+F111+F128+F159</f>
        <v>270326.18447000004</v>
      </c>
      <c r="G107" s="73">
        <f t="shared" si="2"/>
        <v>84.725553706530292</v>
      </c>
      <c r="H107" s="20">
        <f t="shared" si="3"/>
        <v>-47123.331730000005</v>
      </c>
    </row>
    <row r="108" spans="1:8" ht="11.25" customHeight="1" thickBot="1">
      <c r="A108" s="72" t="s">
        <v>475</v>
      </c>
      <c r="B108" s="437" t="s">
        <v>137</v>
      </c>
      <c r="C108" s="246">
        <f>C109+C110</f>
        <v>110671</v>
      </c>
      <c r="D108" s="351">
        <f>D109+D110</f>
        <v>112721</v>
      </c>
      <c r="E108" s="426">
        <f>E109+E110</f>
        <v>97849</v>
      </c>
      <c r="F108" s="557">
        <f>F109+F110</f>
        <v>91300</v>
      </c>
      <c r="G108" s="73">
        <f t="shared" si="2"/>
        <v>86.806362612113091</v>
      </c>
      <c r="H108" s="20">
        <f t="shared" si="3"/>
        <v>-14872</v>
      </c>
    </row>
    <row r="109" spans="1:8" ht="11.25" customHeight="1" thickBot="1">
      <c r="A109" s="13" t="s">
        <v>476</v>
      </c>
      <c r="B109" s="440" t="s">
        <v>139</v>
      </c>
      <c r="C109" s="441">
        <v>109214</v>
      </c>
      <c r="D109" s="472">
        <v>109214</v>
      </c>
      <c r="E109" s="678">
        <v>94415</v>
      </c>
      <c r="F109" s="401">
        <v>91300</v>
      </c>
      <c r="G109" s="73">
        <f t="shared" si="2"/>
        <v>86.449539436335996</v>
      </c>
      <c r="H109" s="20">
        <f t="shared" si="3"/>
        <v>-14799</v>
      </c>
    </row>
    <row r="110" spans="1:8" ht="11.25" customHeight="1" thickBot="1">
      <c r="A110" s="443" t="s">
        <v>477</v>
      </c>
      <c r="B110" s="444" t="s">
        <v>219</v>
      </c>
      <c r="C110" s="445">
        <v>1457</v>
      </c>
      <c r="D110" s="483">
        <v>3507</v>
      </c>
      <c r="E110" s="446">
        <v>3434</v>
      </c>
      <c r="F110" s="471"/>
      <c r="G110" s="73">
        <f t="shared" si="2"/>
        <v>97.918448816652415</v>
      </c>
      <c r="H110" s="20">
        <f t="shared" si="3"/>
        <v>-73</v>
      </c>
    </row>
    <row r="111" spans="1:8" ht="11.25" customHeight="1" thickBot="1">
      <c r="A111" s="72" t="s">
        <v>140</v>
      </c>
      <c r="B111" s="437" t="s">
        <v>141</v>
      </c>
      <c r="C111" s="246">
        <f>C114+C117+C120</f>
        <v>11424.5</v>
      </c>
      <c r="D111" s="351">
        <f>D114+D117+D120+D112+D113+D115+D116+D118+D119</f>
        <v>23511.699999999997</v>
      </c>
      <c r="E111" s="426">
        <f>E114+E117+E120+E112+E113+E115+E116+E118+E119</f>
        <v>20028.083999999999</v>
      </c>
      <c r="F111" s="426">
        <f>F114+F117+F120+F112+F113+F116</f>
        <v>20854.979150000003</v>
      </c>
      <c r="G111" s="73">
        <f t="shared" si="2"/>
        <v>85.183478863714669</v>
      </c>
      <c r="H111" s="20">
        <f t="shared" si="3"/>
        <v>-3483.6159999999982</v>
      </c>
    </row>
    <row r="112" spans="1:8" ht="11.25" customHeight="1" thickBot="1">
      <c r="A112" s="13" t="s">
        <v>411</v>
      </c>
      <c r="B112" s="440" t="s">
        <v>478</v>
      </c>
      <c r="C112" s="441"/>
      <c r="D112" s="472">
        <v>1654.2</v>
      </c>
      <c r="E112" s="678">
        <v>1654.2</v>
      </c>
      <c r="F112" s="406">
        <v>1300.2</v>
      </c>
      <c r="G112" s="73">
        <f t="shared" si="2"/>
        <v>100</v>
      </c>
      <c r="H112" s="20">
        <f t="shared" si="3"/>
        <v>0</v>
      </c>
    </row>
    <row r="113" spans="1:8" ht="11.25" customHeight="1" thickBot="1">
      <c r="A113" s="58" t="s">
        <v>412</v>
      </c>
      <c r="B113" s="448" t="s">
        <v>143</v>
      </c>
      <c r="C113" s="449"/>
      <c r="D113" s="467">
        <v>2078.8000000000002</v>
      </c>
      <c r="E113" s="679">
        <v>2078.8000000000002</v>
      </c>
      <c r="F113" s="393">
        <v>4956.6000000000004</v>
      </c>
      <c r="G113" s="73">
        <f t="shared" si="2"/>
        <v>100</v>
      </c>
      <c r="H113" s="20">
        <f t="shared" si="3"/>
        <v>0</v>
      </c>
    </row>
    <row r="114" spans="1:8" s="9" customFormat="1" ht="11.25" customHeight="1" thickBot="1">
      <c r="A114" s="13" t="s">
        <v>479</v>
      </c>
      <c r="B114" s="440" t="s">
        <v>145</v>
      </c>
      <c r="C114" s="441">
        <v>4500</v>
      </c>
      <c r="D114" s="472">
        <v>4500</v>
      </c>
      <c r="E114" s="678">
        <v>4500</v>
      </c>
      <c r="F114" s="399">
        <v>1563.951</v>
      </c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453" t="s">
        <v>533</v>
      </c>
      <c r="B115" s="448" t="s">
        <v>481</v>
      </c>
      <c r="C115" s="454"/>
      <c r="D115" s="632">
        <v>1763.3</v>
      </c>
      <c r="E115" s="455">
        <v>1763.3</v>
      </c>
      <c r="F115" s="561"/>
      <c r="G115" s="73">
        <f t="shared" si="2"/>
        <v>100</v>
      </c>
      <c r="H115" s="20">
        <f t="shared" si="3"/>
        <v>0</v>
      </c>
    </row>
    <row r="116" spans="1:8" s="9" customFormat="1" ht="11.25" customHeight="1" thickBot="1">
      <c r="A116" s="453" t="s">
        <v>533</v>
      </c>
      <c r="B116" s="448" t="s">
        <v>534</v>
      </c>
      <c r="C116" s="454"/>
      <c r="D116" s="632">
        <v>777.6</v>
      </c>
      <c r="E116" s="455">
        <v>777.6</v>
      </c>
      <c r="F116" s="405">
        <v>995.4</v>
      </c>
      <c r="G116" s="73">
        <f t="shared" si="2"/>
        <v>100</v>
      </c>
      <c r="H116" s="20">
        <f t="shared" si="3"/>
        <v>0</v>
      </c>
    </row>
    <row r="117" spans="1:8" s="9" customFormat="1" ht="11.25" customHeight="1" thickBot="1">
      <c r="A117" s="453" t="s">
        <v>482</v>
      </c>
      <c r="B117" s="448" t="s">
        <v>153</v>
      </c>
      <c r="C117" s="454">
        <v>3173.6</v>
      </c>
      <c r="D117" s="632">
        <v>3173.6</v>
      </c>
      <c r="E117" s="455">
        <v>3173.6</v>
      </c>
      <c r="F117" s="405">
        <v>3221.9</v>
      </c>
      <c r="G117" s="73">
        <f t="shared" si="2"/>
        <v>100</v>
      </c>
      <c r="H117" s="20">
        <f t="shared" si="3"/>
        <v>0</v>
      </c>
    </row>
    <row r="118" spans="1:8" s="9" customFormat="1" ht="11.25" customHeight="1" thickBot="1">
      <c r="A118" s="453" t="s">
        <v>535</v>
      </c>
      <c r="B118" s="448" t="s">
        <v>536</v>
      </c>
      <c r="C118" s="454"/>
      <c r="D118" s="632">
        <v>600</v>
      </c>
      <c r="E118" s="455">
        <v>600</v>
      </c>
      <c r="F118" s="561"/>
      <c r="G118" s="73">
        <f t="shared" si="2"/>
        <v>100</v>
      </c>
      <c r="H118" s="20">
        <f t="shared" si="3"/>
        <v>0</v>
      </c>
    </row>
    <row r="119" spans="1:8" s="9" customFormat="1" ht="11.25" customHeight="1" thickBot="1">
      <c r="A119" s="453" t="s">
        <v>544</v>
      </c>
      <c r="B119" s="479" t="s">
        <v>545</v>
      </c>
      <c r="C119" s="634"/>
      <c r="D119" s="492">
        <v>203.3</v>
      </c>
      <c r="E119" s="446">
        <v>203.3</v>
      </c>
      <c r="F119" s="471"/>
      <c r="G119" s="73">
        <f t="shared" si="2"/>
        <v>100</v>
      </c>
      <c r="H119" s="20">
        <f t="shared" si="3"/>
        <v>0</v>
      </c>
    </row>
    <row r="120" spans="1:8" ht="11.25" customHeight="1" thickBot="1">
      <c r="A120" s="26" t="s">
        <v>483</v>
      </c>
      <c r="B120" s="437" t="s">
        <v>152</v>
      </c>
      <c r="C120" s="246">
        <f>C121+C122+C123+C124</f>
        <v>3750.9</v>
      </c>
      <c r="D120" s="351">
        <f>D121+D122+D123+D124+D125</f>
        <v>8760.9</v>
      </c>
      <c r="E120" s="426">
        <f>E121+E122+E123+E124</f>
        <v>5277.2839999999997</v>
      </c>
      <c r="F120" s="426">
        <f>F121+F122+F123+F124+F126+F127</f>
        <v>8816.9281499999997</v>
      </c>
      <c r="G120" s="73">
        <f t="shared" si="2"/>
        <v>60.236779326324921</v>
      </c>
      <c r="H120" s="20">
        <f t="shared" si="3"/>
        <v>-3483.616</v>
      </c>
    </row>
    <row r="121" spans="1:8" ht="11.25" customHeight="1" thickBot="1">
      <c r="A121" s="27" t="s">
        <v>483</v>
      </c>
      <c r="B121" s="440" t="s">
        <v>484</v>
      </c>
      <c r="C121" s="454"/>
      <c r="D121" s="632"/>
      <c r="E121" s="455"/>
      <c r="F121" s="405">
        <v>709.74414999999999</v>
      </c>
      <c r="G121" s="73"/>
      <c r="H121" s="20">
        <f t="shared" si="3"/>
        <v>0</v>
      </c>
    </row>
    <row r="122" spans="1:8" ht="24.75" customHeight="1" thickBot="1">
      <c r="A122" s="27" t="s">
        <v>483</v>
      </c>
      <c r="B122" s="457" t="s">
        <v>485</v>
      </c>
      <c r="C122" s="458">
        <v>2205.9</v>
      </c>
      <c r="D122" s="460">
        <v>2205.9</v>
      </c>
      <c r="E122" s="680">
        <v>1724.7840000000001</v>
      </c>
      <c r="F122" s="400">
        <v>1775.184</v>
      </c>
      <c r="G122" s="73">
        <f t="shared" si="2"/>
        <v>78.189582483340132</v>
      </c>
      <c r="H122" s="20">
        <f t="shared" si="3"/>
        <v>-481.11599999999999</v>
      </c>
    </row>
    <row r="123" spans="1:8" ht="12.75" customHeight="1" thickBot="1">
      <c r="A123" s="27" t="s">
        <v>483</v>
      </c>
      <c r="B123" s="457" t="s">
        <v>474</v>
      </c>
      <c r="C123" s="458">
        <v>1545</v>
      </c>
      <c r="D123" s="460">
        <v>1545</v>
      </c>
      <c r="E123" s="680">
        <v>1545</v>
      </c>
      <c r="F123" s="562"/>
      <c r="G123" s="73">
        <f t="shared" si="2"/>
        <v>100</v>
      </c>
      <c r="H123" s="20">
        <f t="shared" si="3"/>
        <v>0</v>
      </c>
    </row>
    <row r="124" spans="1:8" ht="12" customHeight="1" thickBot="1">
      <c r="A124" s="27" t="s">
        <v>483</v>
      </c>
      <c r="B124" s="457" t="s">
        <v>555</v>
      </c>
      <c r="C124" s="121"/>
      <c r="D124" s="336">
        <v>4010</v>
      </c>
      <c r="E124" s="400">
        <v>2007.5</v>
      </c>
      <c r="F124" s="683"/>
      <c r="G124" s="73"/>
      <c r="H124" s="20">
        <f t="shared" si="3"/>
        <v>-2002.5</v>
      </c>
    </row>
    <row r="125" spans="1:8" ht="21.75" customHeight="1">
      <c r="A125" s="91" t="s">
        <v>548</v>
      </c>
      <c r="B125" s="673" t="s">
        <v>549</v>
      </c>
      <c r="C125" s="121"/>
      <c r="D125" s="336">
        <v>1000</v>
      </c>
      <c r="E125" s="400"/>
      <c r="F125" s="683"/>
      <c r="G125" s="674">
        <f t="shared" si="2"/>
        <v>0</v>
      </c>
      <c r="H125" s="387">
        <f t="shared" si="3"/>
        <v>-1000</v>
      </c>
    </row>
    <row r="126" spans="1:8" ht="14.25" customHeight="1">
      <c r="A126" s="48" t="s">
        <v>483</v>
      </c>
      <c r="B126" s="667" t="s">
        <v>558</v>
      </c>
      <c r="C126" s="259"/>
      <c r="D126" s="333"/>
      <c r="E126" s="393"/>
      <c r="F126" s="393">
        <v>4000</v>
      </c>
      <c r="G126" s="17"/>
      <c r="H126" s="88"/>
    </row>
    <row r="127" spans="1:8" ht="14.25" customHeight="1">
      <c r="A127" s="48" t="s">
        <v>483</v>
      </c>
      <c r="B127" s="49" t="s">
        <v>449</v>
      </c>
      <c r="C127" s="259"/>
      <c r="D127" s="333"/>
      <c r="E127" s="393"/>
      <c r="F127" s="430">
        <v>2332</v>
      </c>
      <c r="G127" s="17"/>
      <c r="H127" s="88"/>
    </row>
    <row r="128" spans="1:8" ht="11.25" customHeight="1" thickBot="1">
      <c r="A128" s="438" t="s">
        <v>486</v>
      </c>
      <c r="B128" s="177" t="s">
        <v>158</v>
      </c>
      <c r="C128" s="439">
        <f>C129+C146+C149+C150+C151+C152+C153+C154+C157+C148</f>
        <v>170914.4</v>
      </c>
      <c r="D128" s="524">
        <f>D129+D146+D149+D150+D151+D152+D153+D154+D157+D148+D147</f>
        <v>172278.2</v>
      </c>
      <c r="E128" s="556">
        <f>E129+E146+E149+E150+E151+E152+E153+E154+E157+E148+E147</f>
        <v>143510.48427000002</v>
      </c>
      <c r="F128" s="556">
        <f>F129+F146+F149+F150+F151+F152+F153+F154+F157+F148+F147+F156</f>
        <v>148701.31579000005</v>
      </c>
      <c r="G128" s="251">
        <f t="shared" si="2"/>
        <v>83.301592581069457</v>
      </c>
      <c r="H128" s="182">
        <f t="shared" si="3"/>
        <v>-28767.715729999996</v>
      </c>
    </row>
    <row r="129" spans="1:8" ht="11.25" customHeight="1" thickBot="1">
      <c r="A129" s="72" t="s">
        <v>168</v>
      </c>
      <c r="B129" s="437" t="s">
        <v>487</v>
      </c>
      <c r="C129" s="246">
        <f>C132+C133+C138+C141+C140+C131+C130+C139+C134+C142+C143+C154+C136+C137+C144</f>
        <v>125721.2</v>
      </c>
      <c r="D129" s="351">
        <f>D132+D133+D138+D141+D140+D131+D130+D139+D134+D142+D143+D136+D137+D144+D145</f>
        <v>127959.5</v>
      </c>
      <c r="E129" s="426">
        <f>E132+E133+E138+E141+E140+E131+E130+E139+E134+E142+E143+E136+E137+E144+E145</f>
        <v>106747.25568</v>
      </c>
      <c r="F129" s="426">
        <f>F132+F133+F138+F141+F140+F131+F130+F139+F134+F142+F143+F136+F137+F144</f>
        <v>108389.02788000001</v>
      </c>
      <c r="G129" s="73">
        <f t="shared" si="2"/>
        <v>83.422688960178803</v>
      </c>
      <c r="H129" s="20">
        <f t="shared" si="3"/>
        <v>-21212.244319999998</v>
      </c>
    </row>
    <row r="130" spans="1:8" ht="25.5" customHeight="1" thickBot="1">
      <c r="A130" s="13" t="s">
        <v>488</v>
      </c>
      <c r="B130" s="462" t="s">
        <v>212</v>
      </c>
      <c r="C130" s="463">
        <v>1384.2</v>
      </c>
      <c r="D130" s="463">
        <v>1384.2</v>
      </c>
      <c r="E130" s="678">
        <v>1383.8572999999999</v>
      </c>
      <c r="F130" s="405">
        <v>1383.8572999999999</v>
      </c>
      <c r="G130" s="73">
        <f t="shared" si="2"/>
        <v>99.975242017049553</v>
      </c>
      <c r="H130" s="20">
        <f t="shared" si="3"/>
        <v>-0.34270000000014988</v>
      </c>
    </row>
    <row r="131" spans="1:8" ht="11.25" customHeight="1" thickBot="1">
      <c r="A131" s="13" t="s">
        <v>488</v>
      </c>
      <c r="B131" s="465" t="s">
        <v>224</v>
      </c>
      <c r="C131" s="463">
        <v>45</v>
      </c>
      <c r="D131" s="463">
        <v>45</v>
      </c>
      <c r="E131" s="678">
        <v>18</v>
      </c>
      <c r="F131" s="405"/>
      <c r="G131" s="73">
        <f t="shared" si="2"/>
        <v>40</v>
      </c>
      <c r="H131" s="20">
        <f t="shared" si="3"/>
        <v>-27</v>
      </c>
    </row>
    <row r="132" spans="1:8" ht="11.25" customHeight="1" thickBot="1">
      <c r="A132" s="13" t="s">
        <v>488</v>
      </c>
      <c r="B132" s="465" t="s">
        <v>489</v>
      </c>
      <c r="C132" s="463">
        <v>2441.9</v>
      </c>
      <c r="D132" s="463">
        <v>3560.6</v>
      </c>
      <c r="E132" s="678">
        <v>2812.8</v>
      </c>
      <c r="F132" s="405">
        <v>4940.7736599999998</v>
      </c>
      <c r="G132" s="73">
        <f t="shared" si="2"/>
        <v>78.997921698590133</v>
      </c>
      <c r="H132" s="20">
        <f t="shared" si="3"/>
        <v>-747.79999999999973</v>
      </c>
    </row>
    <row r="133" spans="1:8" ht="11.25" customHeight="1" thickBot="1">
      <c r="A133" s="13" t="s">
        <v>488</v>
      </c>
      <c r="B133" s="448" t="s">
        <v>490</v>
      </c>
      <c r="C133" s="467">
        <v>89502</v>
      </c>
      <c r="D133" s="467">
        <v>89502</v>
      </c>
      <c r="E133" s="679">
        <v>74578</v>
      </c>
      <c r="F133" s="393">
        <v>77239</v>
      </c>
      <c r="G133" s="73">
        <f t="shared" si="2"/>
        <v>83.325512279055218</v>
      </c>
      <c r="H133" s="20">
        <f t="shared" si="3"/>
        <v>-14924</v>
      </c>
    </row>
    <row r="134" spans="1:8" ht="10.5" customHeight="1" thickBot="1">
      <c r="A134" s="13" t="s">
        <v>488</v>
      </c>
      <c r="B134" s="448" t="s">
        <v>371</v>
      </c>
      <c r="C134" s="467">
        <v>16165.8</v>
      </c>
      <c r="D134" s="467">
        <v>16165.8</v>
      </c>
      <c r="E134" s="679">
        <v>13470</v>
      </c>
      <c r="F134" s="393">
        <v>13463</v>
      </c>
      <c r="G134" s="73">
        <f t="shared" si="2"/>
        <v>83.324054485395095</v>
      </c>
      <c r="H134" s="20">
        <f t="shared" si="3"/>
        <v>-2695.7999999999993</v>
      </c>
    </row>
    <row r="135" spans="1:8" ht="12.75" hidden="1" thickBot="1">
      <c r="C135" s="469"/>
      <c r="E135" s="470"/>
      <c r="F135" s="471"/>
      <c r="G135" s="73" t="e">
        <f t="shared" si="2"/>
        <v>#DIV/0!</v>
      </c>
      <c r="H135" s="20">
        <f t="shared" si="3"/>
        <v>0</v>
      </c>
    </row>
    <row r="136" spans="1:8" ht="11.25" customHeight="1" thickBot="1">
      <c r="A136" s="13" t="s">
        <v>488</v>
      </c>
      <c r="B136" s="448" t="s">
        <v>454</v>
      </c>
      <c r="C136" s="467">
        <v>485.2</v>
      </c>
      <c r="D136" s="467">
        <v>485.2</v>
      </c>
      <c r="E136" s="679">
        <v>398.43437999999998</v>
      </c>
      <c r="F136" s="393">
        <v>346.83332000000001</v>
      </c>
      <c r="G136" s="73">
        <f t="shared" si="2"/>
        <v>82.117555647155811</v>
      </c>
      <c r="H136" s="20">
        <f t="shared" si="3"/>
        <v>-86.765620000000013</v>
      </c>
    </row>
    <row r="137" spans="1:8" ht="12.75" customHeight="1" thickBot="1">
      <c r="A137" s="13" t="s">
        <v>488</v>
      </c>
      <c r="B137" s="461" t="s">
        <v>491</v>
      </c>
      <c r="C137" s="467">
        <v>150.6</v>
      </c>
      <c r="D137" s="467">
        <v>80.3</v>
      </c>
      <c r="E137" s="450">
        <v>80.3</v>
      </c>
      <c r="F137" s="393">
        <v>100.5</v>
      </c>
      <c r="G137" s="73">
        <f t="shared" si="2"/>
        <v>100</v>
      </c>
      <c r="H137" s="20">
        <f t="shared" si="3"/>
        <v>0</v>
      </c>
    </row>
    <row r="138" spans="1:8" ht="11.25" customHeight="1" thickBot="1">
      <c r="A138" s="13" t="s">
        <v>488</v>
      </c>
      <c r="B138" s="448" t="s">
        <v>173</v>
      </c>
      <c r="C138" s="467"/>
      <c r="D138" s="467"/>
      <c r="E138" s="450"/>
      <c r="F138" s="565"/>
      <c r="G138" s="73"/>
      <c r="H138" s="20">
        <f t="shared" si="3"/>
        <v>0</v>
      </c>
    </row>
    <row r="139" spans="1:8" ht="11.25" customHeight="1" thickBot="1">
      <c r="A139" s="13" t="s">
        <v>488</v>
      </c>
      <c r="B139" s="448" t="s">
        <v>292</v>
      </c>
      <c r="C139" s="467"/>
      <c r="D139" s="467"/>
      <c r="E139" s="450"/>
      <c r="F139" s="565"/>
      <c r="G139" s="73"/>
      <c r="H139" s="20">
        <f t="shared" ref="H139:H183" si="4">E139-D139</f>
        <v>0</v>
      </c>
    </row>
    <row r="140" spans="1:8" ht="11.25" customHeight="1" thickBot="1">
      <c r="A140" s="13" t="s">
        <v>488</v>
      </c>
      <c r="B140" s="448" t="s">
        <v>174</v>
      </c>
      <c r="C140" s="339">
        <v>1160.9000000000001</v>
      </c>
      <c r="D140" s="339">
        <v>1160.9000000000001</v>
      </c>
      <c r="E140" s="393">
        <v>1160.9000000000001</v>
      </c>
      <c r="F140" s="393">
        <v>683.85659999999996</v>
      </c>
      <c r="G140" s="73">
        <f>E140/D140*100</f>
        <v>100</v>
      </c>
      <c r="H140" s="20">
        <f t="shared" si="4"/>
        <v>0</v>
      </c>
    </row>
    <row r="141" spans="1:8" ht="11.25" customHeight="1" thickBot="1">
      <c r="A141" s="13" t="s">
        <v>488</v>
      </c>
      <c r="B141" s="448" t="s">
        <v>492</v>
      </c>
      <c r="C141" s="467"/>
      <c r="D141" s="467"/>
      <c r="E141" s="450"/>
      <c r="F141" s="565"/>
      <c r="G141" s="73"/>
      <c r="H141" s="20">
        <f t="shared" si="4"/>
        <v>0</v>
      </c>
    </row>
    <row r="142" spans="1:8" ht="27.75" customHeight="1" thickBot="1">
      <c r="A142" s="13" t="s">
        <v>488</v>
      </c>
      <c r="B142" s="461" t="s">
        <v>493</v>
      </c>
      <c r="C142" s="472"/>
      <c r="D142" s="472"/>
      <c r="E142" s="455"/>
      <c r="F142" s="561"/>
      <c r="G142" s="73"/>
      <c r="H142" s="20">
        <f t="shared" si="4"/>
        <v>0</v>
      </c>
    </row>
    <row r="143" spans="1:8" ht="24" customHeight="1" thickBot="1">
      <c r="A143" s="13" t="s">
        <v>488</v>
      </c>
      <c r="B143" s="465" t="s">
        <v>494</v>
      </c>
      <c r="C143" s="472"/>
      <c r="D143" s="472"/>
      <c r="E143" s="455"/>
      <c r="F143" s="566"/>
      <c r="G143" s="73"/>
      <c r="H143" s="20">
        <f t="shared" si="4"/>
        <v>0</v>
      </c>
    </row>
    <row r="144" spans="1:8" ht="15" customHeight="1" thickBot="1">
      <c r="A144" s="13" t="s">
        <v>488</v>
      </c>
      <c r="B144" s="448" t="s">
        <v>424</v>
      </c>
      <c r="C144" s="472">
        <v>13121.1</v>
      </c>
      <c r="D144" s="472">
        <v>13121.1</v>
      </c>
      <c r="E144" s="680">
        <v>10390.564</v>
      </c>
      <c r="F144" s="393">
        <v>10231.207</v>
      </c>
      <c r="G144" s="73">
        <f t="shared" ref="G144:G154" si="5">E144/D144*100</f>
        <v>79.189732568153588</v>
      </c>
      <c r="H144" s="20">
        <f t="shared" si="4"/>
        <v>-2730.5360000000001</v>
      </c>
    </row>
    <row r="145" spans="1:8" ht="40.5" customHeight="1" thickBot="1">
      <c r="A145" s="13" t="s">
        <v>488</v>
      </c>
      <c r="B145" s="49" t="s">
        <v>499</v>
      </c>
      <c r="C145" s="472"/>
      <c r="D145" s="472">
        <v>2454.4</v>
      </c>
      <c r="E145" s="404">
        <v>2454.4</v>
      </c>
      <c r="F145" s="567">
        <v>2990.1</v>
      </c>
      <c r="G145" s="73">
        <f t="shared" si="5"/>
        <v>100</v>
      </c>
      <c r="H145" s="20">
        <f t="shared" si="4"/>
        <v>0</v>
      </c>
    </row>
    <row r="146" spans="1:8" ht="12.75" customHeight="1" thickBot="1">
      <c r="A146" s="58" t="s">
        <v>495</v>
      </c>
      <c r="B146" s="465" t="s">
        <v>496</v>
      </c>
      <c r="C146" s="472">
        <v>1207.9000000000001</v>
      </c>
      <c r="D146" s="472">
        <v>1632.9</v>
      </c>
      <c r="E146" s="680">
        <v>1250</v>
      </c>
      <c r="F146" s="393">
        <v>750</v>
      </c>
      <c r="G146" s="73">
        <f t="shared" si="5"/>
        <v>76.550921673096937</v>
      </c>
      <c r="H146" s="20">
        <f t="shared" si="4"/>
        <v>-382.90000000000009</v>
      </c>
    </row>
    <row r="147" spans="1:8" ht="36.75" customHeight="1" thickBot="1">
      <c r="A147" s="13" t="s">
        <v>497</v>
      </c>
      <c r="B147" s="465" t="s">
        <v>498</v>
      </c>
      <c r="C147" s="472"/>
      <c r="D147" s="472">
        <v>959.7</v>
      </c>
      <c r="E147" s="455">
        <v>959.7</v>
      </c>
      <c r="F147" s="393">
        <v>1235.2</v>
      </c>
      <c r="G147" s="73">
        <f t="shared" si="5"/>
        <v>100</v>
      </c>
      <c r="H147" s="20">
        <f t="shared" si="4"/>
        <v>0</v>
      </c>
    </row>
    <row r="148" spans="1:8" ht="38.25" customHeight="1" thickBot="1">
      <c r="A148" s="48" t="s">
        <v>497</v>
      </c>
      <c r="B148" s="49" t="s">
        <v>499</v>
      </c>
      <c r="C148" s="473">
        <v>3040.4</v>
      </c>
      <c r="D148" s="473">
        <v>639.79999999999995</v>
      </c>
      <c r="E148" s="393">
        <v>639.79999999999995</v>
      </c>
      <c r="F148" s="393">
        <v>3791.7</v>
      </c>
      <c r="G148" s="73">
        <f t="shared" si="5"/>
        <v>100</v>
      </c>
      <c r="H148" s="20">
        <f t="shared" si="4"/>
        <v>0</v>
      </c>
    </row>
    <row r="149" spans="1:8" ht="11.25" customHeight="1" thickBot="1">
      <c r="A149" s="48" t="s">
        <v>500</v>
      </c>
      <c r="B149" s="53" t="s">
        <v>431</v>
      </c>
      <c r="C149" s="339">
        <v>1048.0999999999999</v>
      </c>
      <c r="D149" s="339">
        <v>1048.0999999999999</v>
      </c>
      <c r="E149" s="404">
        <v>1048.0999999999999</v>
      </c>
      <c r="F149" s="405">
        <v>1079.6379999999999</v>
      </c>
      <c r="G149" s="73">
        <f t="shared" si="5"/>
        <v>100</v>
      </c>
      <c r="H149" s="20">
        <f t="shared" si="4"/>
        <v>0</v>
      </c>
    </row>
    <row r="150" spans="1:8" ht="23.25" customHeight="1" thickBot="1">
      <c r="A150" s="48" t="s">
        <v>501</v>
      </c>
      <c r="B150" s="49" t="s">
        <v>502</v>
      </c>
      <c r="C150" s="474">
        <v>245.6</v>
      </c>
      <c r="D150" s="474">
        <v>245.6</v>
      </c>
      <c r="E150" s="404">
        <v>205.86834999999999</v>
      </c>
      <c r="F150" s="393">
        <v>178.3955</v>
      </c>
      <c r="G150" s="73">
        <f t="shared" si="5"/>
        <v>83.822618078175893</v>
      </c>
      <c r="H150" s="20">
        <f t="shared" si="4"/>
        <v>-39.731650000000002</v>
      </c>
    </row>
    <row r="151" spans="1:8" ht="23.25" customHeight="1" thickBot="1">
      <c r="A151" s="48" t="s">
        <v>503</v>
      </c>
      <c r="B151" s="241" t="s">
        <v>504</v>
      </c>
      <c r="C151" s="474">
        <v>5022.3</v>
      </c>
      <c r="D151" s="474">
        <v>4495.5</v>
      </c>
      <c r="E151" s="404">
        <v>4336.2400900000002</v>
      </c>
      <c r="F151" s="393">
        <v>4987.3</v>
      </c>
      <c r="G151" s="73">
        <f t="shared" si="5"/>
        <v>96.457348237126013</v>
      </c>
      <c r="H151" s="20">
        <f t="shared" si="4"/>
        <v>-159.25990999999976</v>
      </c>
    </row>
    <row r="152" spans="1:8" ht="45" customHeight="1" thickBot="1">
      <c r="A152" s="48" t="s">
        <v>505</v>
      </c>
      <c r="B152" s="241" t="s">
        <v>506</v>
      </c>
      <c r="C152" s="474">
        <v>1167.8</v>
      </c>
      <c r="D152" s="474">
        <v>1836</v>
      </c>
      <c r="E152" s="404">
        <v>1003.51126</v>
      </c>
      <c r="F152" s="393">
        <v>196.80608000000001</v>
      </c>
      <c r="G152" s="73">
        <f t="shared" si="5"/>
        <v>54.657476034858391</v>
      </c>
      <c r="H152" s="20">
        <f t="shared" si="4"/>
        <v>-832.48874000000001</v>
      </c>
    </row>
    <row r="153" spans="1:8" ht="14.25" customHeight="1" thickBot="1">
      <c r="A153" s="48" t="s">
        <v>507</v>
      </c>
      <c r="B153" s="49" t="s">
        <v>430</v>
      </c>
      <c r="C153" s="474">
        <v>591.6</v>
      </c>
      <c r="D153" s="474">
        <v>591.6</v>
      </c>
      <c r="E153" s="404">
        <v>497.34069</v>
      </c>
      <c r="F153" s="398">
        <v>558.03139999999996</v>
      </c>
      <c r="G153" s="73">
        <f t="shared" si="5"/>
        <v>84.067053752535486</v>
      </c>
      <c r="H153" s="20">
        <f t="shared" si="4"/>
        <v>-94.259310000000028</v>
      </c>
    </row>
    <row r="154" spans="1:8" ht="11.25" customHeight="1" thickBot="1">
      <c r="A154" s="48" t="s">
        <v>508</v>
      </c>
      <c r="B154" s="53" t="s">
        <v>509</v>
      </c>
      <c r="C154" s="339">
        <v>1264.5</v>
      </c>
      <c r="D154" s="339">
        <v>1264.5</v>
      </c>
      <c r="E154" s="404">
        <v>1018.6682</v>
      </c>
      <c r="F154" s="393">
        <v>1002.07214</v>
      </c>
      <c r="G154" s="73">
        <f t="shared" si="5"/>
        <v>80.55897192566232</v>
      </c>
      <c r="H154" s="20">
        <f t="shared" si="4"/>
        <v>-245.83180000000004</v>
      </c>
    </row>
    <row r="155" spans="1:8" ht="24.75" customHeight="1">
      <c r="A155" s="91" t="s">
        <v>260</v>
      </c>
      <c r="B155" s="143" t="s">
        <v>510</v>
      </c>
      <c r="C155" s="512"/>
      <c r="D155" s="512"/>
      <c r="E155" s="400"/>
      <c r="F155" s="684"/>
      <c r="G155" s="674"/>
      <c r="H155" s="387">
        <f t="shared" si="4"/>
        <v>0</v>
      </c>
    </row>
    <row r="156" spans="1:8" ht="12.75" customHeight="1">
      <c r="A156" s="48"/>
      <c r="B156" s="49" t="s">
        <v>559</v>
      </c>
      <c r="C156" s="474"/>
      <c r="D156" s="474"/>
      <c r="E156" s="393"/>
      <c r="F156" s="393">
        <v>481.44600000000003</v>
      </c>
      <c r="G156" s="17"/>
      <c r="H156" s="88"/>
    </row>
    <row r="157" spans="1:8" ht="11.25" customHeight="1" thickBot="1">
      <c r="A157" s="438" t="s">
        <v>511</v>
      </c>
      <c r="B157" s="184" t="s">
        <v>183</v>
      </c>
      <c r="C157" s="524">
        <f>C158</f>
        <v>31605</v>
      </c>
      <c r="D157" s="524">
        <f>D158</f>
        <v>31605</v>
      </c>
      <c r="E157" s="569">
        <f>E158</f>
        <v>25804</v>
      </c>
      <c r="F157" s="569">
        <f>F158</f>
        <v>26051.698789999999</v>
      </c>
      <c r="G157" s="251">
        <f>E157/D157*100</f>
        <v>81.645309286505295</v>
      </c>
      <c r="H157" s="182">
        <f t="shared" si="4"/>
        <v>-5801</v>
      </c>
    </row>
    <row r="158" spans="1:8" ht="11.25" customHeight="1" thickBot="1">
      <c r="A158" s="139" t="s">
        <v>512</v>
      </c>
      <c r="B158" s="476" t="s">
        <v>185</v>
      </c>
      <c r="C158" s="513">
        <v>31605</v>
      </c>
      <c r="D158" s="513">
        <v>31605</v>
      </c>
      <c r="E158" s="681">
        <v>25804</v>
      </c>
      <c r="F158" s="400">
        <v>26051.698789999999</v>
      </c>
      <c r="G158" s="73">
        <f>E158/D158*100</f>
        <v>81.645309286505295</v>
      </c>
      <c r="H158" s="20">
        <f t="shared" si="4"/>
        <v>-5801</v>
      </c>
    </row>
    <row r="159" spans="1:8" ht="11.25" customHeight="1" thickBot="1">
      <c r="A159" s="72" t="s">
        <v>186</v>
      </c>
      <c r="B159" s="437" t="s">
        <v>206</v>
      </c>
      <c r="C159" s="351">
        <f>C171+C172+C161+C166+C163</f>
        <v>0</v>
      </c>
      <c r="D159" s="351">
        <f>D171+D172+D161+D166+D163</f>
        <v>0</v>
      </c>
      <c r="E159" s="426">
        <f>E171+E172+E161+E166+E163+E162+E165+E169+E170+E167+E168</f>
        <v>0</v>
      </c>
      <c r="F159" s="557">
        <f>F171+F172+F161+F166+F163+F162+F165+F169+F170+F167+F168+F164</f>
        <v>9469.8895300000004</v>
      </c>
      <c r="G159" s="73"/>
      <c r="H159" s="20">
        <f t="shared" si="4"/>
        <v>0</v>
      </c>
    </row>
    <row r="160" spans="1:8" ht="11.25" customHeight="1" thickBot="1">
      <c r="A160" s="72" t="s">
        <v>188</v>
      </c>
      <c r="B160" s="437" t="s">
        <v>206</v>
      </c>
      <c r="C160" s="351"/>
      <c r="D160" s="351"/>
      <c r="E160" s="426">
        <f>E161+E162+E165</f>
        <v>0</v>
      </c>
      <c r="F160" s="570"/>
      <c r="G160" s="73"/>
      <c r="H160" s="20">
        <f t="shared" si="4"/>
        <v>0</v>
      </c>
    </row>
    <row r="161" spans="1:8" ht="11.25" customHeight="1" thickBot="1">
      <c r="A161" s="13" t="s">
        <v>188</v>
      </c>
      <c r="B161" s="478" t="s">
        <v>513</v>
      </c>
      <c r="C161" s="472"/>
      <c r="D161" s="472"/>
      <c r="E161" s="442"/>
      <c r="F161" s="399">
        <v>1479.2</v>
      </c>
      <c r="G161" s="73"/>
      <c r="H161" s="20">
        <f t="shared" si="4"/>
        <v>0</v>
      </c>
    </row>
    <row r="162" spans="1:8" ht="11.25" customHeight="1" thickBot="1">
      <c r="A162" s="13" t="s">
        <v>188</v>
      </c>
      <c r="B162" s="479" t="s">
        <v>514</v>
      </c>
      <c r="C162" s="467"/>
      <c r="D162" s="467"/>
      <c r="E162" s="442"/>
      <c r="F162" s="571"/>
      <c r="G162" s="73"/>
      <c r="H162" s="20">
        <f t="shared" si="4"/>
        <v>0</v>
      </c>
    </row>
    <row r="163" spans="1:8" ht="24" customHeight="1" thickBot="1">
      <c r="A163" s="13" t="s">
        <v>188</v>
      </c>
      <c r="B163" s="461" t="s">
        <v>515</v>
      </c>
      <c r="C163" s="467"/>
      <c r="D163" s="467"/>
      <c r="E163" s="442"/>
      <c r="F163" s="571"/>
      <c r="G163" s="73"/>
      <c r="H163" s="20">
        <f t="shared" si="4"/>
        <v>0</v>
      </c>
    </row>
    <row r="164" spans="1:8" ht="12.75" thickBot="1">
      <c r="A164" s="48" t="s">
        <v>466</v>
      </c>
      <c r="B164" s="132" t="s">
        <v>467</v>
      </c>
      <c r="C164" s="262"/>
      <c r="D164" s="339"/>
      <c r="E164" s="393"/>
      <c r="F164" s="398"/>
      <c r="G164" s="73"/>
      <c r="H164" s="20">
        <f t="shared" si="4"/>
        <v>0</v>
      </c>
    </row>
    <row r="165" spans="1:8" ht="11.25" customHeight="1" thickBot="1">
      <c r="A165" s="13" t="s">
        <v>357</v>
      </c>
      <c r="B165" s="448" t="s">
        <v>516</v>
      </c>
      <c r="C165" s="467"/>
      <c r="D165" s="467"/>
      <c r="E165" s="442"/>
      <c r="F165" s="571"/>
      <c r="G165" s="73"/>
      <c r="H165" s="20">
        <f t="shared" si="4"/>
        <v>0</v>
      </c>
    </row>
    <row r="166" spans="1:8" ht="11.25" customHeight="1" thickBot="1">
      <c r="A166" s="58" t="s">
        <v>281</v>
      </c>
      <c r="B166" s="457" t="s">
        <v>432</v>
      </c>
      <c r="C166" s="480"/>
      <c r="D166" s="480"/>
      <c r="E166" s="442"/>
      <c r="F166" s="571"/>
      <c r="G166" s="73"/>
      <c r="H166" s="20">
        <f t="shared" si="4"/>
        <v>0</v>
      </c>
    </row>
    <row r="167" spans="1:8" ht="24" customHeight="1" thickBot="1">
      <c r="A167" s="58" t="s">
        <v>352</v>
      </c>
      <c r="B167" s="461" t="s">
        <v>517</v>
      </c>
      <c r="C167" s="480"/>
      <c r="D167" s="480"/>
      <c r="E167" s="450"/>
      <c r="F167" s="393">
        <v>100</v>
      </c>
      <c r="G167" s="73"/>
      <c r="H167" s="20">
        <f t="shared" si="4"/>
        <v>0</v>
      </c>
    </row>
    <row r="168" spans="1:8" ht="25.5" customHeight="1" thickBot="1">
      <c r="A168" s="27" t="s">
        <v>353</v>
      </c>
      <c r="B168" s="461" t="s">
        <v>518</v>
      </c>
      <c r="C168" s="482"/>
      <c r="D168" s="482"/>
      <c r="E168" s="455"/>
      <c r="F168" s="393">
        <v>100</v>
      </c>
      <c r="G168" s="73"/>
      <c r="H168" s="20">
        <f t="shared" si="4"/>
        <v>0</v>
      </c>
    </row>
    <row r="169" spans="1:8" ht="11.25" customHeight="1" thickBot="1">
      <c r="A169" s="58" t="s">
        <v>416</v>
      </c>
      <c r="B169" s="444" t="s">
        <v>519</v>
      </c>
      <c r="C169" s="483"/>
      <c r="D169" s="483"/>
      <c r="E169" s="446"/>
      <c r="F169" s="573"/>
      <c r="G169" s="73"/>
      <c r="H169" s="20">
        <f t="shared" si="4"/>
        <v>0</v>
      </c>
    </row>
    <row r="170" spans="1:8" ht="11.25" customHeight="1" thickBot="1">
      <c r="A170" s="58" t="s">
        <v>417</v>
      </c>
      <c r="B170" s="485" t="s">
        <v>520</v>
      </c>
      <c r="C170" s="483"/>
      <c r="D170" s="483"/>
      <c r="E170" s="446"/>
      <c r="F170" s="573"/>
      <c r="G170" s="73"/>
      <c r="H170" s="20">
        <f t="shared" si="4"/>
        <v>0</v>
      </c>
    </row>
    <row r="171" spans="1:8" ht="11.25" customHeight="1" thickBot="1">
      <c r="A171" s="72" t="s">
        <v>466</v>
      </c>
      <c r="B171" s="486" t="s">
        <v>521</v>
      </c>
      <c r="C171" s="351"/>
      <c r="D171" s="351"/>
      <c r="E171" s="426"/>
      <c r="F171" s="570"/>
      <c r="G171" s="73"/>
      <c r="H171" s="20">
        <f t="shared" si="4"/>
        <v>0</v>
      </c>
    </row>
    <row r="172" spans="1:8" ht="11.25" customHeight="1" thickBot="1">
      <c r="A172" s="40" t="s">
        <v>189</v>
      </c>
      <c r="B172" s="487" t="s">
        <v>346</v>
      </c>
      <c r="C172" s="488">
        <f>C175+C173+C176</f>
        <v>0</v>
      </c>
      <c r="D172" s="488">
        <f>D175+D173+D176</f>
        <v>0</v>
      </c>
      <c r="E172" s="489">
        <f>E175+E173+E176+E174+E177</f>
        <v>0</v>
      </c>
      <c r="F172" s="633">
        <f>F173+F176</f>
        <v>7790.6895299999996</v>
      </c>
      <c r="G172" s="73"/>
      <c r="H172" s="20">
        <f t="shared" si="4"/>
        <v>0</v>
      </c>
    </row>
    <row r="173" spans="1:8" ht="24" customHeight="1" thickBot="1">
      <c r="A173" s="13" t="s">
        <v>190</v>
      </c>
      <c r="B173" s="465" t="s">
        <v>522</v>
      </c>
      <c r="C173" s="463"/>
      <c r="D173" s="463"/>
      <c r="E173" s="442"/>
      <c r="F173" s="405">
        <v>7774.3704799999996</v>
      </c>
      <c r="G173" s="73"/>
      <c r="H173" s="20">
        <f t="shared" si="4"/>
        <v>0</v>
      </c>
    </row>
    <row r="174" spans="1:8" ht="25.5" customHeight="1" thickBot="1">
      <c r="A174" s="13" t="s">
        <v>190</v>
      </c>
      <c r="B174" s="465" t="s">
        <v>523</v>
      </c>
      <c r="C174" s="463"/>
      <c r="D174" s="463"/>
      <c r="E174" s="442"/>
      <c r="F174" s="575"/>
      <c r="G174" s="73"/>
      <c r="H174" s="20">
        <f t="shared" si="4"/>
        <v>0</v>
      </c>
    </row>
    <row r="175" spans="1:8" ht="11.25" customHeight="1" thickBot="1">
      <c r="A175" s="13" t="s">
        <v>190</v>
      </c>
      <c r="B175" s="440" t="s">
        <v>400</v>
      </c>
      <c r="C175" s="472"/>
      <c r="D175" s="472"/>
      <c r="E175" s="442"/>
      <c r="F175" s="571"/>
      <c r="G175" s="73"/>
      <c r="H175" s="20">
        <f t="shared" si="4"/>
        <v>0</v>
      </c>
    </row>
    <row r="176" spans="1:8" ht="11.25" customHeight="1" thickBot="1">
      <c r="A176" s="13" t="s">
        <v>190</v>
      </c>
      <c r="B176" s="461" t="s">
        <v>524</v>
      </c>
      <c r="C176" s="492"/>
      <c r="D176" s="492"/>
      <c r="E176" s="442"/>
      <c r="F176" s="405">
        <v>16.319050000000001</v>
      </c>
      <c r="G176" s="73"/>
      <c r="H176" s="20">
        <f t="shared" si="4"/>
        <v>0</v>
      </c>
    </row>
    <row r="177" spans="1:9" ht="11.25" customHeight="1" thickBot="1">
      <c r="A177" s="13" t="s">
        <v>190</v>
      </c>
      <c r="B177" s="444" t="s">
        <v>525</v>
      </c>
      <c r="C177" s="492"/>
      <c r="D177" s="492"/>
      <c r="E177" s="446"/>
      <c r="F177" s="573"/>
      <c r="G177" s="73"/>
      <c r="H177" s="20">
        <f t="shared" si="4"/>
        <v>0</v>
      </c>
    </row>
    <row r="178" spans="1:9" ht="11.25" customHeight="1" thickBot="1">
      <c r="A178" s="81" t="s">
        <v>550</v>
      </c>
      <c r="B178" s="670" t="s">
        <v>551</v>
      </c>
      <c r="C178" s="339"/>
      <c r="D178" s="671">
        <v>300</v>
      </c>
      <c r="E178" s="393">
        <v>182</v>
      </c>
      <c r="F178" s="676"/>
      <c r="G178" s="73">
        <f>E178/D178*100</f>
        <v>60.666666666666671</v>
      </c>
      <c r="H178" s="20">
        <f t="shared" si="4"/>
        <v>-118</v>
      </c>
    </row>
    <row r="179" spans="1:9" ht="11.25" customHeight="1" thickBot="1">
      <c r="A179" s="81" t="s">
        <v>526</v>
      </c>
      <c r="B179" s="668" t="s">
        <v>256</v>
      </c>
      <c r="C179" s="669"/>
      <c r="D179" s="669">
        <v>54</v>
      </c>
      <c r="E179" s="494">
        <v>15.85</v>
      </c>
      <c r="F179" s="403">
        <v>4195.8544499999998</v>
      </c>
      <c r="G179" s="73">
        <f>E179/D179*100</f>
        <v>29.351851851851851</v>
      </c>
      <c r="H179" s="20">
        <f t="shared" si="4"/>
        <v>-38.15</v>
      </c>
    </row>
    <row r="180" spans="1:9" ht="11.25" customHeight="1" thickBot="1">
      <c r="A180" s="81" t="s">
        <v>228</v>
      </c>
      <c r="B180" s="495" t="s">
        <v>131</v>
      </c>
      <c r="C180" s="493"/>
      <c r="D180" s="493"/>
      <c r="E180" s="496"/>
      <c r="F180" s="399"/>
      <c r="G180" s="73"/>
      <c r="H180" s="20">
        <f t="shared" si="4"/>
        <v>0</v>
      </c>
    </row>
    <row r="181" spans="1:9" ht="11.25" customHeight="1" thickBot="1">
      <c r="A181" s="27" t="s">
        <v>527</v>
      </c>
      <c r="B181" s="498" t="s">
        <v>528</v>
      </c>
      <c r="C181" s="460"/>
      <c r="D181" s="460"/>
      <c r="E181" s="679"/>
      <c r="F181" s="399">
        <v>27.3398</v>
      </c>
      <c r="G181" s="73"/>
      <c r="H181" s="20">
        <f t="shared" si="4"/>
        <v>0</v>
      </c>
    </row>
    <row r="182" spans="1:9" ht="11.25" customHeight="1" thickBot="1">
      <c r="A182" s="81" t="s">
        <v>230</v>
      </c>
      <c r="B182" s="495" t="s">
        <v>132</v>
      </c>
      <c r="C182" s="499"/>
      <c r="D182" s="499"/>
      <c r="E182" s="682">
        <v>-2.9556399999999998</v>
      </c>
      <c r="F182" s="405">
        <v>-39.339799999999997</v>
      </c>
      <c r="G182" s="73"/>
      <c r="H182" s="20">
        <f t="shared" si="4"/>
        <v>-2.9556399999999998</v>
      </c>
    </row>
    <row r="183" spans="1:9" ht="11.25" customHeight="1" thickBot="1">
      <c r="A183" s="72"/>
      <c r="B183" s="437" t="s">
        <v>191</v>
      </c>
      <c r="C183" s="351">
        <f>C8+C106</f>
        <v>384205.07073000004</v>
      </c>
      <c r="D183" s="351">
        <f>D8+D106</f>
        <v>412581.22382000001</v>
      </c>
      <c r="E183" s="426">
        <f>E8+E106</f>
        <v>344098.38754000003</v>
      </c>
      <c r="F183" s="426">
        <f>F8+F106</f>
        <v>357197.84702000004</v>
      </c>
      <c r="G183" s="73">
        <f>E183/D183*100</f>
        <v>83.40136866968102</v>
      </c>
      <c r="H183" s="20">
        <f t="shared" si="4"/>
        <v>-68482.836279999989</v>
      </c>
    </row>
    <row r="184" spans="1:9" ht="11.25" customHeight="1">
      <c r="A184" s="1"/>
      <c r="B184" s="146"/>
      <c r="C184" s="500"/>
      <c r="D184" s="500"/>
      <c r="E184" s="470"/>
      <c r="F184" s="501"/>
      <c r="G184" s="501"/>
      <c r="H184" s="317"/>
      <c r="I184" s="148"/>
    </row>
    <row r="185" spans="1:9" ht="11.25" customHeight="1">
      <c r="A185" s="5" t="s">
        <v>434</v>
      </c>
      <c r="B185" s="5"/>
      <c r="C185" s="502"/>
      <c r="D185" s="502"/>
      <c r="E185" s="503"/>
      <c r="F185" s="577"/>
      <c r="G185" s="503"/>
      <c r="H185" s="5"/>
      <c r="I185" s="1"/>
    </row>
    <row r="186" spans="1:9" ht="11.25" customHeight="1">
      <c r="A186" s="5" t="s">
        <v>397</v>
      </c>
      <c r="B186" s="25"/>
      <c r="C186" s="504"/>
      <c r="D186" s="504"/>
      <c r="E186" s="503" t="s">
        <v>529</v>
      </c>
      <c r="F186" s="506"/>
      <c r="G186" s="506"/>
      <c r="H186" s="5"/>
      <c r="I186" s="1"/>
    </row>
    <row r="187" spans="1:9" ht="11.25" customHeight="1">
      <c r="A187" s="5"/>
      <c r="B187" s="25"/>
      <c r="C187" s="504"/>
      <c r="D187" s="504"/>
      <c r="E187" s="503"/>
      <c r="F187" s="506"/>
      <c r="G187" s="506"/>
      <c r="H187" s="5"/>
      <c r="I187" s="1"/>
    </row>
    <row r="188" spans="1:9" ht="11.25" customHeight="1">
      <c r="A188" s="507" t="s">
        <v>562</v>
      </c>
      <c r="B188" s="5"/>
      <c r="C188" s="508"/>
      <c r="D188" s="508"/>
      <c r="E188" s="509"/>
      <c r="F188" s="510"/>
      <c r="G188" s="509"/>
      <c r="H188" s="1"/>
      <c r="I188" s="1"/>
    </row>
    <row r="189" spans="1:9" ht="11.25" customHeight="1">
      <c r="A189" s="507" t="s">
        <v>399</v>
      </c>
      <c r="C189" s="508"/>
      <c r="D189" s="508"/>
      <c r="E189" s="509"/>
      <c r="F189" s="510"/>
      <c r="G189" s="510"/>
      <c r="H189" s="1"/>
      <c r="I189" s="1"/>
    </row>
    <row r="190" spans="1:9" ht="11.25" customHeight="1">
      <c r="A190" s="1"/>
      <c r="C190" s="469"/>
      <c r="E190" s="470"/>
      <c r="F190" s="470"/>
      <c r="G190" s="471"/>
      <c r="H190" s="1"/>
      <c r="I190" s="1"/>
    </row>
    <row r="191" spans="1:9" customFormat="1" ht="12.75">
      <c r="D191" s="353"/>
      <c r="E191" s="578"/>
      <c r="F191" s="578"/>
    </row>
    <row r="192" spans="1:9" customFormat="1" ht="12.75">
      <c r="D192" s="353"/>
      <c r="E192" s="578"/>
      <c r="F192" s="578"/>
    </row>
    <row r="193" spans="4:6" customFormat="1" ht="12.75">
      <c r="D193" s="353"/>
      <c r="E193" s="578"/>
      <c r="F193" s="578"/>
    </row>
    <row r="194" spans="4:6" customFormat="1" ht="12.75">
      <c r="D194" s="353"/>
      <c r="E194" s="578"/>
      <c r="F194" s="578"/>
    </row>
    <row r="195" spans="4:6" customFormat="1" ht="12.75">
      <c r="D195" s="353"/>
      <c r="E195" s="578"/>
      <c r="F195" s="578"/>
    </row>
    <row r="196" spans="4:6" customFormat="1" ht="12.75">
      <c r="D196" s="353"/>
      <c r="E196" s="578"/>
      <c r="F196" s="578"/>
    </row>
    <row r="197" spans="4:6" customFormat="1" ht="12.75">
      <c r="D197" s="353"/>
      <c r="E197" s="578"/>
      <c r="F197" s="578"/>
    </row>
    <row r="198" spans="4:6" customFormat="1" ht="12.75">
      <c r="D198" s="353"/>
      <c r="E198" s="578"/>
      <c r="F198" s="578"/>
    </row>
    <row r="199" spans="4:6" customFormat="1" ht="12.75">
      <c r="D199" s="353"/>
      <c r="E199" s="578"/>
      <c r="F199" s="578"/>
    </row>
    <row r="200" spans="4:6" customFormat="1" ht="12.75">
      <c r="D200" s="353"/>
      <c r="E200" s="578"/>
      <c r="F200" s="578"/>
    </row>
    <row r="201" spans="4:6" customFormat="1" ht="12.75">
      <c r="D201" s="353"/>
      <c r="E201" s="578"/>
      <c r="F201" s="578"/>
    </row>
    <row r="202" spans="4:6" customFormat="1" ht="12.75">
      <c r="D202" s="353"/>
      <c r="E202" s="578"/>
      <c r="F202" s="578"/>
    </row>
    <row r="203" spans="4:6" customFormat="1" ht="12.75">
      <c r="D203" s="353"/>
      <c r="E203" s="578"/>
      <c r="F203" s="578"/>
    </row>
    <row r="204" spans="4:6" customFormat="1" ht="12.75">
      <c r="D204" s="353"/>
      <c r="E204" s="578"/>
      <c r="F204" s="578"/>
    </row>
    <row r="205" spans="4:6" customFormat="1" ht="12.75">
      <c r="D205" s="353"/>
      <c r="E205" s="578"/>
      <c r="F205" s="578"/>
    </row>
    <row r="206" spans="4:6" customFormat="1" ht="12.75">
      <c r="D206" s="353"/>
      <c r="E206" s="578"/>
      <c r="F206" s="578"/>
    </row>
    <row r="207" spans="4:6" customFormat="1" ht="12.75">
      <c r="D207" s="353"/>
      <c r="E207" s="578"/>
      <c r="F207" s="578"/>
    </row>
    <row r="208" spans="4:6" customFormat="1" ht="12.75">
      <c r="D208" s="353"/>
      <c r="E208" s="578"/>
      <c r="F208" s="578"/>
    </row>
    <row r="209" spans="4:6" customFormat="1" ht="12.75">
      <c r="D209" s="353"/>
      <c r="E209" s="578"/>
      <c r="F209" s="578"/>
    </row>
    <row r="210" spans="4:6" customFormat="1" ht="12.75">
      <c r="D210" s="353"/>
      <c r="E210" s="578"/>
      <c r="F210" s="578"/>
    </row>
    <row r="211" spans="4:6" customFormat="1" ht="12.75">
      <c r="D211" s="353"/>
      <c r="E211" s="578"/>
      <c r="F211" s="578"/>
    </row>
    <row r="212" spans="4:6" customFormat="1" ht="12.75">
      <c r="D212" s="353"/>
      <c r="E212" s="578"/>
      <c r="F212" s="578"/>
    </row>
    <row r="213" spans="4:6" customFormat="1" ht="12.75">
      <c r="D213" s="353"/>
      <c r="E213" s="578"/>
      <c r="F213" s="578"/>
    </row>
    <row r="214" spans="4:6" customFormat="1" ht="12.75">
      <c r="D214" s="353"/>
      <c r="E214" s="578"/>
      <c r="F214" s="578"/>
    </row>
    <row r="215" spans="4:6" customFormat="1" ht="12.75">
      <c r="D215" s="353"/>
      <c r="E215" s="578"/>
      <c r="F215" s="578"/>
    </row>
    <row r="216" spans="4:6" customFormat="1" ht="12.75">
      <c r="D216" s="353"/>
      <c r="E216" s="578"/>
      <c r="F216" s="578"/>
    </row>
    <row r="217" spans="4:6" customFormat="1" ht="12.75">
      <c r="D217" s="353"/>
      <c r="E217" s="578"/>
      <c r="F217" s="578"/>
    </row>
    <row r="218" spans="4:6" customFormat="1" ht="12.75">
      <c r="D218" s="353"/>
      <c r="E218" s="578"/>
      <c r="F218" s="578"/>
    </row>
    <row r="219" spans="4:6" customFormat="1" ht="12.75">
      <c r="D219" s="353"/>
      <c r="E219" s="578"/>
      <c r="F219" s="578"/>
    </row>
    <row r="220" spans="4:6" customFormat="1" ht="12.75">
      <c r="D220" s="353"/>
      <c r="E220" s="578"/>
      <c r="F220" s="578"/>
    </row>
    <row r="221" spans="4:6" customFormat="1" ht="12.75">
      <c r="D221" s="353"/>
      <c r="E221" s="578"/>
      <c r="F221" s="578"/>
    </row>
    <row r="222" spans="4:6" customFormat="1" ht="12.75">
      <c r="D222" s="353"/>
      <c r="E222" s="578"/>
      <c r="F222" s="578"/>
    </row>
    <row r="223" spans="4:6" customFormat="1" ht="12.75">
      <c r="D223" s="353"/>
      <c r="E223" s="578"/>
      <c r="F223" s="578"/>
    </row>
    <row r="224" spans="4:6" customFormat="1" ht="12.75">
      <c r="D224" s="353"/>
      <c r="E224" s="578"/>
      <c r="F224" s="578"/>
    </row>
    <row r="225" spans="4:6" customFormat="1" ht="12.75">
      <c r="D225" s="353"/>
      <c r="E225" s="578"/>
      <c r="F225" s="578"/>
    </row>
    <row r="226" spans="4:6" customFormat="1" ht="12.75">
      <c r="D226" s="353"/>
      <c r="E226" s="578"/>
      <c r="F226" s="578"/>
    </row>
    <row r="227" spans="4:6" customFormat="1" ht="12.75">
      <c r="D227" s="353"/>
      <c r="E227" s="578"/>
      <c r="F227" s="578"/>
    </row>
    <row r="228" spans="4:6" customFormat="1" ht="12.75">
      <c r="D228" s="353"/>
      <c r="E228" s="578"/>
      <c r="F228" s="578"/>
    </row>
    <row r="229" spans="4:6" customFormat="1" ht="12.75">
      <c r="D229" s="353"/>
      <c r="E229" s="578"/>
      <c r="F229" s="578"/>
    </row>
    <row r="230" spans="4:6" customFormat="1" ht="12.75">
      <c r="D230" s="353"/>
      <c r="E230" s="578"/>
      <c r="F230" s="578"/>
    </row>
    <row r="231" spans="4:6" customFormat="1" ht="12.75">
      <c r="D231" s="353"/>
      <c r="E231" s="578"/>
      <c r="F231" s="578"/>
    </row>
    <row r="232" spans="4:6" customFormat="1" ht="12.75">
      <c r="D232" s="353"/>
      <c r="E232" s="578"/>
      <c r="F232" s="578"/>
    </row>
    <row r="233" spans="4:6" customFormat="1" ht="12.75">
      <c r="D233" s="353"/>
      <c r="E233" s="578"/>
      <c r="F233" s="578"/>
    </row>
    <row r="234" spans="4:6" customFormat="1" ht="12.75">
      <c r="D234" s="353"/>
      <c r="E234" s="578"/>
      <c r="F234" s="578"/>
    </row>
    <row r="235" spans="4:6" customFormat="1" ht="12.75">
      <c r="D235" s="353"/>
      <c r="E235" s="578"/>
      <c r="F235" s="578"/>
    </row>
    <row r="236" spans="4:6" customFormat="1" ht="12.75">
      <c r="D236" s="353"/>
      <c r="E236" s="578"/>
      <c r="F236" s="578"/>
    </row>
    <row r="237" spans="4:6" customFormat="1" ht="12.75">
      <c r="D237" s="353"/>
      <c r="E237" s="578"/>
      <c r="F237" s="578"/>
    </row>
    <row r="238" spans="4:6" customFormat="1" ht="12.75">
      <c r="D238" s="353"/>
      <c r="E238" s="578"/>
      <c r="F238" s="578"/>
    </row>
    <row r="239" spans="4:6" customFormat="1" ht="12.75">
      <c r="D239" s="353"/>
      <c r="E239" s="578"/>
      <c r="F239" s="578"/>
    </row>
    <row r="240" spans="4:6" customFormat="1" ht="12.75">
      <c r="D240" s="353"/>
      <c r="E240" s="578"/>
      <c r="F240" s="578"/>
    </row>
    <row r="241" spans="4:6" customFormat="1" ht="12.75">
      <c r="D241" s="353"/>
      <c r="E241" s="578"/>
      <c r="F241" s="578"/>
    </row>
    <row r="242" spans="4:6" customFormat="1" ht="12.75">
      <c r="D242" s="353"/>
      <c r="E242" s="578"/>
      <c r="F242" s="578"/>
    </row>
    <row r="243" spans="4:6" customFormat="1" ht="12.75">
      <c r="D243" s="353"/>
      <c r="E243" s="578"/>
      <c r="F243" s="578"/>
    </row>
    <row r="244" spans="4:6" customFormat="1" ht="12.75">
      <c r="D244" s="353"/>
      <c r="E244" s="578"/>
      <c r="F244" s="578"/>
    </row>
    <row r="245" spans="4:6" customFormat="1" ht="12.75">
      <c r="D245" s="353"/>
      <c r="E245" s="578"/>
      <c r="F245" s="578"/>
    </row>
    <row r="246" spans="4:6" customFormat="1" ht="12.75">
      <c r="D246" s="353"/>
      <c r="E246" s="578"/>
      <c r="F246" s="578"/>
    </row>
    <row r="247" spans="4:6" customFormat="1" ht="12.75">
      <c r="D247" s="353"/>
      <c r="E247" s="578"/>
      <c r="F247" s="578"/>
    </row>
    <row r="248" spans="4:6" customFormat="1" ht="12.75">
      <c r="D248" s="353"/>
      <c r="E248" s="578"/>
      <c r="F248" s="578"/>
    </row>
    <row r="249" spans="4:6" customFormat="1" ht="12.75">
      <c r="D249" s="353"/>
      <c r="E249" s="578"/>
      <c r="F249" s="578"/>
    </row>
    <row r="250" spans="4:6" customFormat="1" ht="12.75">
      <c r="D250" s="353"/>
      <c r="E250" s="578"/>
      <c r="F250" s="578"/>
    </row>
    <row r="251" spans="4:6" customFormat="1" ht="12.75">
      <c r="D251" s="353"/>
      <c r="E251" s="578"/>
      <c r="F251" s="578"/>
    </row>
    <row r="252" spans="4:6" customFormat="1" ht="12.75">
      <c r="D252" s="353"/>
      <c r="E252" s="578"/>
      <c r="F252" s="578"/>
    </row>
    <row r="253" spans="4:6" customFormat="1" ht="12.75">
      <c r="D253" s="353"/>
      <c r="E253" s="578"/>
      <c r="F253" s="578"/>
    </row>
    <row r="254" spans="4:6" customFormat="1" ht="12.75">
      <c r="D254" s="353"/>
      <c r="E254" s="578"/>
      <c r="F254" s="578"/>
    </row>
    <row r="255" spans="4:6" customFormat="1" ht="12.75">
      <c r="D255" s="353"/>
      <c r="E255" s="578"/>
      <c r="F255" s="578"/>
    </row>
    <row r="256" spans="4:6" customFormat="1" ht="12.75">
      <c r="D256" s="353"/>
      <c r="E256" s="578"/>
      <c r="F256" s="578"/>
    </row>
    <row r="257" spans="4:6" customFormat="1" ht="12.75">
      <c r="D257" s="353"/>
      <c r="E257" s="578"/>
      <c r="F257" s="578"/>
    </row>
    <row r="258" spans="4:6" customFormat="1" ht="12.75">
      <c r="D258" s="353"/>
      <c r="E258" s="578"/>
      <c r="F258" s="578"/>
    </row>
    <row r="259" spans="4:6" customFormat="1" ht="12.75">
      <c r="D259" s="353"/>
      <c r="E259" s="578"/>
      <c r="F259" s="578"/>
    </row>
    <row r="260" spans="4:6" customFormat="1" ht="12.75">
      <c r="D260" s="353"/>
      <c r="E260" s="578"/>
      <c r="F260" s="578"/>
    </row>
    <row r="261" spans="4:6" customFormat="1" ht="12.75">
      <c r="D261" s="353"/>
      <c r="E261" s="578"/>
      <c r="F261" s="578"/>
    </row>
    <row r="262" spans="4:6" customFormat="1" ht="12.75">
      <c r="D262" s="353"/>
      <c r="E262" s="578"/>
      <c r="F262" s="578"/>
    </row>
    <row r="263" spans="4:6" customFormat="1" ht="12.75">
      <c r="D263" s="353"/>
      <c r="E263" s="578"/>
      <c r="F263" s="578"/>
    </row>
    <row r="264" spans="4:6" customFormat="1" ht="12.75">
      <c r="D264" s="353"/>
      <c r="E264" s="578"/>
      <c r="F264" s="578"/>
    </row>
    <row r="265" spans="4:6" customFormat="1" ht="12.75">
      <c r="D265" s="353"/>
      <c r="E265" s="578"/>
      <c r="F265" s="578"/>
    </row>
    <row r="266" spans="4:6" customFormat="1" ht="12.75">
      <c r="D266" s="353"/>
      <c r="E266" s="578"/>
      <c r="F266" s="578"/>
    </row>
    <row r="267" spans="4:6" customFormat="1" ht="12.75">
      <c r="D267" s="353"/>
      <c r="E267" s="578"/>
      <c r="F267" s="578"/>
    </row>
    <row r="268" spans="4:6" customFormat="1" ht="12.75">
      <c r="D268" s="353"/>
      <c r="E268" s="578"/>
      <c r="F268" s="578"/>
    </row>
    <row r="269" spans="4:6" customFormat="1" ht="12.75">
      <c r="D269" s="353"/>
      <c r="E269" s="578"/>
      <c r="F269" s="578"/>
    </row>
    <row r="270" spans="4:6" customFormat="1" ht="12.75">
      <c r="D270" s="353"/>
      <c r="E270" s="578"/>
      <c r="F270" s="578"/>
    </row>
    <row r="271" spans="4:6" customFormat="1" ht="12.75">
      <c r="D271" s="353"/>
      <c r="E271" s="578"/>
      <c r="F271" s="578"/>
    </row>
    <row r="272" spans="4:6" customFormat="1" ht="12.75">
      <c r="D272" s="353"/>
      <c r="E272" s="578"/>
      <c r="F272" s="578"/>
    </row>
    <row r="273" spans="4:6" customFormat="1" ht="12.75">
      <c r="D273" s="353"/>
      <c r="E273" s="578"/>
      <c r="F273" s="578"/>
    </row>
    <row r="274" spans="4:6" customFormat="1" ht="12.75">
      <c r="D274" s="353"/>
      <c r="E274" s="578"/>
      <c r="F274" s="578"/>
    </row>
    <row r="275" spans="4:6" customFormat="1" ht="12.75">
      <c r="D275" s="353"/>
      <c r="E275" s="578"/>
      <c r="F275" s="578"/>
    </row>
    <row r="276" spans="4:6" customFormat="1" ht="12.75">
      <c r="D276" s="353"/>
      <c r="E276" s="578"/>
      <c r="F276" s="578"/>
    </row>
    <row r="277" spans="4:6" customFormat="1" ht="12.75">
      <c r="D277" s="353"/>
      <c r="E277" s="578"/>
      <c r="F277" s="578"/>
    </row>
    <row r="278" spans="4:6" customFormat="1" ht="12.75">
      <c r="D278" s="353"/>
      <c r="E278" s="578"/>
      <c r="F278" s="578"/>
    </row>
    <row r="279" spans="4:6" customFormat="1" ht="12.75">
      <c r="D279" s="353"/>
      <c r="E279" s="578"/>
      <c r="F279" s="578"/>
    </row>
    <row r="280" spans="4:6" customFormat="1" ht="12.75">
      <c r="D280" s="353"/>
      <c r="E280" s="578"/>
      <c r="F280" s="578"/>
    </row>
    <row r="281" spans="4:6" customFormat="1" ht="12.75">
      <c r="D281" s="353"/>
      <c r="E281" s="578"/>
      <c r="F281" s="578"/>
    </row>
    <row r="282" spans="4:6" customFormat="1" ht="12.75">
      <c r="D282" s="353"/>
      <c r="E282" s="578"/>
      <c r="F282" s="578"/>
    </row>
    <row r="283" spans="4:6" customFormat="1" ht="12.75">
      <c r="D283" s="353"/>
      <c r="E283" s="578"/>
      <c r="F283" s="578"/>
    </row>
    <row r="284" spans="4:6" customFormat="1" ht="12.75">
      <c r="D284" s="353"/>
      <c r="E284" s="578"/>
      <c r="F284" s="578"/>
    </row>
    <row r="285" spans="4:6" customFormat="1" ht="12.75">
      <c r="D285" s="353"/>
      <c r="E285" s="578"/>
      <c r="F285" s="578"/>
    </row>
    <row r="286" spans="4:6" customFormat="1" ht="12.75">
      <c r="D286" s="353"/>
      <c r="E286" s="578"/>
      <c r="F286" s="578"/>
    </row>
    <row r="287" spans="4:6" customFormat="1" ht="12.75">
      <c r="D287" s="353"/>
      <c r="E287" s="578"/>
      <c r="F287" s="578"/>
    </row>
    <row r="288" spans="4:6" customFormat="1" ht="12.75">
      <c r="D288" s="353"/>
      <c r="E288" s="578"/>
      <c r="F288" s="578"/>
    </row>
    <row r="289" spans="4:6" customFormat="1" ht="12.75">
      <c r="D289" s="353"/>
      <c r="E289" s="578"/>
      <c r="F289" s="578"/>
    </row>
    <row r="290" spans="4:6" customFormat="1" ht="12.75">
      <c r="D290" s="353"/>
      <c r="E290" s="578"/>
      <c r="F290" s="578"/>
    </row>
    <row r="291" spans="4:6" customFormat="1" ht="12.75">
      <c r="D291" s="353"/>
      <c r="E291" s="578"/>
      <c r="F291" s="578"/>
    </row>
    <row r="292" spans="4:6" customFormat="1" ht="12.75">
      <c r="D292" s="353"/>
      <c r="E292" s="578"/>
      <c r="F292" s="578"/>
    </row>
    <row r="293" spans="4:6" customFormat="1" ht="12.75">
      <c r="D293" s="353"/>
      <c r="E293" s="578"/>
      <c r="F293" s="578"/>
    </row>
    <row r="294" spans="4:6" customFormat="1" ht="12.75">
      <c r="D294" s="353"/>
      <c r="E294" s="578"/>
      <c r="F294" s="578"/>
    </row>
    <row r="295" spans="4:6" customFormat="1" ht="12.75">
      <c r="D295" s="353"/>
      <c r="E295" s="578"/>
      <c r="F295" s="578"/>
    </row>
    <row r="296" spans="4:6" customFormat="1" ht="12.75">
      <c r="D296" s="353"/>
      <c r="E296" s="578"/>
      <c r="F296" s="578"/>
    </row>
    <row r="297" spans="4:6" customFormat="1" ht="12.75">
      <c r="D297" s="353"/>
      <c r="E297" s="578"/>
      <c r="F297" s="578"/>
    </row>
    <row r="298" spans="4:6" customFormat="1" ht="12.75">
      <c r="D298" s="353"/>
      <c r="E298" s="578"/>
      <c r="F298" s="578"/>
    </row>
    <row r="299" spans="4:6" customFormat="1" ht="12.75">
      <c r="D299" s="353"/>
      <c r="E299" s="578"/>
      <c r="F299" s="578"/>
    </row>
    <row r="300" spans="4:6" customFormat="1" ht="12.75">
      <c r="D300" s="353"/>
      <c r="E300" s="578"/>
      <c r="F300" s="578"/>
    </row>
    <row r="301" spans="4:6" customFormat="1" ht="12.75">
      <c r="D301" s="353"/>
      <c r="E301" s="578"/>
      <c r="F301" s="578"/>
    </row>
    <row r="302" spans="4:6" customFormat="1" ht="12.75">
      <c r="D302" s="353"/>
      <c r="E302" s="578"/>
      <c r="F302" s="578"/>
    </row>
    <row r="303" spans="4:6" customFormat="1" ht="12.75">
      <c r="D303" s="353"/>
      <c r="E303" s="578"/>
      <c r="F303" s="578"/>
    </row>
    <row r="304" spans="4:6" customFormat="1" ht="12.75">
      <c r="D304" s="353"/>
      <c r="E304" s="578"/>
      <c r="F304" s="578"/>
    </row>
    <row r="305" spans="4:6" customFormat="1" ht="12.75">
      <c r="D305" s="353"/>
      <c r="E305" s="578"/>
      <c r="F305" s="578"/>
    </row>
    <row r="306" spans="4:6" customFormat="1" ht="12.75">
      <c r="D306" s="353"/>
      <c r="E306" s="578"/>
      <c r="F306" s="578"/>
    </row>
    <row r="307" spans="4:6" customFormat="1" ht="12.75">
      <c r="D307" s="353"/>
      <c r="E307" s="578"/>
      <c r="F307" s="578"/>
    </row>
    <row r="308" spans="4:6" customFormat="1" ht="12.75">
      <c r="D308" s="353"/>
      <c r="E308" s="578"/>
      <c r="F308" s="578"/>
    </row>
    <row r="309" spans="4:6" customFormat="1" ht="12.75">
      <c r="D309" s="353"/>
      <c r="E309" s="578"/>
      <c r="F309" s="578"/>
    </row>
    <row r="310" spans="4:6" customFormat="1" ht="12.75">
      <c r="D310" s="353"/>
      <c r="E310" s="578"/>
      <c r="F310" s="578"/>
    </row>
    <row r="311" spans="4:6" customFormat="1" ht="12.75">
      <c r="D311" s="353"/>
      <c r="E311" s="578"/>
      <c r="F311" s="578"/>
    </row>
    <row r="312" spans="4:6" customFormat="1" ht="12.75">
      <c r="D312" s="353"/>
      <c r="E312" s="578"/>
      <c r="F312" s="578"/>
    </row>
    <row r="313" spans="4:6" customFormat="1" ht="12.75">
      <c r="D313" s="353"/>
      <c r="E313" s="578"/>
      <c r="F313" s="578"/>
    </row>
    <row r="314" spans="4:6" customFormat="1" ht="12.75">
      <c r="D314" s="353"/>
      <c r="E314" s="578"/>
      <c r="F314" s="578"/>
    </row>
    <row r="315" spans="4:6" customFormat="1" ht="12.75">
      <c r="D315" s="353"/>
      <c r="E315" s="578"/>
      <c r="F315" s="578"/>
    </row>
    <row r="316" spans="4:6" customFormat="1" ht="12.75">
      <c r="D316" s="353"/>
      <c r="E316" s="578"/>
      <c r="F316" s="578"/>
    </row>
    <row r="317" spans="4:6" customFormat="1" ht="12.75">
      <c r="D317" s="353"/>
      <c r="E317" s="578"/>
      <c r="F317" s="578"/>
    </row>
    <row r="318" spans="4:6" customFormat="1" ht="12.75">
      <c r="D318" s="353"/>
      <c r="E318" s="578"/>
      <c r="F318" s="578"/>
    </row>
    <row r="319" spans="4:6" customFormat="1" ht="12.75">
      <c r="D319" s="353"/>
      <c r="E319" s="578"/>
      <c r="F319" s="578"/>
    </row>
    <row r="320" spans="4:6" customFormat="1" ht="12.75">
      <c r="D320" s="353"/>
      <c r="E320" s="578"/>
      <c r="F320" s="578"/>
    </row>
    <row r="321" spans="4:6" customFormat="1" ht="12.75">
      <c r="D321" s="353"/>
      <c r="E321" s="578"/>
      <c r="F321" s="578"/>
    </row>
    <row r="322" spans="4:6" customFormat="1" ht="12.75">
      <c r="D322" s="353"/>
      <c r="E322" s="578"/>
      <c r="F322" s="578"/>
    </row>
    <row r="323" spans="4:6" customFormat="1" ht="12.75">
      <c r="D323" s="353"/>
      <c r="E323" s="578"/>
      <c r="F323" s="578"/>
    </row>
    <row r="324" spans="4:6" customFormat="1" ht="12.75">
      <c r="D324" s="353"/>
      <c r="E324" s="578"/>
      <c r="F324" s="578"/>
    </row>
    <row r="325" spans="4:6" customFormat="1" ht="12.75">
      <c r="D325" s="353"/>
      <c r="E325" s="578"/>
      <c r="F325" s="578"/>
    </row>
    <row r="326" spans="4:6" customFormat="1" ht="12.75">
      <c r="D326" s="353"/>
      <c r="E326" s="578"/>
      <c r="F326" s="578"/>
    </row>
    <row r="327" spans="4:6" customFormat="1" ht="12.75">
      <c r="D327" s="353"/>
      <c r="E327" s="578"/>
      <c r="F327" s="578"/>
    </row>
    <row r="328" spans="4:6" customFormat="1" ht="12.75">
      <c r="D328" s="353"/>
      <c r="E328" s="578"/>
      <c r="F328" s="578"/>
    </row>
    <row r="329" spans="4:6" customFormat="1" ht="12.75">
      <c r="D329" s="353"/>
      <c r="E329" s="578"/>
      <c r="F329" s="578"/>
    </row>
    <row r="330" spans="4:6" customFormat="1" ht="12.75">
      <c r="D330" s="353"/>
      <c r="E330" s="578"/>
      <c r="F330" s="578"/>
    </row>
    <row r="331" spans="4:6" customFormat="1" ht="12.75">
      <c r="D331" s="353"/>
      <c r="E331" s="578"/>
      <c r="F331" s="578"/>
    </row>
    <row r="332" spans="4:6" customFormat="1" ht="12.75">
      <c r="D332" s="353"/>
      <c r="E332" s="578"/>
      <c r="F332" s="578"/>
    </row>
    <row r="333" spans="4:6" customFormat="1" ht="12.75">
      <c r="D333" s="353"/>
      <c r="E333" s="578"/>
      <c r="F333" s="578"/>
    </row>
    <row r="334" spans="4:6" customFormat="1" ht="12.75">
      <c r="D334" s="353"/>
      <c r="E334" s="578"/>
      <c r="F334" s="578"/>
    </row>
    <row r="335" spans="4:6" customFormat="1" ht="12.75">
      <c r="D335" s="353"/>
      <c r="E335" s="578"/>
      <c r="F335" s="578"/>
    </row>
    <row r="336" spans="4:6" customFormat="1" ht="12.75">
      <c r="D336" s="353"/>
      <c r="E336" s="578"/>
      <c r="F336" s="578"/>
    </row>
    <row r="337" spans="4:6" customFormat="1" ht="12.75">
      <c r="D337" s="353"/>
      <c r="E337" s="578"/>
      <c r="F337" s="578"/>
    </row>
    <row r="338" spans="4:6" customFormat="1" ht="12.75">
      <c r="D338" s="353"/>
      <c r="E338" s="578"/>
      <c r="F338" s="578"/>
    </row>
    <row r="339" spans="4:6" customFormat="1" ht="12.75">
      <c r="D339" s="353"/>
      <c r="E339" s="578"/>
      <c r="F339" s="578"/>
    </row>
    <row r="340" spans="4:6" customFormat="1" ht="12.75">
      <c r="D340" s="353"/>
      <c r="E340" s="578"/>
      <c r="F340" s="578"/>
    </row>
    <row r="341" spans="4:6" customFormat="1" ht="12.75">
      <c r="D341" s="353"/>
      <c r="E341" s="578"/>
      <c r="F341" s="578"/>
    </row>
    <row r="342" spans="4:6" customFormat="1" ht="12.75">
      <c r="D342" s="353"/>
      <c r="E342" s="578"/>
      <c r="F342" s="578"/>
    </row>
    <row r="343" spans="4:6" customFormat="1" ht="12.75">
      <c r="D343" s="353"/>
      <c r="E343" s="578"/>
      <c r="F343" s="578"/>
    </row>
    <row r="344" spans="4:6" customFormat="1" ht="12.75">
      <c r="D344" s="353"/>
      <c r="E344" s="578"/>
      <c r="F344" s="578"/>
    </row>
    <row r="345" spans="4:6" customFormat="1" ht="12.75">
      <c r="D345" s="353"/>
      <c r="E345" s="578"/>
      <c r="F345" s="578"/>
    </row>
    <row r="346" spans="4:6" customFormat="1" ht="12.75">
      <c r="D346" s="353"/>
      <c r="E346" s="578"/>
      <c r="F346" s="578"/>
    </row>
    <row r="347" spans="4:6" customFormat="1" ht="12.75">
      <c r="D347" s="353"/>
      <c r="E347" s="578"/>
      <c r="F347" s="578"/>
    </row>
    <row r="348" spans="4:6" customFormat="1" ht="12.75">
      <c r="D348" s="353"/>
      <c r="E348" s="578"/>
      <c r="F348" s="578"/>
    </row>
    <row r="349" spans="4:6" customFormat="1" ht="12.75">
      <c r="D349" s="353"/>
      <c r="E349" s="578"/>
      <c r="F349" s="578"/>
    </row>
    <row r="350" spans="4:6" customFormat="1" ht="12.75">
      <c r="D350" s="353"/>
      <c r="E350" s="578"/>
      <c r="F350" s="578"/>
    </row>
    <row r="351" spans="4:6" customFormat="1" ht="12.75">
      <c r="D351" s="353"/>
      <c r="E351" s="578"/>
      <c r="F351" s="578"/>
    </row>
    <row r="352" spans="4:6" customFormat="1" ht="12.75">
      <c r="D352" s="353"/>
      <c r="E352" s="578"/>
      <c r="F352" s="578"/>
    </row>
    <row r="353" spans="4:6" customFormat="1" ht="12.75">
      <c r="D353" s="353"/>
      <c r="E353" s="578"/>
      <c r="F353" s="578"/>
    </row>
    <row r="354" spans="4:6" customFormat="1" ht="12.75">
      <c r="D354" s="353"/>
      <c r="E354" s="578"/>
      <c r="F354" s="578"/>
    </row>
    <row r="355" spans="4:6" customFormat="1" ht="12.75">
      <c r="D355" s="353"/>
      <c r="E355" s="578"/>
      <c r="F355" s="578"/>
    </row>
    <row r="356" spans="4:6" customFormat="1" ht="12.75">
      <c r="D356" s="353"/>
      <c r="E356" s="578"/>
      <c r="F356" s="578"/>
    </row>
    <row r="357" spans="4:6" customFormat="1" ht="12.75">
      <c r="D357" s="353"/>
      <c r="E357" s="578"/>
      <c r="F357" s="578"/>
    </row>
    <row r="358" spans="4:6" customFormat="1" ht="12.75">
      <c r="D358" s="353"/>
      <c r="E358" s="578"/>
      <c r="F358" s="578"/>
    </row>
    <row r="359" spans="4:6" customFormat="1" ht="12.75">
      <c r="D359" s="353"/>
      <c r="E359" s="578"/>
      <c r="F359" s="578"/>
    </row>
    <row r="360" spans="4:6" customFormat="1" ht="12.75">
      <c r="D360" s="353"/>
      <c r="E360" s="578"/>
      <c r="F360" s="578"/>
    </row>
    <row r="361" spans="4:6" customFormat="1" ht="12.75">
      <c r="D361" s="353"/>
      <c r="E361" s="578"/>
      <c r="F361" s="578"/>
    </row>
    <row r="362" spans="4:6" customFormat="1" ht="12.75">
      <c r="D362" s="353"/>
      <c r="E362" s="578"/>
      <c r="F362" s="578"/>
    </row>
    <row r="363" spans="4:6" customFormat="1" ht="12.75">
      <c r="D363" s="353"/>
      <c r="E363" s="578"/>
      <c r="F363" s="578"/>
    </row>
    <row r="364" spans="4:6" customFormat="1" ht="12.75">
      <c r="D364" s="353"/>
      <c r="E364" s="578"/>
      <c r="F364" s="578"/>
    </row>
    <row r="365" spans="4:6" customFormat="1" ht="12.75">
      <c r="D365" s="353"/>
      <c r="E365" s="578"/>
      <c r="F365" s="578"/>
    </row>
    <row r="366" spans="4:6" customFormat="1" ht="12.75">
      <c r="D366" s="353"/>
      <c r="E366" s="578"/>
      <c r="F366" s="578"/>
    </row>
    <row r="367" spans="4:6" customFormat="1" ht="12.75">
      <c r="D367" s="353"/>
      <c r="E367" s="578"/>
      <c r="F367" s="578"/>
    </row>
    <row r="368" spans="4:6" customFormat="1" ht="12.75">
      <c r="D368" s="353"/>
      <c r="E368" s="578"/>
      <c r="F368" s="578"/>
    </row>
    <row r="369" spans="4:6" customFormat="1" ht="12.75">
      <c r="D369" s="353"/>
      <c r="E369" s="578"/>
      <c r="F369" s="578"/>
    </row>
    <row r="370" spans="4:6" customFormat="1" ht="12.75">
      <c r="D370" s="353"/>
      <c r="E370" s="578"/>
      <c r="F370" s="578"/>
    </row>
    <row r="371" spans="4:6" customFormat="1" ht="12.75">
      <c r="D371" s="353"/>
      <c r="E371" s="578"/>
      <c r="F371" s="578"/>
    </row>
    <row r="372" spans="4:6" customFormat="1" ht="12.75">
      <c r="D372" s="353"/>
      <c r="E372" s="578"/>
      <c r="F372" s="578"/>
    </row>
    <row r="373" spans="4:6" customFormat="1" ht="12.75">
      <c r="D373" s="353"/>
      <c r="E373" s="578"/>
      <c r="F373" s="578"/>
    </row>
    <row r="374" spans="4:6" customFormat="1" ht="12.75">
      <c r="D374" s="353"/>
      <c r="E374" s="578"/>
      <c r="F374" s="578"/>
    </row>
    <row r="375" spans="4:6" customFormat="1" ht="12.75">
      <c r="D375" s="353"/>
      <c r="E375" s="578"/>
      <c r="F375" s="578"/>
    </row>
    <row r="376" spans="4:6" customFormat="1" ht="12.75">
      <c r="D376" s="353"/>
      <c r="E376" s="578"/>
      <c r="F376" s="578"/>
    </row>
    <row r="377" spans="4:6" customFormat="1" ht="12.75">
      <c r="D377" s="353"/>
      <c r="E377" s="578"/>
      <c r="F377" s="578"/>
    </row>
    <row r="378" spans="4:6" customFormat="1" ht="12.75">
      <c r="D378" s="353"/>
      <c r="E378" s="578"/>
      <c r="F378" s="578"/>
    </row>
    <row r="379" spans="4:6" customFormat="1" ht="12.75">
      <c r="D379" s="353"/>
      <c r="E379" s="578"/>
      <c r="F379" s="578"/>
    </row>
    <row r="380" spans="4:6" customFormat="1" ht="12.75">
      <c r="D380" s="353"/>
      <c r="E380" s="578"/>
      <c r="F380" s="578"/>
    </row>
    <row r="381" spans="4:6" customFormat="1" ht="12.75">
      <c r="D381" s="353"/>
      <c r="E381" s="578"/>
      <c r="F381" s="578"/>
    </row>
    <row r="382" spans="4:6" customFormat="1" ht="12.75">
      <c r="D382" s="353"/>
      <c r="E382" s="578"/>
      <c r="F382" s="578"/>
    </row>
    <row r="383" spans="4:6" customFormat="1" ht="12.75">
      <c r="D383" s="353"/>
      <c r="E383" s="578"/>
      <c r="F383" s="578"/>
    </row>
    <row r="384" spans="4:6" customFormat="1" ht="12.75">
      <c r="D384" s="353"/>
      <c r="E384" s="578"/>
      <c r="F384" s="578"/>
    </row>
    <row r="385" spans="4:6" customFormat="1" ht="12.75">
      <c r="D385" s="353"/>
      <c r="E385" s="578"/>
      <c r="F385" s="578"/>
    </row>
    <row r="386" spans="4:6" customFormat="1" ht="12.75">
      <c r="D386" s="353"/>
      <c r="E386" s="578"/>
      <c r="F386" s="578"/>
    </row>
    <row r="387" spans="4:6" customFormat="1" ht="12.75">
      <c r="D387" s="353"/>
      <c r="E387" s="578"/>
      <c r="F387" s="578"/>
    </row>
    <row r="388" spans="4:6" customFormat="1" ht="12.75">
      <c r="D388" s="353"/>
      <c r="E388" s="578"/>
      <c r="F388" s="578"/>
    </row>
    <row r="389" spans="4:6" customFormat="1" ht="12.75">
      <c r="D389" s="353"/>
      <c r="E389" s="578"/>
      <c r="F389" s="578"/>
    </row>
    <row r="390" spans="4:6" customFormat="1" ht="12.75">
      <c r="D390" s="353"/>
      <c r="E390" s="578"/>
      <c r="F390" s="578"/>
    </row>
    <row r="391" spans="4:6" customFormat="1" ht="12.75">
      <c r="D391" s="353"/>
      <c r="E391" s="578"/>
      <c r="F391" s="578"/>
    </row>
    <row r="392" spans="4:6" customFormat="1" ht="12.75">
      <c r="D392" s="353"/>
      <c r="E392" s="578"/>
      <c r="F392" s="578"/>
    </row>
    <row r="393" spans="4:6" customFormat="1" ht="12.75">
      <c r="D393" s="353"/>
      <c r="E393" s="578"/>
      <c r="F393" s="578"/>
    </row>
    <row r="394" spans="4:6" customFormat="1" ht="12.75">
      <c r="D394" s="353"/>
      <c r="E394" s="578"/>
      <c r="F394" s="578"/>
    </row>
    <row r="395" spans="4:6" customFormat="1" ht="12.75">
      <c r="D395" s="353"/>
      <c r="E395" s="578"/>
      <c r="F395" s="578"/>
    </row>
    <row r="396" spans="4:6" customFormat="1" ht="12.75">
      <c r="D396" s="353"/>
      <c r="E396" s="578"/>
      <c r="F396" s="578"/>
    </row>
    <row r="397" spans="4:6" customFormat="1" ht="12.75">
      <c r="D397" s="353"/>
      <c r="E397" s="578"/>
      <c r="F397" s="578"/>
    </row>
    <row r="398" spans="4:6" customFormat="1" ht="12.75">
      <c r="D398" s="353"/>
      <c r="E398" s="578"/>
      <c r="F398" s="578"/>
    </row>
    <row r="399" spans="4:6" customFormat="1" ht="12.75">
      <c r="D399" s="353"/>
      <c r="E399" s="578"/>
      <c r="F399" s="578"/>
    </row>
    <row r="400" spans="4:6" customFormat="1" ht="12.75">
      <c r="D400" s="353"/>
      <c r="E400" s="578"/>
      <c r="F400" s="578"/>
    </row>
    <row r="401" spans="4:6" customFormat="1" ht="12.75">
      <c r="D401" s="353"/>
      <c r="E401" s="578"/>
      <c r="F401" s="578"/>
    </row>
    <row r="402" spans="4:6" customFormat="1" ht="12.75">
      <c r="D402" s="353"/>
      <c r="E402" s="578"/>
      <c r="F402" s="578"/>
    </row>
    <row r="403" spans="4:6" customFormat="1" ht="12.75">
      <c r="D403" s="353"/>
      <c r="E403" s="578"/>
      <c r="F403" s="578"/>
    </row>
    <row r="404" spans="4:6" customFormat="1" ht="12.75">
      <c r="D404" s="353"/>
      <c r="E404" s="578"/>
      <c r="F404" s="578"/>
    </row>
    <row r="405" spans="4:6" customFormat="1" ht="12.75">
      <c r="D405" s="353"/>
      <c r="E405" s="578"/>
      <c r="F405" s="578"/>
    </row>
    <row r="406" spans="4:6" customFormat="1" ht="12.75">
      <c r="D406" s="353"/>
      <c r="E406" s="578"/>
      <c r="F406" s="578"/>
    </row>
    <row r="407" spans="4:6" customFormat="1" ht="12.75">
      <c r="D407" s="353"/>
      <c r="E407" s="578"/>
      <c r="F407" s="578"/>
    </row>
    <row r="408" spans="4:6" customFormat="1" ht="12.75">
      <c r="D408" s="353"/>
      <c r="E408" s="578"/>
      <c r="F408" s="578"/>
    </row>
    <row r="409" spans="4:6" customFormat="1" ht="12.75">
      <c r="D409" s="353"/>
      <c r="E409" s="578"/>
      <c r="F409" s="578"/>
    </row>
    <row r="410" spans="4:6" customFormat="1" ht="12.75">
      <c r="D410" s="353"/>
      <c r="E410" s="578"/>
      <c r="F410" s="578"/>
    </row>
    <row r="411" spans="4:6" customFormat="1" ht="12.75">
      <c r="D411" s="353"/>
      <c r="E411" s="578"/>
      <c r="F411" s="578"/>
    </row>
    <row r="412" spans="4:6" customFormat="1" ht="12.75">
      <c r="D412" s="353"/>
      <c r="E412" s="578"/>
      <c r="F412" s="578"/>
    </row>
    <row r="413" spans="4:6" customFormat="1" ht="12.75">
      <c r="D413" s="353"/>
      <c r="E413" s="578"/>
      <c r="F413" s="578"/>
    </row>
    <row r="414" spans="4:6" customFormat="1" ht="12.75">
      <c r="D414" s="353"/>
      <c r="E414" s="578"/>
      <c r="F414" s="578"/>
    </row>
    <row r="415" spans="4:6" customFormat="1" ht="12.75">
      <c r="D415" s="353"/>
      <c r="E415" s="578"/>
      <c r="F415" s="578"/>
    </row>
    <row r="416" spans="4:6" customFormat="1" ht="12.75">
      <c r="D416" s="353"/>
      <c r="E416" s="578"/>
      <c r="F416" s="578"/>
    </row>
    <row r="417" spans="4:6" customFormat="1" ht="12.75">
      <c r="D417" s="353"/>
      <c r="E417" s="578"/>
      <c r="F417" s="578"/>
    </row>
    <row r="418" spans="4:6" customFormat="1" ht="12.75">
      <c r="D418" s="353"/>
      <c r="E418" s="578"/>
      <c r="F418" s="578"/>
    </row>
    <row r="419" spans="4:6" customFormat="1" ht="12.75">
      <c r="D419" s="353"/>
      <c r="E419" s="578"/>
      <c r="F419" s="578"/>
    </row>
    <row r="420" spans="4:6" customFormat="1" ht="12.75">
      <c r="D420" s="353"/>
      <c r="E420" s="578"/>
      <c r="F420" s="578"/>
    </row>
    <row r="421" spans="4:6" customFormat="1" ht="12.75">
      <c r="D421" s="353"/>
      <c r="E421" s="578"/>
      <c r="F421" s="578"/>
    </row>
    <row r="422" spans="4:6" customFormat="1" ht="12.75">
      <c r="D422" s="353"/>
      <c r="E422" s="578"/>
      <c r="F422" s="578"/>
    </row>
    <row r="423" spans="4:6" customFormat="1" ht="12.75">
      <c r="D423" s="353"/>
      <c r="E423" s="578"/>
      <c r="F423" s="578"/>
    </row>
    <row r="424" spans="4:6" customFormat="1" ht="12.75">
      <c r="D424" s="353"/>
      <c r="E424" s="578"/>
      <c r="F424" s="578"/>
    </row>
    <row r="425" spans="4:6" customFormat="1" ht="12.75">
      <c r="D425" s="353"/>
      <c r="E425" s="578"/>
      <c r="F425" s="578"/>
    </row>
    <row r="426" spans="4:6" customFormat="1" ht="12.75">
      <c r="D426" s="353"/>
      <c r="E426" s="578"/>
      <c r="F426" s="578"/>
    </row>
    <row r="427" spans="4:6" customFormat="1" ht="12.75">
      <c r="D427" s="353"/>
      <c r="E427" s="578"/>
      <c r="F427" s="578"/>
    </row>
    <row r="428" spans="4:6" customFormat="1" ht="12.75">
      <c r="D428" s="353"/>
      <c r="E428" s="578"/>
      <c r="F428" s="578"/>
    </row>
    <row r="429" spans="4:6" customFormat="1" ht="12.75">
      <c r="D429" s="353"/>
      <c r="E429" s="578"/>
      <c r="F429" s="578"/>
    </row>
    <row r="430" spans="4:6" customFormat="1" ht="12.75">
      <c r="D430" s="353"/>
      <c r="E430" s="578"/>
      <c r="F430" s="578"/>
    </row>
    <row r="431" spans="4:6" customFormat="1" ht="12.75">
      <c r="D431" s="353"/>
      <c r="E431" s="578"/>
      <c r="F431" s="578"/>
    </row>
    <row r="432" spans="4:6" customFormat="1" ht="12.75">
      <c r="D432" s="353"/>
      <c r="E432" s="578"/>
      <c r="F432" s="578"/>
    </row>
    <row r="433" spans="4:6" customFormat="1" ht="12.75">
      <c r="D433" s="353"/>
      <c r="E433" s="578"/>
      <c r="F433" s="578"/>
    </row>
    <row r="434" spans="4:6" customFormat="1" ht="12.75">
      <c r="D434" s="353"/>
      <c r="E434" s="578"/>
      <c r="F434" s="578"/>
    </row>
    <row r="435" spans="4:6" customFormat="1" ht="12.75">
      <c r="D435" s="353"/>
      <c r="E435" s="578"/>
      <c r="F435" s="578"/>
    </row>
    <row r="436" spans="4:6" customFormat="1" ht="12.75">
      <c r="D436" s="353"/>
      <c r="E436" s="578"/>
      <c r="F436" s="578"/>
    </row>
    <row r="437" spans="4:6" customFormat="1" ht="12.75">
      <c r="D437" s="353"/>
      <c r="E437" s="578"/>
      <c r="F437" s="578"/>
    </row>
    <row r="438" spans="4:6" customFormat="1" ht="12.75">
      <c r="D438" s="353"/>
      <c r="E438" s="578"/>
      <c r="F438" s="578"/>
    </row>
    <row r="439" spans="4:6" customFormat="1" ht="12.75">
      <c r="D439" s="353"/>
      <c r="E439" s="578"/>
      <c r="F439" s="578"/>
    </row>
    <row r="440" spans="4:6" customFormat="1" ht="12.75">
      <c r="D440" s="353"/>
      <c r="E440" s="578"/>
      <c r="F440" s="578"/>
    </row>
    <row r="441" spans="4:6" customFormat="1" ht="12.75">
      <c r="D441" s="353"/>
      <c r="E441" s="578"/>
      <c r="F441" s="578"/>
    </row>
    <row r="442" spans="4:6" customFormat="1" ht="12.75">
      <c r="D442" s="353"/>
      <c r="E442" s="578"/>
      <c r="F442" s="578"/>
    </row>
    <row r="443" spans="4:6" customFormat="1" ht="12.75">
      <c r="D443" s="353"/>
      <c r="E443" s="578"/>
      <c r="F443" s="578"/>
    </row>
    <row r="444" spans="4:6" customFormat="1" ht="12.75">
      <c r="D444" s="353"/>
      <c r="E444" s="578"/>
      <c r="F444" s="578"/>
    </row>
    <row r="445" spans="4:6" customFormat="1" ht="12.75">
      <c r="D445" s="353"/>
      <c r="E445" s="578"/>
      <c r="F445" s="578"/>
    </row>
    <row r="446" spans="4:6" customFormat="1" ht="12.75">
      <c r="D446" s="353"/>
      <c r="E446" s="578"/>
      <c r="F446" s="578"/>
    </row>
    <row r="447" spans="4:6" customFormat="1" ht="12.75">
      <c r="D447" s="353"/>
      <c r="E447" s="578"/>
      <c r="F447" s="578"/>
    </row>
    <row r="448" spans="4:6" customFormat="1" ht="12.75">
      <c r="D448" s="353"/>
      <c r="E448" s="578"/>
      <c r="F448" s="578"/>
    </row>
    <row r="449" spans="4:6" customFormat="1" ht="12.75">
      <c r="D449" s="353"/>
      <c r="E449" s="578"/>
      <c r="F449" s="578"/>
    </row>
    <row r="450" spans="4:6" customFormat="1" ht="12.75">
      <c r="D450" s="353"/>
      <c r="E450" s="578"/>
      <c r="F450" s="578"/>
    </row>
    <row r="451" spans="4:6" customFormat="1" ht="12.75">
      <c r="D451" s="353"/>
      <c r="E451" s="578"/>
      <c r="F451" s="578"/>
    </row>
    <row r="452" spans="4:6" customFormat="1" ht="12.75">
      <c r="D452" s="353"/>
      <c r="E452" s="578"/>
      <c r="F452" s="578"/>
    </row>
    <row r="453" spans="4:6" customFormat="1" ht="12.75">
      <c r="D453" s="353"/>
      <c r="E453" s="578"/>
      <c r="F453" s="578"/>
    </row>
    <row r="454" spans="4:6" customFormat="1" ht="12.75">
      <c r="D454" s="353"/>
      <c r="E454" s="578"/>
      <c r="F454" s="578"/>
    </row>
    <row r="455" spans="4:6" customFormat="1" ht="12.75">
      <c r="D455" s="353"/>
      <c r="E455" s="578"/>
      <c r="F455" s="578"/>
    </row>
    <row r="456" spans="4:6" customFormat="1" ht="12.75">
      <c r="D456" s="353"/>
      <c r="E456" s="578"/>
      <c r="F456" s="578"/>
    </row>
    <row r="457" spans="4:6" customFormat="1" ht="12.75">
      <c r="D457" s="353"/>
      <c r="E457" s="578"/>
      <c r="F457" s="578"/>
    </row>
    <row r="458" spans="4:6" customFormat="1" ht="12.75">
      <c r="D458" s="353"/>
      <c r="E458" s="578"/>
      <c r="F458" s="578"/>
    </row>
    <row r="459" spans="4:6" customFormat="1" ht="12.75">
      <c r="D459" s="353"/>
      <c r="E459" s="578"/>
      <c r="F459" s="578"/>
    </row>
    <row r="460" spans="4:6" customFormat="1" ht="12.75">
      <c r="D460" s="353"/>
      <c r="E460" s="578"/>
      <c r="F460" s="578"/>
    </row>
    <row r="461" spans="4:6" customFormat="1" ht="12.75">
      <c r="D461" s="353"/>
      <c r="E461" s="578"/>
      <c r="F461" s="578"/>
    </row>
    <row r="462" spans="4:6" customFormat="1" ht="12.75">
      <c r="D462" s="353"/>
      <c r="E462" s="578"/>
      <c r="F462" s="578"/>
    </row>
    <row r="463" spans="4:6" customFormat="1" ht="12.75">
      <c r="D463" s="353"/>
      <c r="E463" s="578"/>
      <c r="F463" s="578"/>
    </row>
    <row r="464" spans="4:6" customFormat="1" ht="12.75">
      <c r="D464" s="353"/>
      <c r="E464" s="578"/>
      <c r="F464" s="578"/>
    </row>
    <row r="465" spans="4:6" customFormat="1" ht="12.75">
      <c r="D465" s="353"/>
      <c r="E465" s="578"/>
      <c r="F465" s="578"/>
    </row>
    <row r="466" spans="4:6" customFormat="1" ht="12.75">
      <c r="D466" s="353"/>
      <c r="E466" s="578"/>
      <c r="F466" s="578"/>
    </row>
    <row r="467" spans="4:6" customFormat="1" ht="12.75">
      <c r="D467" s="353"/>
      <c r="E467" s="578"/>
      <c r="F467" s="578"/>
    </row>
    <row r="468" spans="4:6" customFormat="1" ht="12.75">
      <c r="D468" s="353"/>
      <c r="E468" s="578"/>
      <c r="F468" s="578"/>
    </row>
    <row r="469" spans="4:6" customFormat="1" ht="12.75">
      <c r="D469" s="353"/>
      <c r="E469" s="578"/>
      <c r="F469" s="578"/>
    </row>
    <row r="470" spans="4:6" customFormat="1" ht="12.75">
      <c r="D470" s="353"/>
      <c r="E470" s="578"/>
      <c r="F470" s="578"/>
    </row>
    <row r="471" spans="4:6" customFormat="1" ht="12.75">
      <c r="D471" s="353"/>
      <c r="E471" s="578"/>
      <c r="F471" s="578"/>
    </row>
    <row r="472" spans="4:6" customFormat="1" ht="12.75">
      <c r="D472" s="353"/>
      <c r="E472" s="578"/>
      <c r="F472" s="578"/>
    </row>
    <row r="473" spans="4:6" customFormat="1" ht="12.75">
      <c r="D473" s="353"/>
      <c r="E473" s="578"/>
      <c r="F473" s="578"/>
    </row>
    <row r="474" spans="4:6" customFormat="1" ht="12.75">
      <c r="D474" s="353"/>
      <c r="E474" s="578"/>
      <c r="F474" s="578"/>
    </row>
    <row r="475" spans="4:6" customFormat="1" ht="12.75">
      <c r="D475" s="353"/>
      <c r="E475" s="578"/>
      <c r="F475" s="578"/>
    </row>
    <row r="476" spans="4:6" customFormat="1" ht="12.75">
      <c r="D476" s="353"/>
      <c r="E476" s="578"/>
      <c r="F476" s="578"/>
    </row>
    <row r="477" spans="4:6" customFormat="1" ht="12.75">
      <c r="D477" s="353"/>
      <c r="E477" s="578"/>
      <c r="F477" s="578"/>
    </row>
    <row r="478" spans="4:6" customFormat="1" ht="12.75">
      <c r="D478" s="353"/>
      <c r="E478" s="578"/>
      <c r="F478" s="578"/>
    </row>
    <row r="479" spans="4:6" customFormat="1" ht="12.75">
      <c r="D479" s="353"/>
      <c r="E479" s="578"/>
      <c r="F479" s="578"/>
    </row>
    <row r="480" spans="4:6" customFormat="1" ht="12.75">
      <c r="D480" s="353"/>
      <c r="E480" s="578"/>
      <c r="F480" s="578"/>
    </row>
    <row r="481" spans="4:6" customFormat="1" ht="12.75">
      <c r="D481" s="353"/>
      <c r="E481" s="578"/>
      <c r="F481" s="578"/>
    </row>
    <row r="482" spans="4:6" customFormat="1" ht="12.75">
      <c r="D482" s="353"/>
      <c r="E482" s="578"/>
      <c r="F482" s="578"/>
    </row>
    <row r="483" spans="4:6" customFormat="1" ht="12.75">
      <c r="D483" s="353"/>
      <c r="E483" s="578"/>
      <c r="F483" s="578"/>
    </row>
    <row r="484" spans="4:6" customFormat="1" ht="12.75">
      <c r="D484" s="353"/>
      <c r="E484" s="578"/>
      <c r="F484" s="578"/>
    </row>
    <row r="485" spans="4:6" customFormat="1" ht="12.75">
      <c r="D485" s="353"/>
      <c r="E485" s="578"/>
      <c r="F485" s="578"/>
    </row>
    <row r="486" spans="4:6" customFormat="1" ht="12.75">
      <c r="D486" s="353"/>
      <c r="E486" s="578"/>
      <c r="F486" s="578"/>
    </row>
    <row r="487" spans="4:6" customFormat="1" ht="12.75">
      <c r="D487" s="353"/>
      <c r="E487" s="578"/>
      <c r="F487" s="578"/>
    </row>
    <row r="488" spans="4:6" customFormat="1" ht="12.75">
      <c r="D488" s="353"/>
      <c r="E488" s="578"/>
      <c r="F488" s="578"/>
    </row>
    <row r="489" spans="4:6" customFormat="1" ht="12.75">
      <c r="D489" s="353"/>
      <c r="E489" s="578"/>
      <c r="F489" s="578"/>
    </row>
    <row r="490" spans="4:6" customFormat="1" ht="12.75">
      <c r="D490" s="353"/>
      <c r="E490" s="578"/>
      <c r="F490" s="578"/>
    </row>
    <row r="491" spans="4:6" customFormat="1" ht="12.75">
      <c r="D491" s="353"/>
      <c r="E491" s="578"/>
      <c r="F491" s="578"/>
    </row>
    <row r="492" spans="4:6" customFormat="1" ht="12.75">
      <c r="D492" s="353"/>
      <c r="E492" s="578"/>
      <c r="F492" s="578"/>
    </row>
    <row r="493" spans="4:6" customFormat="1" ht="12.75">
      <c r="D493" s="353"/>
      <c r="E493" s="578"/>
      <c r="F493" s="578"/>
    </row>
    <row r="494" spans="4:6" customFormat="1" ht="12.75">
      <c r="D494" s="353"/>
      <c r="E494" s="578"/>
      <c r="F494" s="578"/>
    </row>
    <row r="495" spans="4:6" customFormat="1" ht="12.75">
      <c r="D495" s="353"/>
      <c r="E495" s="578"/>
      <c r="F495" s="578"/>
    </row>
    <row r="496" spans="4:6" customFormat="1" ht="12.75">
      <c r="D496" s="353"/>
      <c r="E496" s="578"/>
      <c r="F496" s="578"/>
    </row>
    <row r="497" spans="4:6" customFormat="1" ht="12.75">
      <c r="D497" s="353"/>
      <c r="E497" s="578"/>
      <c r="F497" s="578"/>
    </row>
    <row r="498" spans="4:6" customFormat="1" ht="12.75">
      <c r="D498" s="353"/>
      <c r="E498" s="578"/>
      <c r="F498" s="578"/>
    </row>
    <row r="499" spans="4:6" customFormat="1" ht="12.75">
      <c r="D499" s="353"/>
      <c r="E499" s="578"/>
      <c r="F499" s="578"/>
    </row>
    <row r="500" spans="4:6" customFormat="1" ht="12.75">
      <c r="D500" s="353"/>
      <c r="E500" s="578"/>
      <c r="F500" s="578"/>
    </row>
    <row r="501" spans="4:6" customFormat="1" ht="12.75">
      <c r="D501" s="353"/>
      <c r="E501" s="578"/>
      <c r="F501" s="578"/>
    </row>
    <row r="502" spans="4:6" customFormat="1" ht="12.75">
      <c r="D502" s="353"/>
      <c r="E502" s="578"/>
      <c r="F502" s="578"/>
    </row>
    <row r="503" spans="4:6" customFormat="1" ht="12.75">
      <c r="D503" s="353"/>
      <c r="E503" s="578"/>
      <c r="F503" s="578"/>
    </row>
    <row r="504" spans="4:6" customFormat="1" ht="12.75">
      <c r="D504" s="353"/>
      <c r="E504" s="578"/>
      <c r="F504" s="578"/>
    </row>
    <row r="505" spans="4:6" customFormat="1" ht="12.75">
      <c r="D505" s="353"/>
      <c r="E505" s="578"/>
      <c r="F505" s="578"/>
    </row>
    <row r="506" spans="4:6" customFormat="1" ht="12.75">
      <c r="D506" s="353"/>
      <c r="E506" s="578"/>
      <c r="F506" s="578"/>
    </row>
    <row r="507" spans="4:6" customFormat="1" ht="12.75">
      <c r="D507" s="353"/>
      <c r="E507" s="578"/>
      <c r="F507" s="578"/>
    </row>
    <row r="508" spans="4:6" customFormat="1" ht="12.75">
      <c r="D508" s="353"/>
      <c r="E508" s="578"/>
      <c r="F508" s="578"/>
    </row>
    <row r="509" spans="4:6" customFormat="1" ht="12.75">
      <c r="D509" s="353"/>
      <c r="E509" s="578"/>
      <c r="F509" s="578"/>
    </row>
    <row r="510" spans="4:6" customFormat="1" ht="12.75">
      <c r="D510" s="353"/>
      <c r="E510" s="578"/>
      <c r="F510" s="578"/>
    </row>
    <row r="511" spans="4:6" customFormat="1" ht="12.75">
      <c r="D511" s="353"/>
      <c r="E511" s="578"/>
      <c r="F511" s="578"/>
    </row>
    <row r="512" spans="4:6" customFormat="1" ht="12.75">
      <c r="D512" s="353"/>
      <c r="E512" s="578"/>
      <c r="F512" s="578"/>
    </row>
    <row r="513" spans="4:6" customFormat="1" ht="12.75">
      <c r="D513" s="353"/>
      <c r="E513" s="578"/>
      <c r="F513" s="578"/>
    </row>
    <row r="514" spans="4:6" customFormat="1" ht="12.75">
      <c r="D514" s="353"/>
      <c r="E514" s="578"/>
      <c r="F514" s="578"/>
    </row>
    <row r="515" spans="4:6" customFormat="1" ht="12.75">
      <c r="D515" s="353"/>
      <c r="E515" s="578"/>
      <c r="F515" s="578"/>
    </row>
    <row r="516" spans="4:6" customFormat="1" ht="12.75">
      <c r="D516" s="353"/>
      <c r="E516" s="578"/>
      <c r="F516" s="578"/>
    </row>
    <row r="517" spans="4:6" customFormat="1" ht="12.75">
      <c r="D517" s="353"/>
      <c r="E517" s="578"/>
      <c r="F517" s="578"/>
    </row>
    <row r="518" spans="4:6" customFormat="1" ht="12.75">
      <c r="D518" s="353"/>
      <c r="E518" s="578"/>
      <c r="F518" s="578"/>
    </row>
    <row r="519" spans="4:6" customFormat="1" ht="12.75">
      <c r="D519" s="353"/>
      <c r="E519" s="578"/>
      <c r="F519" s="578"/>
    </row>
    <row r="520" spans="4:6" customFormat="1" ht="12.75">
      <c r="D520" s="353"/>
      <c r="E520" s="578"/>
      <c r="F520" s="578"/>
    </row>
    <row r="521" spans="4:6" customFormat="1" ht="12.75">
      <c r="D521" s="353"/>
      <c r="E521" s="578"/>
      <c r="F521" s="578"/>
    </row>
    <row r="522" spans="4:6" customFormat="1" ht="12.75">
      <c r="D522" s="353"/>
      <c r="E522" s="578"/>
      <c r="F522" s="578"/>
    </row>
    <row r="523" spans="4:6" customFormat="1" ht="12.75">
      <c r="D523" s="353"/>
      <c r="E523" s="578"/>
      <c r="F523" s="578"/>
    </row>
    <row r="524" spans="4:6" customFormat="1" ht="12.75">
      <c r="D524" s="353"/>
      <c r="E524" s="578"/>
      <c r="F524" s="578"/>
    </row>
    <row r="525" spans="4:6" customFormat="1" ht="12.75">
      <c r="D525" s="353"/>
      <c r="E525" s="578"/>
      <c r="F525" s="578"/>
    </row>
    <row r="526" spans="4:6" customFormat="1" ht="12.75">
      <c r="D526" s="353"/>
      <c r="E526" s="578"/>
      <c r="F526" s="578"/>
    </row>
    <row r="527" spans="4:6" customFormat="1" ht="12.75">
      <c r="D527" s="353"/>
      <c r="E527" s="578"/>
      <c r="F527" s="578"/>
    </row>
    <row r="528" spans="4:6" customFormat="1" ht="12.75">
      <c r="D528" s="353"/>
      <c r="E528" s="578"/>
      <c r="F528" s="578"/>
    </row>
    <row r="529" spans="4:6" customFormat="1" ht="12.75">
      <c r="D529" s="353"/>
      <c r="E529" s="578"/>
      <c r="F529" s="578"/>
    </row>
    <row r="530" spans="4:6" customFormat="1" ht="12.75">
      <c r="D530" s="353"/>
      <c r="E530" s="578"/>
      <c r="F530" s="578"/>
    </row>
    <row r="531" spans="4:6" customFormat="1" ht="12.75">
      <c r="D531" s="353"/>
      <c r="E531" s="578"/>
      <c r="F531" s="578"/>
    </row>
    <row r="532" spans="4:6" customFormat="1" ht="12.75">
      <c r="D532" s="353"/>
      <c r="E532" s="578"/>
      <c r="F532" s="578"/>
    </row>
    <row r="533" spans="4:6" customFormat="1" ht="12.75">
      <c r="D533" s="353"/>
      <c r="E533" s="578"/>
      <c r="F533" s="578"/>
    </row>
    <row r="534" spans="4:6" customFormat="1" ht="12.75">
      <c r="D534" s="353"/>
      <c r="E534" s="578"/>
      <c r="F534" s="578"/>
    </row>
    <row r="535" spans="4:6" customFormat="1" ht="12.75">
      <c r="D535" s="353"/>
      <c r="E535" s="578"/>
      <c r="F535" s="578"/>
    </row>
    <row r="536" spans="4:6" customFormat="1" ht="12.75">
      <c r="D536" s="353"/>
      <c r="E536" s="578"/>
      <c r="F536" s="578"/>
    </row>
    <row r="537" spans="4:6" customFormat="1" ht="12.75">
      <c r="D537" s="353"/>
      <c r="E537" s="578"/>
      <c r="F537" s="578"/>
    </row>
    <row r="538" spans="4:6" customFormat="1" ht="12.75">
      <c r="D538" s="353"/>
      <c r="E538" s="578"/>
      <c r="F538" s="578"/>
    </row>
    <row r="539" spans="4:6" customFormat="1" ht="12.75">
      <c r="D539" s="353"/>
      <c r="E539" s="578"/>
      <c r="F539" s="578"/>
    </row>
    <row r="540" spans="4:6" customFormat="1" ht="12.75">
      <c r="D540" s="353"/>
      <c r="E540" s="578"/>
      <c r="F540" s="578"/>
    </row>
    <row r="541" spans="4:6" customFormat="1" ht="12.75">
      <c r="D541" s="353"/>
      <c r="E541" s="578"/>
      <c r="F541" s="578"/>
    </row>
    <row r="542" spans="4:6" customFormat="1" ht="12.75">
      <c r="D542" s="353"/>
      <c r="E542" s="578"/>
      <c r="F542" s="578"/>
    </row>
    <row r="543" spans="4:6" customFormat="1" ht="12.75">
      <c r="D543" s="353"/>
      <c r="E543" s="578"/>
      <c r="F543" s="578"/>
    </row>
    <row r="544" spans="4:6" customFormat="1" ht="12.75">
      <c r="D544" s="353"/>
      <c r="E544" s="578"/>
      <c r="F544" s="578"/>
    </row>
    <row r="545" spans="4:6" customFormat="1" ht="12.75">
      <c r="D545" s="353"/>
      <c r="E545" s="578"/>
      <c r="F545" s="578"/>
    </row>
    <row r="546" spans="4:6" customFormat="1" ht="12.75">
      <c r="D546" s="353"/>
      <c r="E546" s="578"/>
      <c r="F546" s="578"/>
    </row>
    <row r="547" spans="4:6" customFormat="1" ht="12.75">
      <c r="D547" s="353"/>
      <c r="E547" s="578"/>
      <c r="F547" s="578"/>
    </row>
    <row r="548" spans="4:6" customFormat="1" ht="12.75">
      <c r="D548" s="353"/>
      <c r="E548" s="578"/>
      <c r="F548" s="578"/>
    </row>
    <row r="549" spans="4:6" customFormat="1" ht="12.75">
      <c r="D549" s="353"/>
      <c r="E549" s="578"/>
      <c r="F549" s="578"/>
    </row>
    <row r="550" spans="4:6" customFormat="1" ht="12.75">
      <c r="D550" s="353"/>
      <c r="E550" s="578"/>
      <c r="F550" s="578"/>
    </row>
    <row r="551" spans="4:6" customFormat="1" ht="12.75">
      <c r="D551" s="353"/>
      <c r="E551" s="578"/>
      <c r="F551" s="578"/>
    </row>
    <row r="552" spans="4:6" customFormat="1" ht="12.75">
      <c r="D552" s="353"/>
      <c r="E552" s="578"/>
      <c r="F552" s="578"/>
    </row>
    <row r="553" spans="4:6" customFormat="1" ht="12.75">
      <c r="D553" s="353"/>
      <c r="E553" s="578"/>
      <c r="F553" s="578"/>
    </row>
    <row r="554" spans="4:6" customFormat="1" ht="12.75">
      <c r="D554" s="353"/>
      <c r="E554" s="578"/>
      <c r="F554" s="578"/>
    </row>
    <row r="555" spans="4:6" customFormat="1" ht="12.75">
      <c r="D555" s="353"/>
      <c r="E555" s="578"/>
      <c r="F555" s="578"/>
    </row>
    <row r="556" spans="4:6" customFormat="1" ht="12.75">
      <c r="D556" s="353"/>
      <c r="E556" s="578"/>
      <c r="F556" s="578"/>
    </row>
    <row r="557" spans="4:6" customFormat="1" ht="12.75">
      <c r="D557" s="353"/>
      <c r="E557" s="578"/>
      <c r="F557" s="578"/>
    </row>
    <row r="558" spans="4:6" customFormat="1" ht="12.75">
      <c r="D558" s="353"/>
      <c r="E558" s="578"/>
      <c r="F558" s="578"/>
    </row>
    <row r="559" spans="4:6" customFormat="1" ht="12.75">
      <c r="D559" s="353"/>
      <c r="E559" s="578"/>
      <c r="F559" s="578"/>
    </row>
    <row r="560" spans="4:6" customFormat="1" ht="12.75">
      <c r="D560" s="353"/>
      <c r="E560" s="578"/>
      <c r="F560" s="578"/>
    </row>
    <row r="561" spans="4:6" customFormat="1" ht="12.75">
      <c r="D561" s="353"/>
      <c r="E561" s="578"/>
      <c r="F561" s="578"/>
    </row>
    <row r="562" spans="4:6" customFormat="1" ht="12.75">
      <c r="D562" s="353"/>
      <c r="E562" s="578"/>
      <c r="F562" s="578"/>
    </row>
    <row r="563" spans="4:6" customFormat="1" ht="12.75">
      <c r="D563" s="353"/>
      <c r="E563" s="578"/>
      <c r="F563" s="578"/>
    </row>
    <row r="564" spans="4:6" customFormat="1" ht="12.75">
      <c r="D564" s="353"/>
      <c r="E564" s="578"/>
      <c r="F564" s="578"/>
    </row>
    <row r="565" spans="4:6" customFormat="1" ht="12.75">
      <c r="D565" s="353"/>
      <c r="E565" s="578"/>
      <c r="F565" s="578"/>
    </row>
    <row r="566" spans="4:6" customFormat="1" ht="12.75">
      <c r="D566" s="353"/>
      <c r="E566" s="578"/>
      <c r="F566" s="578"/>
    </row>
    <row r="567" spans="4:6" customFormat="1" ht="12.75">
      <c r="D567" s="353"/>
      <c r="E567" s="578"/>
      <c r="F567" s="578"/>
    </row>
    <row r="568" spans="4:6" customFormat="1" ht="12.75">
      <c r="D568" s="353"/>
      <c r="E568" s="578"/>
      <c r="F568" s="578"/>
    </row>
    <row r="569" spans="4:6" customFormat="1" ht="12.75">
      <c r="D569" s="353"/>
      <c r="E569" s="578"/>
      <c r="F569" s="578"/>
    </row>
    <row r="570" spans="4:6" customFormat="1" ht="12.75">
      <c r="D570" s="353"/>
      <c r="E570" s="578"/>
      <c r="F570" s="578"/>
    </row>
    <row r="571" spans="4:6" customFormat="1" ht="12.75">
      <c r="D571" s="353"/>
      <c r="E571" s="578"/>
      <c r="F571" s="578"/>
    </row>
    <row r="572" spans="4:6" customFormat="1" ht="12.75">
      <c r="D572" s="353"/>
      <c r="E572" s="578"/>
      <c r="F572" s="578"/>
    </row>
    <row r="573" spans="4:6" customFormat="1" ht="12.75">
      <c r="D573" s="353"/>
      <c r="E573" s="578"/>
      <c r="F573" s="578"/>
    </row>
    <row r="574" spans="4:6" customFormat="1" ht="12.75">
      <c r="D574" s="353"/>
      <c r="E574" s="578"/>
      <c r="F574" s="578"/>
    </row>
    <row r="575" spans="4:6" customFormat="1" ht="12.75">
      <c r="D575" s="353"/>
      <c r="E575" s="578"/>
      <c r="F575" s="578"/>
    </row>
    <row r="576" spans="4:6" customFormat="1" ht="12.75">
      <c r="D576" s="353"/>
      <c r="E576" s="578"/>
      <c r="F576" s="578"/>
    </row>
    <row r="577" spans="4:6" customFormat="1" ht="12.75">
      <c r="D577" s="353"/>
      <c r="E577" s="578"/>
      <c r="F577" s="578"/>
    </row>
    <row r="578" spans="4:6" customFormat="1" ht="12.75">
      <c r="D578" s="353"/>
      <c r="E578" s="578"/>
      <c r="F578" s="578"/>
    </row>
    <row r="579" spans="4:6" customFormat="1" ht="12.75">
      <c r="D579" s="353"/>
      <c r="E579" s="578"/>
      <c r="F579" s="578"/>
    </row>
    <row r="580" spans="4:6" customFormat="1" ht="12.75">
      <c r="D580" s="353"/>
      <c r="E580" s="578"/>
      <c r="F580" s="578"/>
    </row>
    <row r="581" spans="4:6" customFormat="1" ht="12.75">
      <c r="D581" s="353"/>
      <c r="E581" s="578"/>
      <c r="F581" s="578"/>
    </row>
    <row r="582" spans="4:6" customFormat="1" ht="12.75">
      <c r="D582" s="353"/>
      <c r="E582" s="578"/>
      <c r="F582" s="578"/>
    </row>
    <row r="583" spans="4:6" customFormat="1" ht="12.75">
      <c r="D583" s="353"/>
      <c r="E583" s="578"/>
      <c r="F583" s="578"/>
    </row>
    <row r="584" spans="4:6" customFormat="1" ht="12.75">
      <c r="D584" s="353"/>
      <c r="E584" s="578"/>
      <c r="F584" s="578"/>
    </row>
    <row r="585" spans="4:6" customFormat="1" ht="12.75">
      <c r="D585" s="353"/>
      <c r="E585" s="578"/>
      <c r="F585" s="578"/>
    </row>
    <row r="586" spans="4:6" customFormat="1" ht="12.75">
      <c r="D586" s="353"/>
      <c r="E586" s="578"/>
      <c r="F586" s="578"/>
    </row>
    <row r="587" spans="4:6" customFormat="1" ht="12.75">
      <c r="D587" s="353"/>
      <c r="E587" s="578"/>
      <c r="F587" s="578"/>
    </row>
    <row r="588" spans="4:6" customFormat="1" ht="12.75">
      <c r="D588" s="353"/>
      <c r="E588" s="578"/>
      <c r="F588" s="578"/>
    </row>
    <row r="589" spans="4:6" customFormat="1" ht="12.75">
      <c r="D589" s="353"/>
      <c r="E589" s="578"/>
      <c r="F589" s="578"/>
    </row>
    <row r="590" spans="4:6" customFormat="1" ht="12.75">
      <c r="D590" s="353"/>
      <c r="E590" s="578"/>
      <c r="F590" s="578"/>
    </row>
    <row r="591" spans="4:6" customFormat="1" ht="12.75">
      <c r="D591" s="353"/>
      <c r="E591" s="578"/>
      <c r="F591" s="578"/>
    </row>
    <row r="592" spans="4:6" customFormat="1" ht="12.75">
      <c r="D592" s="353"/>
      <c r="E592" s="578"/>
      <c r="F592" s="578"/>
    </row>
    <row r="593" spans="4:6" customFormat="1" ht="12.75">
      <c r="D593" s="353"/>
      <c r="E593" s="578"/>
      <c r="F593" s="578"/>
    </row>
    <row r="594" spans="4:6" customFormat="1" ht="12.75">
      <c r="D594" s="353"/>
      <c r="E594" s="578"/>
      <c r="F594" s="578"/>
    </row>
    <row r="595" spans="4:6" customFormat="1" ht="12.75">
      <c r="D595" s="353"/>
      <c r="E595" s="578"/>
      <c r="F595" s="578"/>
    </row>
    <row r="596" spans="4:6" customFormat="1" ht="12.75">
      <c r="D596" s="353"/>
      <c r="E596" s="578"/>
      <c r="F596" s="578"/>
    </row>
    <row r="597" spans="4:6" customFormat="1" ht="12.75">
      <c r="D597" s="353"/>
      <c r="E597" s="578"/>
      <c r="F597" s="578"/>
    </row>
    <row r="598" spans="4:6" customFormat="1" ht="12.75">
      <c r="D598" s="353"/>
      <c r="E598" s="578"/>
      <c r="F598" s="578"/>
    </row>
    <row r="599" spans="4:6" customFormat="1" ht="12.75">
      <c r="D599" s="353"/>
      <c r="E599" s="578"/>
      <c r="F599" s="578"/>
    </row>
    <row r="600" spans="4:6" customFormat="1" ht="12.75">
      <c r="D600" s="353"/>
      <c r="E600" s="578"/>
      <c r="F600" s="578"/>
    </row>
    <row r="601" spans="4:6" customFormat="1" ht="12.75">
      <c r="D601" s="353"/>
      <c r="E601" s="578"/>
      <c r="F601" s="578"/>
    </row>
    <row r="602" spans="4:6" customFormat="1" ht="12.75">
      <c r="D602" s="353"/>
      <c r="E602" s="578"/>
      <c r="F602" s="578"/>
    </row>
    <row r="603" spans="4:6" customFormat="1" ht="12.75">
      <c r="D603" s="353"/>
      <c r="E603" s="578"/>
      <c r="F603" s="578"/>
    </row>
    <row r="604" spans="4:6" customFormat="1" ht="12.75">
      <c r="D604" s="353"/>
      <c r="E604" s="578"/>
      <c r="F604" s="578"/>
    </row>
    <row r="605" spans="4:6" customFormat="1" ht="12.75">
      <c r="D605" s="353"/>
      <c r="E605" s="578"/>
      <c r="F605" s="578"/>
    </row>
    <row r="606" spans="4:6" customFormat="1" ht="12.75">
      <c r="D606" s="353"/>
      <c r="E606" s="578"/>
      <c r="F606" s="578"/>
    </row>
    <row r="607" spans="4:6" customFormat="1" ht="12.75">
      <c r="D607" s="353"/>
      <c r="E607" s="578"/>
      <c r="F607" s="578"/>
    </row>
    <row r="608" spans="4:6" customFormat="1" ht="12.75">
      <c r="D608" s="353"/>
      <c r="E608" s="578"/>
      <c r="F608" s="578"/>
    </row>
    <row r="609" spans="4:6" customFormat="1" ht="12.75">
      <c r="D609" s="353"/>
      <c r="E609" s="578"/>
      <c r="F609" s="578"/>
    </row>
    <row r="610" spans="4:6" customFormat="1" ht="12.75">
      <c r="D610" s="353"/>
      <c r="E610" s="578"/>
      <c r="F610" s="578"/>
    </row>
    <row r="611" spans="4:6" customFormat="1" ht="12.75">
      <c r="D611" s="353"/>
      <c r="E611" s="578"/>
      <c r="F611" s="578"/>
    </row>
    <row r="612" spans="4:6" customFormat="1" ht="12.75">
      <c r="D612" s="353"/>
      <c r="E612" s="578"/>
      <c r="F612" s="578"/>
    </row>
    <row r="613" spans="4:6" customFormat="1" ht="12.75">
      <c r="D613" s="353"/>
      <c r="E613" s="578"/>
      <c r="F613" s="578"/>
    </row>
    <row r="614" spans="4:6" customFormat="1" ht="12.75">
      <c r="D614" s="353"/>
      <c r="E614" s="578"/>
      <c r="F614" s="578"/>
    </row>
    <row r="615" spans="4:6" customFormat="1" ht="12.75">
      <c r="D615" s="353"/>
      <c r="E615" s="578"/>
      <c r="F615" s="578"/>
    </row>
    <row r="616" spans="4:6" customFormat="1" ht="12.75">
      <c r="D616" s="353"/>
      <c r="E616" s="578"/>
      <c r="F616" s="578"/>
    </row>
    <row r="617" spans="4:6" customFormat="1" ht="12.75">
      <c r="D617" s="353"/>
      <c r="E617" s="578"/>
      <c r="F617" s="578"/>
    </row>
    <row r="618" spans="4:6" customFormat="1" ht="12.75">
      <c r="D618" s="353"/>
      <c r="E618" s="578"/>
      <c r="F618" s="578"/>
    </row>
    <row r="619" spans="4:6" customFormat="1" ht="12.75">
      <c r="D619" s="353"/>
      <c r="E619" s="578"/>
      <c r="F619" s="578"/>
    </row>
    <row r="620" spans="4:6" customFormat="1" ht="12.75">
      <c r="D620" s="353"/>
      <c r="E620" s="578"/>
      <c r="F620" s="578"/>
    </row>
    <row r="621" spans="4:6" customFormat="1" ht="12.75">
      <c r="D621" s="353"/>
      <c r="E621" s="578"/>
      <c r="F621" s="578"/>
    </row>
    <row r="622" spans="4:6" customFormat="1" ht="12.75">
      <c r="D622" s="353"/>
      <c r="E622" s="578"/>
      <c r="F622" s="578"/>
    </row>
    <row r="623" spans="4:6" customFormat="1" ht="12.75">
      <c r="D623" s="353"/>
      <c r="E623" s="578"/>
      <c r="F623" s="578"/>
    </row>
    <row r="624" spans="4:6" customFormat="1" ht="12.75">
      <c r="D624" s="353"/>
      <c r="E624" s="578"/>
      <c r="F624" s="578"/>
    </row>
    <row r="625" spans="4:6" customFormat="1" ht="12.75">
      <c r="D625" s="353"/>
      <c r="E625" s="578"/>
      <c r="F625" s="578"/>
    </row>
    <row r="626" spans="4:6" customFormat="1" ht="12.75">
      <c r="D626" s="353"/>
      <c r="E626" s="578"/>
      <c r="F626" s="578"/>
    </row>
    <row r="627" spans="4:6" customFormat="1" ht="12.75">
      <c r="D627" s="353"/>
      <c r="E627" s="578"/>
      <c r="F627" s="578"/>
    </row>
    <row r="628" spans="4:6" customFormat="1" ht="12.75">
      <c r="D628" s="353"/>
      <c r="E628" s="578"/>
      <c r="F628" s="578"/>
    </row>
    <row r="629" spans="4:6" customFormat="1" ht="12.75">
      <c r="D629" s="353"/>
      <c r="E629" s="578"/>
      <c r="F629" s="578"/>
    </row>
    <row r="630" spans="4:6" customFormat="1" ht="12.75">
      <c r="D630" s="353"/>
      <c r="E630" s="578"/>
      <c r="F630" s="578"/>
    </row>
    <row r="631" spans="4:6" customFormat="1" ht="12.75">
      <c r="D631" s="353"/>
      <c r="E631" s="578"/>
      <c r="F631" s="578"/>
    </row>
    <row r="632" spans="4:6" customFormat="1" ht="12.75">
      <c r="D632" s="353"/>
      <c r="E632" s="578"/>
      <c r="F632" s="578"/>
    </row>
    <row r="633" spans="4:6" customFormat="1" ht="12.75">
      <c r="D633" s="353"/>
      <c r="E633" s="578"/>
      <c r="F633" s="578"/>
    </row>
    <row r="634" spans="4:6" customFormat="1" ht="12.75">
      <c r="D634" s="353"/>
      <c r="E634" s="578"/>
      <c r="F634" s="578"/>
    </row>
    <row r="635" spans="4:6" customFormat="1" ht="12.75">
      <c r="D635" s="353"/>
      <c r="E635" s="578"/>
      <c r="F635" s="578"/>
    </row>
    <row r="636" spans="4:6" customFormat="1" ht="12.75">
      <c r="D636" s="353"/>
      <c r="E636" s="578"/>
      <c r="F636" s="578"/>
    </row>
    <row r="637" spans="4:6" customFormat="1" ht="12.75">
      <c r="D637" s="353"/>
      <c r="E637" s="578"/>
      <c r="F637" s="578"/>
    </row>
    <row r="638" spans="4:6" customFormat="1" ht="12.75">
      <c r="D638" s="353"/>
      <c r="E638" s="578"/>
      <c r="F638" s="578"/>
    </row>
    <row r="639" spans="4:6" customFormat="1" ht="12.75">
      <c r="D639" s="353"/>
      <c r="E639" s="578"/>
      <c r="F639" s="578"/>
    </row>
    <row r="640" spans="4:6" customFormat="1" ht="12.75">
      <c r="D640" s="353"/>
      <c r="E640" s="578"/>
      <c r="F640" s="578"/>
    </row>
    <row r="641" spans="4:6" customFormat="1" ht="12.75">
      <c r="D641" s="353"/>
      <c r="E641" s="578"/>
      <c r="F641" s="578"/>
    </row>
    <row r="642" spans="4:6" customFormat="1" ht="12.75">
      <c r="D642" s="353"/>
      <c r="E642" s="578"/>
      <c r="F642" s="578"/>
    </row>
    <row r="643" spans="4:6" customFormat="1" ht="12.75">
      <c r="D643" s="353"/>
      <c r="E643" s="578"/>
      <c r="F643" s="578"/>
    </row>
    <row r="644" spans="4:6" customFormat="1" ht="12.75">
      <c r="D644" s="353"/>
      <c r="E644" s="578"/>
      <c r="F644" s="578"/>
    </row>
    <row r="645" spans="4:6" customFormat="1" ht="12.75">
      <c r="D645" s="353"/>
      <c r="E645" s="578"/>
      <c r="F645" s="578"/>
    </row>
    <row r="646" spans="4:6" customFormat="1" ht="12.75">
      <c r="D646" s="353"/>
      <c r="E646" s="578"/>
      <c r="F646" s="578"/>
    </row>
    <row r="647" spans="4:6" customFormat="1" ht="12.75">
      <c r="D647" s="353"/>
      <c r="E647" s="578"/>
      <c r="F647" s="578"/>
    </row>
    <row r="648" spans="4:6" customFormat="1" ht="12.75">
      <c r="D648" s="353"/>
      <c r="E648" s="578"/>
      <c r="F648" s="578"/>
    </row>
    <row r="649" spans="4:6" customFormat="1" ht="12.75">
      <c r="D649" s="353"/>
      <c r="E649" s="578"/>
      <c r="F649" s="578"/>
    </row>
    <row r="650" spans="4:6" customFormat="1" ht="12.75">
      <c r="D650" s="353"/>
      <c r="E650" s="578"/>
      <c r="F650" s="578"/>
    </row>
    <row r="651" spans="4:6" customFormat="1" ht="12.75">
      <c r="D651" s="353"/>
      <c r="E651" s="578"/>
      <c r="F651" s="578"/>
    </row>
    <row r="652" spans="4:6" customFormat="1" ht="12.75">
      <c r="D652" s="353"/>
      <c r="E652" s="578"/>
      <c r="F652" s="578"/>
    </row>
    <row r="653" spans="4:6" customFormat="1" ht="12.75">
      <c r="D653" s="353"/>
      <c r="E653" s="578"/>
      <c r="F653" s="578"/>
    </row>
    <row r="654" spans="4:6" customFormat="1" ht="12.75">
      <c r="D654" s="353"/>
      <c r="E654" s="578"/>
      <c r="F654" s="578"/>
    </row>
    <row r="655" spans="4:6" customFormat="1" ht="12.75">
      <c r="D655" s="353"/>
      <c r="E655" s="578"/>
      <c r="F655" s="578"/>
    </row>
    <row r="656" spans="4:6" customFormat="1" ht="12.75">
      <c r="D656" s="353"/>
      <c r="E656" s="578"/>
      <c r="F656" s="578"/>
    </row>
    <row r="657" spans="4:6" customFormat="1" ht="12.75">
      <c r="D657" s="353"/>
      <c r="E657" s="578"/>
      <c r="F657" s="578"/>
    </row>
    <row r="658" spans="4:6" customFormat="1" ht="12.75">
      <c r="D658" s="353"/>
      <c r="E658" s="578"/>
      <c r="F658" s="578"/>
    </row>
    <row r="659" spans="4:6" customFormat="1" ht="12.75">
      <c r="D659" s="353"/>
      <c r="E659" s="578"/>
      <c r="F659" s="578"/>
    </row>
    <row r="660" spans="4:6" customFormat="1" ht="12.75">
      <c r="D660" s="353"/>
      <c r="E660" s="578"/>
      <c r="F660" s="578"/>
    </row>
    <row r="661" spans="4:6" customFormat="1" ht="12.75">
      <c r="D661" s="353"/>
      <c r="E661" s="578"/>
      <c r="F661" s="578"/>
    </row>
    <row r="662" spans="4:6" customFormat="1" ht="12.75">
      <c r="D662" s="353"/>
      <c r="E662" s="578"/>
      <c r="F662" s="578"/>
    </row>
    <row r="663" spans="4:6" customFormat="1" ht="12.75">
      <c r="D663" s="353"/>
      <c r="E663" s="578"/>
      <c r="F663" s="578"/>
    </row>
    <row r="664" spans="4:6" customFormat="1" ht="12.75">
      <c r="D664" s="353"/>
      <c r="E664" s="578"/>
      <c r="F664" s="578"/>
    </row>
    <row r="665" spans="4:6" customFormat="1" ht="12.75">
      <c r="D665" s="353"/>
      <c r="E665" s="578"/>
      <c r="F665" s="578"/>
    </row>
    <row r="666" spans="4:6" customFormat="1" ht="12.75">
      <c r="D666" s="353"/>
      <c r="E666" s="578"/>
      <c r="F666" s="578"/>
    </row>
    <row r="667" spans="4:6" customFormat="1" ht="12.75">
      <c r="D667" s="353"/>
      <c r="E667" s="578"/>
      <c r="F667" s="578"/>
    </row>
    <row r="668" spans="4:6" customFormat="1" ht="12.75">
      <c r="D668" s="353"/>
      <c r="E668" s="578"/>
      <c r="F668" s="578"/>
    </row>
    <row r="669" spans="4:6" customFormat="1" ht="12.75">
      <c r="D669" s="353"/>
      <c r="E669" s="578"/>
      <c r="F669" s="578"/>
    </row>
    <row r="670" spans="4:6" customFormat="1" ht="12.75">
      <c r="D670" s="353"/>
      <c r="E670" s="578"/>
      <c r="F670" s="578"/>
    </row>
    <row r="671" spans="4:6" customFormat="1" ht="12.75">
      <c r="D671" s="353"/>
      <c r="E671" s="578"/>
      <c r="F671" s="578"/>
    </row>
    <row r="672" spans="4:6" customFormat="1" ht="12.75">
      <c r="D672" s="353"/>
      <c r="E672" s="578"/>
      <c r="F672" s="578"/>
    </row>
    <row r="673" spans="4:6" customFormat="1" ht="12.75">
      <c r="D673" s="353"/>
      <c r="E673" s="578"/>
      <c r="F673" s="578"/>
    </row>
    <row r="674" spans="4:6" customFormat="1" ht="12.75">
      <c r="D674" s="353"/>
      <c r="E674" s="578"/>
      <c r="F674" s="578"/>
    </row>
    <row r="675" spans="4:6" customFormat="1" ht="12.75">
      <c r="D675" s="353"/>
      <c r="E675" s="578"/>
      <c r="F675" s="578"/>
    </row>
    <row r="676" spans="4:6" customFormat="1" ht="12.75">
      <c r="D676" s="353"/>
      <c r="E676" s="578"/>
      <c r="F676" s="578"/>
    </row>
    <row r="677" spans="4:6" customFormat="1" ht="12.75">
      <c r="D677" s="353"/>
      <c r="E677" s="578"/>
      <c r="F677" s="578"/>
    </row>
    <row r="678" spans="4:6" customFormat="1" ht="12.75">
      <c r="D678" s="353"/>
      <c r="E678" s="578"/>
      <c r="F678" s="578"/>
    </row>
    <row r="679" spans="4:6" customFormat="1" ht="12.75">
      <c r="D679" s="353"/>
      <c r="E679" s="578"/>
      <c r="F679" s="578"/>
    </row>
    <row r="680" spans="4:6" customFormat="1" ht="12.75">
      <c r="D680" s="353"/>
      <c r="E680" s="578"/>
      <c r="F680" s="578"/>
    </row>
    <row r="681" spans="4:6" customFormat="1" ht="12.75">
      <c r="D681" s="353"/>
      <c r="E681" s="578"/>
      <c r="F681" s="578"/>
    </row>
    <row r="682" spans="4:6" customFormat="1" ht="12.75">
      <c r="D682" s="353"/>
      <c r="E682" s="578"/>
      <c r="F682" s="578"/>
    </row>
    <row r="683" spans="4:6" customFormat="1" ht="12.75">
      <c r="D683" s="353"/>
      <c r="E683" s="578"/>
      <c r="F683" s="578"/>
    </row>
    <row r="684" spans="4:6" customFormat="1" ht="12.75">
      <c r="D684" s="353"/>
      <c r="E684" s="578"/>
      <c r="F684" s="578"/>
    </row>
    <row r="685" spans="4:6" customFormat="1" ht="12.75">
      <c r="D685" s="353"/>
      <c r="E685" s="578"/>
      <c r="F685" s="578"/>
    </row>
    <row r="686" spans="4:6" customFormat="1" ht="12.75">
      <c r="D686" s="353"/>
      <c r="E686" s="578"/>
      <c r="F686" s="578"/>
    </row>
    <row r="687" spans="4:6" customFormat="1" ht="12.75">
      <c r="D687" s="353"/>
      <c r="E687" s="578"/>
      <c r="F687" s="578"/>
    </row>
    <row r="688" spans="4:6" customFormat="1" ht="12.75">
      <c r="D688" s="353"/>
      <c r="E688" s="578"/>
      <c r="F688" s="578"/>
    </row>
    <row r="689" spans="4:6" customFormat="1" ht="12.75">
      <c r="D689" s="353"/>
      <c r="E689" s="578"/>
      <c r="F689" s="578"/>
    </row>
    <row r="690" spans="4:6" customFormat="1" ht="12.75">
      <c r="D690" s="353"/>
      <c r="E690" s="578"/>
      <c r="F690" s="578"/>
    </row>
    <row r="691" spans="4:6" customFormat="1" ht="12.75">
      <c r="D691" s="353"/>
      <c r="E691" s="578"/>
      <c r="F691" s="578"/>
    </row>
    <row r="692" spans="4:6" customFormat="1" ht="12.75">
      <c r="D692" s="353"/>
      <c r="E692" s="578"/>
      <c r="F692" s="578"/>
    </row>
    <row r="693" spans="4:6" customFormat="1" ht="12.75">
      <c r="D693" s="353"/>
      <c r="E693" s="578"/>
      <c r="F693" s="578"/>
    </row>
    <row r="694" spans="4:6" customFormat="1" ht="12.75">
      <c r="D694" s="353"/>
      <c r="E694" s="578"/>
      <c r="F694" s="578"/>
    </row>
    <row r="695" spans="4:6" customFormat="1" ht="12.75">
      <c r="D695" s="353"/>
      <c r="E695" s="578"/>
      <c r="F695" s="578"/>
    </row>
    <row r="696" spans="4:6" customFormat="1" ht="12.75">
      <c r="D696" s="353"/>
      <c r="E696" s="578"/>
      <c r="F696" s="578"/>
    </row>
    <row r="697" spans="4:6" customFormat="1" ht="12.75">
      <c r="D697" s="353"/>
      <c r="E697" s="578"/>
      <c r="F697" s="578"/>
    </row>
    <row r="698" spans="4:6" customFormat="1" ht="12.75">
      <c r="D698" s="353"/>
      <c r="E698" s="578"/>
      <c r="F698" s="578"/>
    </row>
    <row r="699" spans="4:6" customFormat="1" ht="12.75">
      <c r="D699" s="353"/>
      <c r="E699" s="578"/>
      <c r="F699" s="578"/>
    </row>
    <row r="700" spans="4:6" customFormat="1" ht="12.75">
      <c r="D700" s="353"/>
      <c r="E700" s="578"/>
      <c r="F700" s="578"/>
    </row>
    <row r="701" spans="4:6" customFormat="1" ht="12.75">
      <c r="D701" s="353"/>
      <c r="E701" s="578"/>
      <c r="F701" s="578"/>
    </row>
    <row r="702" spans="4:6" customFormat="1" ht="12.75">
      <c r="D702" s="353"/>
      <c r="E702" s="578"/>
      <c r="F702" s="578"/>
    </row>
    <row r="703" spans="4:6" customFormat="1" ht="12.75">
      <c r="D703" s="353"/>
      <c r="E703" s="578"/>
      <c r="F703" s="578"/>
    </row>
    <row r="704" spans="4:6" customFormat="1" ht="12.75">
      <c r="D704" s="353"/>
      <c r="E704" s="578"/>
      <c r="F704" s="578"/>
    </row>
    <row r="705" spans="4:6" customFormat="1" ht="12.75">
      <c r="D705" s="353"/>
      <c r="E705" s="578"/>
      <c r="F705" s="578"/>
    </row>
    <row r="706" spans="4:6" customFormat="1" ht="12.75">
      <c r="D706" s="353"/>
      <c r="E706" s="578"/>
      <c r="F706" s="578"/>
    </row>
    <row r="707" spans="4:6" customFormat="1" ht="12.75">
      <c r="D707" s="353"/>
      <c r="E707" s="578"/>
      <c r="F707" s="578"/>
    </row>
    <row r="708" spans="4:6" customFormat="1" ht="12.75">
      <c r="D708" s="353"/>
      <c r="E708" s="578"/>
      <c r="F708" s="578"/>
    </row>
    <row r="709" spans="4:6" customFormat="1" ht="12.75">
      <c r="D709" s="353"/>
      <c r="E709" s="578"/>
      <c r="F709" s="578"/>
    </row>
    <row r="710" spans="4:6" customFormat="1" ht="12.75">
      <c r="D710" s="353"/>
      <c r="E710" s="578"/>
      <c r="F710" s="578"/>
    </row>
    <row r="711" spans="4:6" customFormat="1" ht="12.75">
      <c r="D711" s="353"/>
      <c r="E711" s="578"/>
      <c r="F711" s="578"/>
    </row>
    <row r="712" spans="4:6" customFormat="1" ht="12.75">
      <c r="D712" s="353"/>
      <c r="E712" s="578"/>
      <c r="F712" s="578"/>
    </row>
    <row r="713" spans="4:6" customFormat="1" ht="12.75">
      <c r="D713" s="353"/>
      <c r="E713" s="578"/>
      <c r="F713" s="578"/>
    </row>
    <row r="714" spans="4:6" customFormat="1" ht="12.75">
      <c r="D714" s="353"/>
      <c r="E714" s="578"/>
      <c r="F714" s="578"/>
    </row>
    <row r="715" spans="4:6" customFormat="1" ht="12.75">
      <c r="D715" s="353"/>
      <c r="E715" s="578"/>
      <c r="F715" s="578"/>
    </row>
    <row r="716" spans="4:6" customFormat="1" ht="12.75">
      <c r="D716" s="353"/>
      <c r="E716" s="578"/>
      <c r="F716" s="578"/>
    </row>
    <row r="717" spans="4:6" customFormat="1" ht="12.75">
      <c r="D717" s="353"/>
      <c r="E717" s="578"/>
      <c r="F717" s="578"/>
    </row>
    <row r="718" spans="4:6" customFormat="1" ht="12.75">
      <c r="D718" s="353"/>
      <c r="E718" s="578"/>
      <c r="F718" s="578"/>
    </row>
    <row r="719" spans="4:6" customFormat="1" ht="12.75">
      <c r="D719" s="353"/>
      <c r="E719" s="578"/>
      <c r="F719" s="578"/>
    </row>
    <row r="720" spans="4:6" customFormat="1" ht="12.75">
      <c r="D720" s="353"/>
      <c r="E720" s="578"/>
      <c r="F720" s="578"/>
    </row>
    <row r="721" spans="4:6" customFormat="1" ht="12.75">
      <c r="D721" s="353"/>
      <c r="E721" s="578"/>
      <c r="F721" s="578"/>
    </row>
    <row r="722" spans="4:6" customFormat="1" ht="12.75">
      <c r="D722" s="353"/>
      <c r="E722" s="578"/>
      <c r="F722" s="578"/>
    </row>
    <row r="723" spans="4:6" customFormat="1" ht="12.75">
      <c r="D723" s="353"/>
      <c r="E723" s="578"/>
      <c r="F723" s="578"/>
    </row>
    <row r="724" spans="4:6" customFormat="1" ht="12.75">
      <c r="D724" s="353"/>
      <c r="E724" s="578"/>
      <c r="F724" s="578"/>
    </row>
    <row r="725" spans="4:6" customFormat="1" ht="12.75">
      <c r="D725" s="353"/>
      <c r="E725" s="578"/>
      <c r="F725" s="578"/>
    </row>
    <row r="726" spans="4:6" customFormat="1" ht="12.75">
      <c r="D726" s="353"/>
      <c r="E726" s="578"/>
      <c r="F726" s="578"/>
    </row>
    <row r="727" spans="4:6" customFormat="1" ht="12.75">
      <c r="D727" s="353"/>
      <c r="E727" s="578"/>
      <c r="F727" s="578"/>
    </row>
    <row r="728" spans="4:6" customFormat="1" ht="12.75">
      <c r="D728" s="353"/>
      <c r="E728" s="578"/>
      <c r="F728" s="578"/>
    </row>
    <row r="729" spans="4:6" customFormat="1" ht="12.75">
      <c r="D729" s="353"/>
      <c r="E729" s="578"/>
      <c r="F729" s="578"/>
    </row>
    <row r="730" spans="4:6" customFormat="1" ht="12.75">
      <c r="D730" s="353"/>
      <c r="E730" s="578"/>
      <c r="F730" s="578"/>
    </row>
    <row r="731" spans="4:6" customFormat="1" ht="12.75">
      <c r="D731" s="353"/>
      <c r="E731" s="578"/>
      <c r="F731" s="578"/>
    </row>
    <row r="732" spans="4:6" customFormat="1" ht="12.75">
      <c r="D732" s="353"/>
      <c r="E732" s="578"/>
      <c r="F732" s="578"/>
    </row>
    <row r="733" spans="4:6" customFormat="1" ht="12.75">
      <c r="D733" s="353"/>
      <c r="E733" s="578"/>
      <c r="F733" s="578"/>
    </row>
    <row r="734" spans="4:6" customFormat="1" ht="12.75">
      <c r="D734" s="353"/>
      <c r="E734" s="578"/>
      <c r="F734" s="578"/>
    </row>
    <row r="735" spans="4:6" customFormat="1" ht="12.75">
      <c r="D735" s="353"/>
      <c r="E735" s="578"/>
      <c r="F735" s="578"/>
    </row>
    <row r="736" spans="4:6" customFormat="1" ht="12.75">
      <c r="D736" s="353"/>
      <c r="E736" s="578"/>
      <c r="F736" s="578"/>
    </row>
    <row r="737" spans="4:6" customFormat="1" ht="12.75">
      <c r="D737" s="353"/>
      <c r="E737" s="578"/>
      <c r="F737" s="578"/>
    </row>
    <row r="738" spans="4:6" customFormat="1" ht="12.75">
      <c r="D738" s="353"/>
      <c r="E738" s="578"/>
      <c r="F738" s="578"/>
    </row>
    <row r="739" spans="4:6" customFormat="1" ht="12.75">
      <c r="D739" s="353"/>
      <c r="E739" s="578"/>
      <c r="F739" s="578"/>
    </row>
    <row r="740" spans="4:6" customFormat="1" ht="12.75">
      <c r="D740" s="353"/>
      <c r="E740" s="578"/>
      <c r="F740" s="578"/>
    </row>
    <row r="741" spans="4:6" customFormat="1" ht="12.75">
      <c r="D741" s="353"/>
      <c r="E741" s="578"/>
      <c r="F741" s="578"/>
    </row>
    <row r="742" spans="4:6" customFormat="1" ht="12.75">
      <c r="D742" s="353"/>
      <c r="E742" s="578"/>
      <c r="F742" s="578"/>
    </row>
    <row r="743" spans="4:6" customFormat="1" ht="12.75">
      <c r="D743" s="353"/>
      <c r="E743" s="578"/>
      <c r="F743" s="578"/>
    </row>
    <row r="744" spans="4:6" customFormat="1" ht="12.75">
      <c r="D744" s="353"/>
      <c r="E744" s="578"/>
      <c r="F744" s="578"/>
    </row>
    <row r="745" spans="4:6" customFormat="1" ht="12.75">
      <c r="D745" s="353"/>
      <c r="E745" s="578"/>
      <c r="F745" s="578"/>
    </row>
    <row r="746" spans="4:6" customFormat="1" ht="12.75">
      <c r="D746" s="353"/>
      <c r="E746" s="578"/>
      <c r="F746" s="578"/>
    </row>
    <row r="747" spans="4:6" customFormat="1" ht="12.75">
      <c r="D747" s="353"/>
      <c r="E747" s="578"/>
      <c r="F747" s="578"/>
    </row>
    <row r="748" spans="4:6" customFormat="1" ht="12.75">
      <c r="D748" s="353"/>
      <c r="E748" s="578"/>
      <c r="F748" s="578"/>
    </row>
    <row r="749" spans="4:6" customFormat="1" ht="12.75">
      <c r="D749" s="353"/>
      <c r="E749" s="578"/>
      <c r="F749" s="578"/>
    </row>
    <row r="750" spans="4:6" customFormat="1" ht="12.75">
      <c r="D750" s="353"/>
      <c r="E750" s="578"/>
      <c r="F750" s="578"/>
    </row>
    <row r="751" spans="4:6" customFormat="1" ht="12.75">
      <c r="D751" s="353"/>
      <c r="E751" s="578"/>
      <c r="F751" s="578"/>
    </row>
    <row r="752" spans="4:6" customFormat="1" ht="12.75">
      <c r="D752" s="353"/>
      <c r="E752" s="578"/>
      <c r="F752" s="578"/>
    </row>
    <row r="753" spans="4:6" customFormat="1" ht="12.75">
      <c r="D753" s="353"/>
      <c r="E753" s="578"/>
      <c r="F753" s="578"/>
    </row>
    <row r="754" spans="4:6" customFormat="1" ht="12.75">
      <c r="D754" s="353"/>
      <c r="E754" s="578"/>
      <c r="F754" s="578"/>
    </row>
    <row r="755" spans="4:6" customFormat="1" ht="12.75">
      <c r="D755" s="353"/>
      <c r="E755" s="578"/>
      <c r="F755" s="578"/>
    </row>
    <row r="756" spans="4:6" customFormat="1" ht="12.75">
      <c r="D756" s="353"/>
      <c r="E756" s="578"/>
      <c r="F756" s="578"/>
    </row>
    <row r="757" spans="4:6" customFormat="1" ht="12.75">
      <c r="D757" s="353"/>
      <c r="E757" s="578"/>
      <c r="F757" s="578"/>
    </row>
    <row r="758" spans="4:6" customFormat="1" ht="12.75">
      <c r="D758" s="353"/>
      <c r="E758" s="578"/>
      <c r="F758" s="578"/>
    </row>
    <row r="759" spans="4:6" customFormat="1" ht="12.75">
      <c r="D759" s="353"/>
      <c r="E759" s="578"/>
      <c r="F759" s="578"/>
    </row>
    <row r="760" spans="4:6" customFormat="1" ht="12.75">
      <c r="D760" s="353"/>
      <c r="E760" s="578"/>
      <c r="F760" s="578"/>
    </row>
    <row r="761" spans="4:6" customFormat="1" ht="12.75">
      <c r="D761" s="353"/>
      <c r="E761" s="578"/>
      <c r="F761" s="578"/>
    </row>
    <row r="762" spans="4:6" customFormat="1" ht="12.75">
      <c r="D762" s="353"/>
      <c r="E762" s="578"/>
      <c r="F762" s="578"/>
    </row>
    <row r="763" spans="4:6" customFormat="1" ht="12.75">
      <c r="D763" s="353"/>
      <c r="E763" s="578"/>
      <c r="F763" s="578"/>
    </row>
    <row r="764" spans="4:6" customFormat="1" ht="12.75">
      <c r="D764" s="353"/>
      <c r="E764" s="578"/>
      <c r="F764" s="578"/>
    </row>
    <row r="765" spans="4:6" customFormat="1" ht="12.75">
      <c r="D765" s="353"/>
      <c r="E765" s="578"/>
      <c r="F765" s="578"/>
    </row>
    <row r="766" spans="4:6" customFormat="1" ht="12.75">
      <c r="D766" s="353"/>
      <c r="E766" s="578"/>
      <c r="F766" s="578"/>
    </row>
    <row r="767" spans="4:6" customFormat="1" ht="12.75">
      <c r="D767" s="353"/>
      <c r="E767" s="578"/>
      <c r="F767" s="578"/>
    </row>
    <row r="768" spans="4:6" customFormat="1" ht="12.75">
      <c r="D768" s="353"/>
      <c r="E768" s="578"/>
      <c r="F768" s="578"/>
    </row>
    <row r="769" spans="4:6" customFormat="1" ht="12.75">
      <c r="D769" s="353"/>
      <c r="E769" s="578"/>
      <c r="F769" s="578"/>
    </row>
    <row r="770" spans="4:6" customFormat="1" ht="12.75">
      <c r="D770" s="353"/>
      <c r="E770" s="578"/>
      <c r="F770" s="578"/>
    </row>
    <row r="771" spans="4:6" customFormat="1" ht="12.75">
      <c r="D771" s="353"/>
      <c r="E771" s="578"/>
      <c r="F771" s="578"/>
    </row>
    <row r="772" spans="4:6" customFormat="1" ht="12.75">
      <c r="D772" s="353"/>
      <c r="E772" s="578"/>
      <c r="F772" s="578"/>
    </row>
    <row r="773" spans="4:6" customFormat="1" ht="12.75">
      <c r="D773" s="353"/>
      <c r="E773" s="578"/>
      <c r="F773" s="578"/>
    </row>
    <row r="774" spans="4:6" customFormat="1" ht="12.75">
      <c r="D774" s="353"/>
      <c r="E774" s="578"/>
      <c r="F774" s="578"/>
    </row>
    <row r="775" spans="4:6" customFormat="1" ht="12.75">
      <c r="D775" s="353"/>
      <c r="E775" s="578"/>
      <c r="F775" s="578"/>
    </row>
    <row r="776" spans="4:6" customFormat="1" ht="12.75">
      <c r="D776" s="353"/>
      <c r="E776" s="578"/>
      <c r="F776" s="578"/>
    </row>
    <row r="777" spans="4:6" customFormat="1" ht="12.75">
      <c r="D777" s="353"/>
      <c r="E777" s="578"/>
      <c r="F777" s="578"/>
    </row>
    <row r="778" spans="4:6" customFormat="1" ht="12.75">
      <c r="D778" s="353"/>
      <c r="E778" s="578"/>
      <c r="F778" s="578"/>
    </row>
    <row r="779" spans="4:6" customFormat="1" ht="12.75">
      <c r="D779" s="353"/>
      <c r="E779" s="578"/>
      <c r="F779" s="578"/>
    </row>
    <row r="780" spans="4:6" customFormat="1" ht="12.75">
      <c r="D780" s="353"/>
      <c r="E780" s="578"/>
      <c r="F780" s="578"/>
    </row>
    <row r="781" spans="4:6" customFormat="1" ht="12.75">
      <c r="D781" s="353"/>
      <c r="E781" s="578"/>
      <c r="F781" s="578"/>
    </row>
    <row r="782" spans="4:6" customFormat="1" ht="12.75">
      <c r="D782" s="353"/>
      <c r="E782" s="578"/>
      <c r="F782" s="578"/>
    </row>
    <row r="783" spans="4:6" customFormat="1" ht="12.75">
      <c r="D783" s="353"/>
      <c r="E783" s="578"/>
      <c r="F783" s="578"/>
    </row>
    <row r="784" spans="4:6" customFormat="1" ht="12.75">
      <c r="D784" s="353"/>
      <c r="E784" s="578"/>
      <c r="F784" s="578"/>
    </row>
    <row r="785" spans="4:6" customFormat="1" ht="12.75">
      <c r="D785" s="353"/>
      <c r="E785" s="578"/>
      <c r="F785" s="578"/>
    </row>
    <row r="786" spans="4:6" customFormat="1" ht="12.75">
      <c r="D786" s="353"/>
      <c r="E786" s="578"/>
      <c r="F786" s="578"/>
    </row>
    <row r="787" spans="4:6" customFormat="1" ht="12.75">
      <c r="D787" s="353"/>
      <c r="E787" s="578"/>
      <c r="F787" s="578"/>
    </row>
    <row r="788" spans="4:6" customFormat="1" ht="12.75">
      <c r="D788" s="353"/>
      <c r="E788" s="578"/>
      <c r="F788" s="578"/>
    </row>
    <row r="789" spans="4:6" customFormat="1" ht="12.75">
      <c r="D789" s="353"/>
      <c r="E789" s="578"/>
      <c r="F789" s="578"/>
    </row>
    <row r="790" spans="4:6" customFormat="1" ht="12.75">
      <c r="D790" s="353"/>
      <c r="E790" s="578"/>
      <c r="F790" s="578"/>
    </row>
    <row r="791" spans="4:6" customFormat="1" ht="12.75">
      <c r="D791" s="353"/>
      <c r="E791" s="578"/>
      <c r="F791" s="578"/>
    </row>
    <row r="792" spans="4:6" customFormat="1" ht="12.75">
      <c r="D792" s="353"/>
      <c r="E792" s="578"/>
      <c r="F792" s="578"/>
    </row>
    <row r="793" spans="4:6" customFormat="1" ht="12.75">
      <c r="D793" s="353"/>
      <c r="E793" s="578"/>
      <c r="F793" s="578"/>
    </row>
    <row r="794" spans="4:6" customFormat="1" ht="12.75">
      <c r="D794" s="353"/>
      <c r="E794" s="578"/>
      <c r="F794" s="578"/>
    </row>
    <row r="795" spans="4:6" customFormat="1" ht="12.75">
      <c r="D795" s="353"/>
      <c r="E795" s="578"/>
      <c r="F795" s="578"/>
    </row>
    <row r="796" spans="4:6" customFormat="1" ht="12.75">
      <c r="D796" s="353"/>
      <c r="E796" s="578"/>
      <c r="F796" s="578"/>
    </row>
    <row r="797" spans="4:6" customFormat="1" ht="12.75">
      <c r="D797" s="353"/>
      <c r="E797" s="578"/>
      <c r="F797" s="578"/>
    </row>
    <row r="798" spans="4:6" customFormat="1" ht="12.75">
      <c r="D798" s="353"/>
      <c r="E798" s="578"/>
      <c r="F798" s="578"/>
    </row>
    <row r="799" spans="4:6" customFormat="1" ht="12.75">
      <c r="D799" s="353"/>
      <c r="E799" s="578"/>
      <c r="F799" s="578"/>
    </row>
    <row r="800" spans="4:6" customFormat="1" ht="12.75">
      <c r="D800" s="353"/>
      <c r="E800" s="578"/>
      <c r="F800" s="578"/>
    </row>
    <row r="801" spans="4:6" customFormat="1" ht="12.75">
      <c r="D801" s="353"/>
      <c r="E801" s="578"/>
      <c r="F801" s="578"/>
    </row>
    <row r="802" spans="4:6" customFormat="1" ht="12.75">
      <c r="D802" s="353"/>
      <c r="E802" s="578"/>
      <c r="F802" s="578"/>
    </row>
    <row r="803" spans="4:6" customFormat="1" ht="12.75">
      <c r="D803" s="353"/>
      <c r="E803" s="578"/>
      <c r="F803" s="578"/>
    </row>
    <row r="804" spans="4:6" customFormat="1" ht="12.75">
      <c r="D804" s="353"/>
      <c r="E804" s="578"/>
      <c r="F804" s="578"/>
    </row>
    <row r="805" spans="4:6" customFormat="1" ht="12.75">
      <c r="D805" s="353"/>
      <c r="E805" s="578"/>
      <c r="F805" s="578"/>
    </row>
    <row r="806" spans="4:6" customFormat="1" ht="12.75">
      <c r="D806" s="353"/>
      <c r="E806" s="578"/>
      <c r="F806" s="578"/>
    </row>
    <row r="807" spans="4:6" customFormat="1" ht="12.75">
      <c r="D807" s="353"/>
      <c r="E807" s="578"/>
      <c r="F807" s="578"/>
    </row>
    <row r="808" spans="4:6" customFormat="1" ht="12.75">
      <c r="D808" s="353"/>
      <c r="E808" s="578"/>
      <c r="F808" s="578"/>
    </row>
    <row r="809" spans="4:6" customFormat="1" ht="12.75">
      <c r="D809" s="353"/>
      <c r="E809" s="578"/>
      <c r="F809" s="578"/>
    </row>
    <row r="810" spans="4:6" customFormat="1" ht="12.75">
      <c r="D810" s="353"/>
      <c r="E810" s="578"/>
      <c r="F810" s="578"/>
    </row>
    <row r="811" spans="4:6" customFormat="1" ht="12.75">
      <c r="D811" s="353"/>
      <c r="E811" s="578"/>
      <c r="F811" s="578"/>
    </row>
    <row r="812" spans="4:6" customFormat="1" ht="12.75">
      <c r="D812" s="353"/>
      <c r="E812" s="578"/>
      <c r="F812" s="578"/>
    </row>
    <row r="813" spans="4:6" customFormat="1" ht="12.75">
      <c r="D813" s="353"/>
      <c r="E813" s="578"/>
      <c r="F813" s="578"/>
    </row>
    <row r="814" spans="4:6" customFormat="1" ht="12.75">
      <c r="D814" s="353"/>
      <c r="E814" s="578"/>
      <c r="F814" s="578"/>
    </row>
    <row r="815" spans="4:6" customFormat="1" ht="12.75">
      <c r="D815" s="353"/>
      <c r="E815" s="578"/>
      <c r="F815" s="578"/>
    </row>
    <row r="816" spans="4:6" customFormat="1" ht="12.75">
      <c r="D816" s="353"/>
      <c r="E816" s="578"/>
      <c r="F816" s="578"/>
    </row>
    <row r="817" spans="4:6" customFormat="1" ht="12.75">
      <c r="D817" s="353"/>
      <c r="E817" s="578"/>
      <c r="F817" s="578"/>
    </row>
    <row r="818" spans="4:6" customFormat="1" ht="12.75">
      <c r="D818" s="353"/>
      <c r="E818" s="578"/>
      <c r="F818" s="578"/>
    </row>
    <row r="819" spans="4:6" customFormat="1" ht="12.75">
      <c r="D819" s="353"/>
      <c r="E819" s="578"/>
      <c r="F819" s="578"/>
    </row>
    <row r="820" spans="4:6" customFormat="1" ht="12.75">
      <c r="D820" s="353"/>
      <c r="E820" s="578"/>
      <c r="F820" s="578"/>
    </row>
    <row r="821" spans="4:6" customFormat="1" ht="12.75">
      <c r="D821" s="353"/>
      <c r="E821" s="578"/>
      <c r="F821" s="578"/>
    </row>
    <row r="822" spans="4:6" customFormat="1" ht="12.75">
      <c r="D822" s="353"/>
      <c r="E822" s="578"/>
      <c r="F822" s="578"/>
    </row>
    <row r="823" spans="4:6" customFormat="1" ht="12.75">
      <c r="D823" s="353"/>
      <c r="E823" s="578"/>
      <c r="F823" s="578"/>
    </row>
    <row r="824" spans="4:6" customFormat="1" ht="12.75">
      <c r="D824" s="353"/>
      <c r="E824" s="578"/>
      <c r="F824" s="578"/>
    </row>
    <row r="825" spans="4:6" customFormat="1" ht="12.75">
      <c r="D825" s="353"/>
      <c r="E825" s="578"/>
      <c r="F825" s="578"/>
    </row>
    <row r="826" spans="4:6" customFormat="1" ht="12.75">
      <c r="D826" s="353"/>
      <c r="E826" s="578"/>
      <c r="F826" s="578"/>
    </row>
    <row r="827" spans="4:6" customFormat="1" ht="12.75">
      <c r="D827" s="353"/>
      <c r="E827" s="578"/>
      <c r="F827" s="578"/>
    </row>
    <row r="828" spans="4:6" customFormat="1" ht="12.75">
      <c r="D828" s="353"/>
      <c r="E828" s="578"/>
      <c r="F828" s="578"/>
    </row>
    <row r="829" spans="4:6" customFormat="1" ht="12.75">
      <c r="D829" s="353"/>
      <c r="E829" s="578"/>
      <c r="F829" s="578"/>
    </row>
    <row r="830" spans="4:6" customFormat="1" ht="12.75">
      <c r="D830" s="353"/>
      <c r="E830" s="578"/>
      <c r="F830" s="578"/>
    </row>
    <row r="831" spans="4:6" customFormat="1" ht="12.75">
      <c r="D831" s="353"/>
      <c r="E831" s="578"/>
      <c r="F831" s="578"/>
    </row>
    <row r="832" spans="4:6" customFormat="1" ht="12.75">
      <c r="D832" s="353"/>
      <c r="E832" s="578"/>
      <c r="F832" s="578"/>
    </row>
    <row r="833" spans="4:6" customFormat="1" ht="12.75">
      <c r="D833" s="353"/>
      <c r="E833" s="578"/>
      <c r="F833" s="578"/>
    </row>
    <row r="834" spans="4:6" customFormat="1" ht="12.75">
      <c r="D834" s="353"/>
      <c r="E834" s="578"/>
      <c r="F834" s="578"/>
    </row>
    <row r="835" spans="4:6" customFormat="1" ht="12.75">
      <c r="D835" s="353"/>
      <c r="E835" s="578"/>
      <c r="F835" s="578"/>
    </row>
    <row r="836" spans="4:6" customFormat="1" ht="12.75">
      <c r="D836" s="353"/>
      <c r="E836" s="578"/>
      <c r="F836" s="578"/>
    </row>
    <row r="837" spans="4:6" customFormat="1" ht="12.75">
      <c r="D837" s="353"/>
      <c r="E837" s="578"/>
      <c r="F837" s="578"/>
    </row>
    <row r="838" spans="4:6" customFormat="1" ht="12.75">
      <c r="D838" s="353"/>
      <c r="E838" s="578"/>
      <c r="F838" s="578"/>
    </row>
    <row r="839" spans="4:6" customFormat="1" ht="12.75">
      <c r="D839" s="353"/>
      <c r="E839" s="578"/>
      <c r="F839" s="578"/>
    </row>
    <row r="840" spans="4:6" customFormat="1" ht="12.75">
      <c r="D840" s="353"/>
      <c r="E840" s="578"/>
      <c r="F840" s="578"/>
    </row>
    <row r="841" spans="4:6" customFormat="1" ht="12.75">
      <c r="D841" s="353"/>
      <c r="E841" s="578"/>
      <c r="F841" s="578"/>
    </row>
    <row r="842" spans="4:6" customFormat="1" ht="12.75">
      <c r="D842" s="353"/>
      <c r="E842" s="578"/>
      <c r="F842" s="578"/>
    </row>
    <row r="843" spans="4:6" customFormat="1" ht="12.75">
      <c r="D843" s="353"/>
      <c r="E843" s="578"/>
      <c r="F843" s="578"/>
    </row>
    <row r="844" spans="4:6" customFormat="1" ht="12.75">
      <c r="D844" s="353"/>
      <c r="E844" s="578"/>
      <c r="F844" s="578"/>
    </row>
    <row r="845" spans="4:6" customFormat="1" ht="12.75">
      <c r="D845" s="353"/>
      <c r="E845" s="578"/>
      <c r="F845" s="578"/>
    </row>
    <row r="846" spans="4:6" customFormat="1" ht="12.75">
      <c r="D846" s="353"/>
      <c r="E846" s="578"/>
      <c r="F846" s="578"/>
    </row>
    <row r="847" spans="4:6" customFormat="1" ht="12.75">
      <c r="D847" s="353"/>
      <c r="E847" s="578"/>
      <c r="F847" s="578"/>
    </row>
    <row r="848" spans="4:6" customFormat="1" ht="12.75">
      <c r="D848" s="353"/>
      <c r="E848" s="578"/>
      <c r="F848" s="578"/>
    </row>
    <row r="849" spans="4:6" customFormat="1" ht="12.75">
      <c r="D849" s="353"/>
      <c r="E849" s="578"/>
      <c r="F849" s="578"/>
    </row>
    <row r="850" spans="4:6" customFormat="1" ht="12.75">
      <c r="D850" s="353"/>
      <c r="E850" s="578"/>
      <c r="F850" s="578"/>
    </row>
    <row r="851" spans="4:6" customFormat="1" ht="12.75">
      <c r="D851" s="353"/>
      <c r="E851" s="578"/>
      <c r="F851" s="578"/>
    </row>
    <row r="852" spans="4:6" customFormat="1" ht="12.75">
      <c r="D852" s="353"/>
      <c r="E852" s="578"/>
      <c r="F852" s="578"/>
    </row>
    <row r="853" spans="4:6" customFormat="1" ht="12.75">
      <c r="D853" s="353"/>
      <c r="E853" s="578"/>
      <c r="F853" s="578"/>
    </row>
    <row r="854" spans="4:6" customFormat="1" ht="12.75">
      <c r="D854" s="353"/>
      <c r="E854" s="578"/>
      <c r="F854" s="578"/>
    </row>
    <row r="855" spans="4:6" customFormat="1" ht="12.75">
      <c r="D855" s="353"/>
      <c r="E855" s="578"/>
      <c r="F855" s="578"/>
    </row>
    <row r="856" spans="4:6" customFormat="1" ht="12.75">
      <c r="D856" s="353"/>
      <c r="E856" s="578"/>
      <c r="F856" s="578"/>
    </row>
    <row r="857" spans="4:6" customFormat="1" ht="12.75">
      <c r="D857" s="353"/>
      <c r="E857" s="578"/>
      <c r="F857" s="578"/>
    </row>
    <row r="858" spans="4:6" customFormat="1" ht="12.75">
      <c r="D858" s="353"/>
      <c r="E858" s="578"/>
      <c r="F858" s="578"/>
    </row>
    <row r="859" spans="4:6" customFormat="1" ht="12.75">
      <c r="D859" s="353"/>
      <c r="E859" s="578"/>
      <c r="F859" s="578"/>
    </row>
    <row r="860" spans="4:6" customFormat="1" ht="12.75">
      <c r="D860" s="353"/>
      <c r="E860" s="578"/>
      <c r="F860" s="578"/>
    </row>
    <row r="861" spans="4:6" customFormat="1" ht="12.75">
      <c r="D861" s="353"/>
      <c r="E861" s="578"/>
      <c r="F861" s="578"/>
    </row>
    <row r="862" spans="4:6" customFormat="1" ht="12.75">
      <c r="D862" s="353"/>
      <c r="E862" s="578"/>
      <c r="F862" s="578"/>
    </row>
    <row r="863" spans="4:6" customFormat="1" ht="12.75">
      <c r="D863" s="353"/>
      <c r="E863" s="578"/>
      <c r="F863" s="578"/>
    </row>
    <row r="864" spans="4:6" customFormat="1" ht="12.75">
      <c r="D864" s="353"/>
      <c r="E864" s="578"/>
      <c r="F864" s="578"/>
    </row>
    <row r="865" spans="4:6" customFormat="1" ht="12.75">
      <c r="D865" s="353"/>
      <c r="E865" s="578"/>
      <c r="F865" s="578"/>
    </row>
    <row r="866" spans="4:6" customFormat="1" ht="12.75">
      <c r="D866" s="353"/>
      <c r="E866" s="578"/>
      <c r="F866" s="578"/>
    </row>
    <row r="867" spans="4:6" customFormat="1" ht="12.75">
      <c r="D867" s="353"/>
      <c r="E867" s="578"/>
      <c r="F867" s="578"/>
    </row>
    <row r="868" spans="4:6" customFormat="1" ht="12.75">
      <c r="D868" s="353"/>
      <c r="E868" s="578"/>
      <c r="F868" s="578"/>
    </row>
    <row r="869" spans="4:6" customFormat="1" ht="12.75">
      <c r="D869" s="353"/>
      <c r="E869" s="578"/>
      <c r="F869" s="578"/>
    </row>
    <row r="870" spans="4:6" customFormat="1" ht="12.75">
      <c r="D870" s="353"/>
      <c r="E870" s="578"/>
      <c r="F870" s="578"/>
    </row>
    <row r="871" spans="4:6" customFormat="1" ht="12.75">
      <c r="D871" s="353"/>
      <c r="E871" s="578"/>
      <c r="F871" s="578"/>
    </row>
    <row r="872" spans="4:6" customFormat="1" ht="12.75">
      <c r="D872" s="353"/>
      <c r="E872" s="578"/>
      <c r="F872" s="578"/>
    </row>
    <row r="873" spans="4:6" customFormat="1" ht="12.75">
      <c r="D873" s="353"/>
      <c r="E873" s="578"/>
      <c r="F873" s="578"/>
    </row>
    <row r="874" spans="4:6" customFormat="1" ht="12.75">
      <c r="D874" s="353"/>
      <c r="E874" s="578"/>
      <c r="F874" s="578"/>
    </row>
    <row r="875" spans="4:6" customFormat="1" ht="12.75">
      <c r="D875" s="353"/>
      <c r="E875" s="578"/>
      <c r="F875" s="578"/>
    </row>
    <row r="876" spans="4:6" customFormat="1" ht="12.75">
      <c r="D876" s="353"/>
      <c r="E876" s="578"/>
      <c r="F876" s="578"/>
    </row>
    <row r="877" spans="4:6" customFormat="1" ht="12.75">
      <c r="D877" s="353"/>
      <c r="E877" s="578"/>
      <c r="F877" s="578"/>
    </row>
    <row r="878" spans="4:6" customFormat="1" ht="12.75">
      <c r="D878" s="353"/>
      <c r="E878" s="578"/>
      <c r="F878" s="578"/>
    </row>
    <row r="879" spans="4:6" customFormat="1" ht="12.75">
      <c r="D879" s="353"/>
      <c r="E879" s="578"/>
      <c r="F879" s="578"/>
    </row>
    <row r="880" spans="4:6" customFormat="1" ht="12.75">
      <c r="D880" s="353"/>
      <c r="E880" s="578"/>
      <c r="F880" s="578"/>
    </row>
    <row r="881" spans="4:6" customFormat="1" ht="12.75">
      <c r="D881" s="353"/>
      <c r="E881" s="578"/>
      <c r="F881" s="578"/>
    </row>
    <row r="882" spans="4:6" customFormat="1" ht="12.75">
      <c r="D882" s="353"/>
      <c r="E882" s="578"/>
      <c r="F882" s="578"/>
    </row>
    <row r="883" spans="4:6" customFormat="1" ht="12.75">
      <c r="D883" s="353"/>
      <c r="E883" s="578"/>
      <c r="F883" s="578"/>
    </row>
    <row r="884" spans="4:6" customFormat="1" ht="12.75">
      <c r="D884" s="353"/>
      <c r="E884" s="578"/>
      <c r="F884" s="578"/>
    </row>
    <row r="885" spans="4:6" customFormat="1" ht="12.75">
      <c r="D885" s="353"/>
      <c r="E885" s="578"/>
      <c r="F885" s="578"/>
    </row>
    <row r="886" spans="4:6" customFormat="1" ht="12.75">
      <c r="D886" s="353"/>
      <c r="E886" s="578"/>
      <c r="F886" s="578"/>
    </row>
    <row r="887" spans="4:6" customFormat="1" ht="12.75">
      <c r="D887" s="353"/>
      <c r="E887" s="578"/>
      <c r="F887" s="578"/>
    </row>
    <row r="888" spans="4:6" customFormat="1" ht="12.75">
      <c r="D888" s="353"/>
      <c r="E888" s="578"/>
      <c r="F888" s="578"/>
    </row>
    <row r="889" spans="4:6" customFormat="1" ht="12.75">
      <c r="D889" s="353"/>
      <c r="E889" s="578"/>
      <c r="F889" s="578"/>
    </row>
    <row r="890" spans="4:6" customFormat="1" ht="12.75">
      <c r="D890" s="353"/>
      <c r="E890" s="578"/>
      <c r="F890" s="578"/>
    </row>
    <row r="891" spans="4:6" customFormat="1" ht="12.75">
      <c r="D891" s="353"/>
      <c r="E891" s="578"/>
      <c r="F891" s="578"/>
    </row>
    <row r="892" spans="4:6" customFormat="1" ht="12.75">
      <c r="D892" s="353"/>
      <c r="E892" s="578"/>
      <c r="F892" s="578"/>
    </row>
    <row r="893" spans="4:6" customFormat="1" ht="12.75">
      <c r="D893" s="353"/>
      <c r="E893" s="578"/>
      <c r="F893" s="578"/>
    </row>
    <row r="894" spans="4:6" customFormat="1" ht="12.75">
      <c r="D894" s="353"/>
      <c r="E894" s="578"/>
      <c r="F894" s="578"/>
    </row>
    <row r="895" spans="4:6" customFormat="1" ht="12.75">
      <c r="D895" s="353"/>
      <c r="E895" s="578"/>
      <c r="F895" s="578"/>
    </row>
    <row r="896" spans="4:6" customFormat="1" ht="12.75">
      <c r="D896" s="353"/>
      <c r="E896" s="578"/>
      <c r="F896" s="578"/>
    </row>
    <row r="897" spans="4:6" customFormat="1" ht="12.75">
      <c r="D897" s="353"/>
      <c r="E897" s="578"/>
      <c r="F897" s="578"/>
    </row>
    <row r="898" spans="4:6" customFormat="1" ht="12.75">
      <c r="D898" s="353"/>
      <c r="E898" s="578"/>
      <c r="F898" s="578"/>
    </row>
    <row r="899" spans="4:6" customFormat="1" ht="12.75">
      <c r="D899" s="353"/>
      <c r="E899" s="578"/>
      <c r="F899" s="578"/>
    </row>
    <row r="900" spans="4:6" customFormat="1" ht="12.75">
      <c r="D900" s="353"/>
      <c r="E900" s="578"/>
      <c r="F900" s="578"/>
    </row>
    <row r="901" spans="4:6" customFormat="1" ht="12.75">
      <c r="D901" s="353"/>
      <c r="E901" s="578"/>
      <c r="F901" s="578"/>
    </row>
    <row r="902" spans="4:6" customFormat="1" ht="12.75">
      <c r="D902" s="353"/>
      <c r="E902" s="578"/>
      <c r="F902" s="578"/>
    </row>
    <row r="903" spans="4:6" customFormat="1" ht="12.75">
      <c r="D903" s="353"/>
      <c r="E903" s="578"/>
      <c r="F903" s="578"/>
    </row>
    <row r="904" spans="4:6" customFormat="1" ht="12.75">
      <c r="D904" s="353"/>
      <c r="E904" s="578"/>
      <c r="F904" s="578"/>
    </row>
    <row r="905" spans="4:6" customFormat="1" ht="12.75">
      <c r="D905" s="353"/>
      <c r="E905" s="578"/>
      <c r="F905" s="578"/>
    </row>
    <row r="906" spans="4:6" customFormat="1" ht="12.75">
      <c r="D906" s="353"/>
      <c r="E906" s="578"/>
      <c r="F906" s="578"/>
    </row>
    <row r="907" spans="4:6" customFormat="1" ht="12.75">
      <c r="D907" s="353"/>
      <c r="E907" s="578"/>
      <c r="F907" s="578"/>
    </row>
    <row r="908" spans="4:6" customFormat="1" ht="12.75">
      <c r="D908" s="353"/>
      <c r="E908" s="578"/>
      <c r="F908" s="578"/>
    </row>
    <row r="909" spans="4:6" customFormat="1" ht="12.75">
      <c r="D909" s="353"/>
      <c r="E909" s="578"/>
      <c r="F909" s="578"/>
    </row>
    <row r="910" spans="4:6" customFormat="1" ht="12.75">
      <c r="D910" s="353"/>
      <c r="E910" s="578"/>
      <c r="F910" s="578"/>
    </row>
    <row r="911" spans="4:6" customFormat="1" ht="12.75">
      <c r="D911" s="353"/>
      <c r="E911" s="578"/>
      <c r="F911" s="578"/>
    </row>
    <row r="912" spans="4:6" customFormat="1" ht="12.75">
      <c r="D912" s="353"/>
      <c r="E912" s="578"/>
      <c r="F912" s="578"/>
    </row>
    <row r="913" spans="4:6" customFormat="1" ht="12.75">
      <c r="D913" s="353"/>
      <c r="E913" s="578"/>
      <c r="F913" s="578"/>
    </row>
    <row r="914" spans="4:6" customFormat="1" ht="12.75">
      <c r="D914" s="353"/>
      <c r="E914" s="578"/>
      <c r="F914" s="578"/>
    </row>
    <row r="915" spans="4:6" customFormat="1" ht="12.75">
      <c r="D915" s="353"/>
      <c r="E915" s="578"/>
      <c r="F915" s="578"/>
    </row>
    <row r="916" spans="4:6" customFormat="1" ht="12.75">
      <c r="D916" s="353"/>
      <c r="E916" s="578"/>
      <c r="F916" s="578"/>
    </row>
    <row r="917" spans="4:6" customFormat="1" ht="12.75">
      <c r="D917" s="353"/>
      <c r="E917" s="578"/>
      <c r="F917" s="578"/>
    </row>
    <row r="918" spans="4:6" customFormat="1" ht="12.75">
      <c r="D918" s="353"/>
      <c r="E918" s="578"/>
      <c r="F918" s="578"/>
    </row>
    <row r="919" spans="4:6" customFormat="1" ht="12.75">
      <c r="D919" s="353"/>
      <c r="E919" s="578"/>
      <c r="F919" s="578"/>
    </row>
    <row r="920" spans="4:6" customFormat="1" ht="12.75">
      <c r="D920" s="353"/>
      <c r="E920" s="578"/>
      <c r="F920" s="578"/>
    </row>
    <row r="921" spans="4:6" customFormat="1" ht="12.75">
      <c r="D921" s="353"/>
      <c r="E921" s="578"/>
      <c r="F921" s="578"/>
    </row>
    <row r="922" spans="4:6" customFormat="1" ht="12.75">
      <c r="D922" s="353"/>
      <c r="E922" s="578"/>
      <c r="F922" s="578"/>
    </row>
    <row r="923" spans="4:6" customFormat="1" ht="12.75">
      <c r="D923" s="353"/>
      <c r="E923" s="578"/>
      <c r="F923" s="578"/>
    </row>
    <row r="924" spans="4:6" customFormat="1" ht="12.75">
      <c r="D924" s="353"/>
      <c r="E924" s="578"/>
      <c r="F924" s="578"/>
    </row>
    <row r="925" spans="4:6" customFormat="1" ht="12.75">
      <c r="D925" s="353"/>
      <c r="E925" s="578"/>
      <c r="F925" s="578"/>
    </row>
    <row r="926" spans="4:6" customFormat="1" ht="12.75">
      <c r="D926" s="353"/>
      <c r="E926" s="578"/>
      <c r="F926" s="578"/>
    </row>
    <row r="927" spans="4:6" customFormat="1" ht="12.75">
      <c r="D927" s="353"/>
      <c r="E927" s="578"/>
      <c r="F927" s="578"/>
    </row>
    <row r="928" spans="4:6" customFormat="1" ht="12.75">
      <c r="D928" s="353"/>
      <c r="E928" s="578"/>
      <c r="F928" s="578"/>
    </row>
    <row r="929" spans="4:6" customFormat="1" ht="12.75">
      <c r="D929" s="353"/>
      <c r="E929" s="578"/>
      <c r="F929" s="578"/>
    </row>
    <row r="930" spans="4:6" customFormat="1" ht="12.75">
      <c r="D930" s="353"/>
      <c r="E930" s="578"/>
      <c r="F930" s="578"/>
    </row>
    <row r="931" spans="4:6" customFormat="1" ht="12.75">
      <c r="D931" s="353"/>
      <c r="E931" s="578"/>
      <c r="F931" s="578"/>
    </row>
    <row r="932" spans="4:6" customFormat="1" ht="12.75">
      <c r="D932" s="353"/>
      <c r="E932" s="578"/>
      <c r="F932" s="578"/>
    </row>
    <row r="933" spans="4:6" customFormat="1" ht="12.75">
      <c r="D933" s="353"/>
      <c r="E933" s="578"/>
      <c r="F933" s="578"/>
    </row>
    <row r="934" spans="4:6" customFormat="1" ht="12.75">
      <c r="D934" s="353"/>
      <c r="E934" s="578"/>
      <c r="F934" s="578"/>
    </row>
    <row r="935" spans="4:6" customFormat="1" ht="12.75">
      <c r="D935" s="353"/>
      <c r="E935" s="578"/>
      <c r="F935" s="578"/>
    </row>
    <row r="936" spans="4:6" customFormat="1" ht="12.75">
      <c r="D936" s="353"/>
      <c r="E936" s="578"/>
      <c r="F936" s="578"/>
    </row>
    <row r="937" spans="4:6" customFormat="1" ht="12.75">
      <c r="D937" s="353"/>
      <c r="E937" s="578"/>
      <c r="F937" s="578"/>
    </row>
    <row r="938" spans="4:6" customFormat="1" ht="12.75">
      <c r="D938" s="353"/>
      <c r="E938" s="578"/>
      <c r="F938" s="578"/>
    </row>
    <row r="939" spans="4:6" customFormat="1" ht="12.75">
      <c r="D939" s="353"/>
      <c r="E939" s="578"/>
      <c r="F939" s="578"/>
    </row>
    <row r="940" spans="4:6" customFormat="1" ht="12.75">
      <c r="D940" s="353"/>
      <c r="E940" s="578"/>
      <c r="F940" s="578"/>
    </row>
    <row r="941" spans="4:6" customFormat="1" ht="12.75">
      <c r="D941" s="353"/>
      <c r="E941" s="578"/>
      <c r="F941" s="578"/>
    </row>
    <row r="942" spans="4:6" customFormat="1" ht="12.75">
      <c r="D942" s="353"/>
      <c r="E942" s="578"/>
      <c r="F942" s="578"/>
    </row>
    <row r="943" spans="4:6" customFormat="1" ht="12.75">
      <c r="D943" s="353"/>
      <c r="E943" s="578"/>
      <c r="F943" s="578"/>
    </row>
    <row r="944" spans="4:6" customFormat="1" ht="12.75">
      <c r="D944" s="353"/>
      <c r="E944" s="578"/>
      <c r="F944" s="578"/>
    </row>
    <row r="945" spans="4:6" customFormat="1" ht="12.75">
      <c r="D945" s="353"/>
      <c r="E945" s="578"/>
      <c r="F945" s="578"/>
    </row>
    <row r="946" spans="4:6" customFormat="1" ht="12.75">
      <c r="D946" s="353"/>
      <c r="E946" s="578"/>
      <c r="F946" s="578"/>
    </row>
    <row r="947" spans="4:6" customFormat="1" ht="12.75">
      <c r="D947" s="353"/>
      <c r="E947" s="578"/>
      <c r="F947" s="578"/>
    </row>
    <row r="948" spans="4:6" customFormat="1" ht="12.75">
      <c r="D948" s="353"/>
      <c r="E948" s="578"/>
      <c r="F948" s="578"/>
    </row>
    <row r="949" spans="4:6" customFormat="1" ht="12.75">
      <c r="D949" s="353"/>
      <c r="E949" s="578"/>
      <c r="F949" s="578"/>
    </row>
    <row r="950" spans="4:6" customFormat="1" ht="12.75">
      <c r="D950" s="353"/>
      <c r="E950" s="578"/>
      <c r="F950" s="578"/>
    </row>
    <row r="951" spans="4:6" customFormat="1" ht="12.75">
      <c r="D951" s="353"/>
      <c r="E951" s="578"/>
      <c r="F951" s="578"/>
    </row>
    <row r="952" spans="4:6" customFormat="1" ht="12.75">
      <c r="D952" s="353"/>
      <c r="E952" s="578"/>
      <c r="F952" s="578"/>
    </row>
    <row r="953" spans="4:6" customFormat="1" ht="12.75">
      <c r="D953" s="353"/>
      <c r="E953" s="578"/>
      <c r="F953" s="578"/>
    </row>
    <row r="954" spans="4:6" customFormat="1" ht="12.75">
      <c r="D954" s="353"/>
      <c r="E954" s="578"/>
      <c r="F954" s="578"/>
    </row>
    <row r="955" spans="4:6" customFormat="1" ht="12.75">
      <c r="D955" s="353"/>
      <c r="E955" s="578"/>
      <c r="F955" s="578"/>
    </row>
    <row r="956" spans="4:6" customFormat="1" ht="12.75">
      <c r="D956" s="353"/>
      <c r="E956" s="578"/>
      <c r="F956" s="578"/>
    </row>
    <row r="957" spans="4:6" customFormat="1" ht="12.75">
      <c r="D957" s="353"/>
      <c r="E957" s="578"/>
      <c r="F957" s="578"/>
    </row>
    <row r="958" spans="4:6" customFormat="1" ht="12.75">
      <c r="D958" s="353"/>
      <c r="E958" s="578"/>
      <c r="F958" s="578"/>
    </row>
    <row r="959" spans="4:6" customFormat="1" ht="12.75">
      <c r="D959" s="353"/>
      <c r="E959" s="578"/>
      <c r="F959" s="578"/>
    </row>
    <row r="960" spans="4:6" customFormat="1" ht="12.75">
      <c r="D960" s="353"/>
      <c r="E960" s="578"/>
      <c r="F960" s="578"/>
    </row>
    <row r="961" spans="4:6" customFormat="1" ht="12.75">
      <c r="D961" s="353"/>
      <c r="E961" s="578"/>
      <c r="F961" s="578"/>
    </row>
    <row r="962" spans="4:6" customFormat="1" ht="12.75">
      <c r="D962" s="353"/>
      <c r="E962" s="578"/>
      <c r="F962" s="578"/>
    </row>
    <row r="963" spans="4:6" customFormat="1" ht="12.75">
      <c r="D963" s="353"/>
      <c r="E963" s="578"/>
      <c r="F963" s="578"/>
    </row>
    <row r="964" spans="4:6" customFormat="1" ht="12.75">
      <c r="D964" s="353"/>
      <c r="E964" s="578"/>
      <c r="F964" s="578"/>
    </row>
    <row r="965" spans="4:6" customFormat="1" ht="12.75">
      <c r="D965" s="353"/>
      <c r="E965" s="578"/>
      <c r="F965" s="578"/>
    </row>
    <row r="966" spans="4:6" customFormat="1" ht="12.75">
      <c r="D966" s="353"/>
      <c r="E966" s="578"/>
      <c r="F966" s="578"/>
    </row>
    <row r="967" spans="4:6" customFormat="1" ht="12.75">
      <c r="D967" s="353"/>
      <c r="E967" s="578"/>
      <c r="F967" s="578"/>
    </row>
    <row r="968" spans="4:6" customFormat="1" ht="12.75">
      <c r="D968" s="353"/>
      <c r="E968" s="578"/>
      <c r="F968" s="578"/>
    </row>
    <row r="969" spans="4:6" customFormat="1" ht="12.75">
      <c r="D969" s="353"/>
      <c r="E969" s="578"/>
      <c r="F969" s="578"/>
    </row>
    <row r="970" spans="4:6" customFormat="1" ht="12.75">
      <c r="D970" s="353"/>
      <c r="E970" s="578"/>
      <c r="F970" s="578"/>
    </row>
    <row r="971" spans="4:6" customFormat="1" ht="12.75">
      <c r="D971" s="353"/>
      <c r="E971" s="578"/>
      <c r="F971" s="578"/>
    </row>
    <row r="972" spans="4:6" customFormat="1" ht="12.75">
      <c r="D972" s="353"/>
      <c r="E972" s="578"/>
      <c r="F972" s="578"/>
    </row>
    <row r="973" spans="4:6" customFormat="1" ht="12.75">
      <c r="D973" s="353"/>
      <c r="E973" s="578"/>
      <c r="F973" s="578"/>
    </row>
    <row r="974" spans="4:6" customFormat="1" ht="12.75">
      <c r="D974" s="353"/>
      <c r="E974" s="578"/>
      <c r="F974" s="578"/>
    </row>
    <row r="975" spans="4:6" customFormat="1" ht="12.75">
      <c r="D975" s="353"/>
      <c r="E975" s="578"/>
      <c r="F975" s="578"/>
    </row>
    <row r="976" spans="4:6" customFormat="1" ht="12.75">
      <c r="D976" s="353"/>
      <c r="E976" s="578"/>
      <c r="F976" s="578"/>
    </row>
    <row r="977" spans="4:6" customFormat="1" ht="12.75">
      <c r="D977" s="353"/>
      <c r="E977" s="578"/>
      <c r="F977" s="578"/>
    </row>
    <row r="978" spans="4:6" customFormat="1" ht="12.75">
      <c r="D978" s="353"/>
      <c r="E978" s="578"/>
      <c r="F978" s="578"/>
    </row>
    <row r="979" spans="4:6" customFormat="1" ht="12.75">
      <c r="D979" s="353"/>
      <c r="E979" s="578"/>
      <c r="F979" s="578"/>
    </row>
    <row r="980" spans="4:6" customFormat="1" ht="12.75">
      <c r="D980" s="353"/>
      <c r="E980" s="578"/>
      <c r="F980" s="578"/>
    </row>
    <row r="981" spans="4:6" customFormat="1" ht="12.75">
      <c r="D981" s="353"/>
      <c r="E981" s="578"/>
      <c r="F981" s="578"/>
    </row>
    <row r="982" spans="4:6" customFormat="1" ht="12.75">
      <c r="D982" s="353"/>
      <c r="E982" s="578"/>
      <c r="F982" s="578"/>
    </row>
    <row r="983" spans="4:6" customFormat="1" ht="12.75">
      <c r="D983" s="353"/>
      <c r="E983" s="578"/>
      <c r="F983" s="578"/>
    </row>
    <row r="984" spans="4:6" customFormat="1" ht="12.75">
      <c r="D984" s="353"/>
      <c r="E984" s="578"/>
      <c r="F984" s="578"/>
    </row>
    <row r="985" spans="4:6" customFormat="1" ht="12.75">
      <c r="D985" s="353"/>
      <c r="E985" s="578"/>
      <c r="F985" s="578"/>
    </row>
    <row r="986" spans="4:6" customFormat="1" ht="12.75">
      <c r="D986" s="353"/>
      <c r="E986" s="578"/>
      <c r="F986" s="578"/>
    </row>
    <row r="987" spans="4:6" customFormat="1" ht="12.75">
      <c r="D987" s="353"/>
      <c r="E987" s="578"/>
      <c r="F987" s="578"/>
    </row>
    <row r="988" spans="4:6" customFormat="1" ht="12.75">
      <c r="D988" s="353"/>
      <c r="E988" s="578"/>
      <c r="F988" s="578"/>
    </row>
    <row r="989" spans="4:6" customFormat="1" ht="12.75">
      <c r="D989" s="353"/>
      <c r="E989" s="578"/>
      <c r="F989" s="578"/>
    </row>
    <row r="990" spans="4:6" customFormat="1" ht="12.75">
      <c r="D990" s="353"/>
      <c r="E990" s="578"/>
      <c r="F990" s="578"/>
    </row>
    <row r="991" spans="4:6" customFormat="1" ht="12.75">
      <c r="D991" s="353"/>
      <c r="E991" s="578"/>
      <c r="F991" s="578"/>
    </row>
    <row r="992" spans="4:6" customFormat="1" ht="12.75">
      <c r="D992" s="353"/>
      <c r="E992" s="578"/>
      <c r="F992" s="578"/>
    </row>
    <row r="993" spans="4:6" customFormat="1" ht="12.75">
      <c r="D993" s="353"/>
      <c r="E993" s="578"/>
      <c r="F993" s="578"/>
    </row>
    <row r="994" spans="4:6" customFormat="1" ht="12.75">
      <c r="D994" s="353"/>
      <c r="E994" s="578"/>
      <c r="F994" s="578"/>
    </row>
    <row r="995" spans="4:6" customFormat="1" ht="12.75">
      <c r="D995" s="353"/>
      <c r="E995" s="578"/>
      <c r="F995" s="578"/>
    </row>
    <row r="996" spans="4:6" customFormat="1" ht="12.75">
      <c r="D996" s="353"/>
      <c r="E996" s="578"/>
      <c r="F996" s="578"/>
    </row>
    <row r="997" spans="4:6" customFormat="1" ht="12.75">
      <c r="D997" s="353"/>
      <c r="E997" s="578"/>
      <c r="F997" s="578"/>
    </row>
    <row r="998" spans="4:6" customFormat="1" ht="12.75">
      <c r="D998" s="353"/>
      <c r="E998" s="578"/>
      <c r="F998" s="578"/>
    </row>
    <row r="999" spans="4:6" customFormat="1" ht="12.75">
      <c r="D999" s="353"/>
      <c r="E999" s="578"/>
      <c r="F999" s="578"/>
    </row>
    <row r="1000" spans="4:6" customFormat="1" ht="12.75">
      <c r="D1000" s="353"/>
      <c r="E1000" s="578"/>
      <c r="F1000" s="578"/>
    </row>
    <row r="1001" spans="4:6" customFormat="1" ht="12.75">
      <c r="D1001" s="353"/>
      <c r="E1001" s="578"/>
      <c r="F1001" s="578"/>
    </row>
    <row r="1002" spans="4:6" customFormat="1" ht="12.75">
      <c r="D1002" s="353"/>
      <c r="E1002" s="578"/>
      <c r="F1002" s="578"/>
    </row>
    <row r="1003" spans="4:6" customFormat="1" ht="12.75">
      <c r="D1003" s="353"/>
      <c r="E1003" s="578"/>
      <c r="F1003" s="578"/>
    </row>
    <row r="1004" spans="4:6" customFormat="1" ht="12.75">
      <c r="D1004" s="353"/>
      <c r="E1004" s="578"/>
      <c r="F1004" s="578"/>
    </row>
    <row r="1005" spans="4:6" customFormat="1" ht="12.75">
      <c r="D1005" s="353"/>
      <c r="E1005" s="578"/>
      <c r="F1005" s="578"/>
    </row>
    <row r="1006" spans="4:6" customFormat="1" ht="12.75">
      <c r="D1006" s="353"/>
      <c r="E1006" s="578"/>
      <c r="F1006" s="578"/>
    </row>
    <row r="1007" spans="4:6" customFormat="1" ht="12.75">
      <c r="D1007" s="353"/>
      <c r="E1007" s="578"/>
      <c r="F1007" s="578"/>
    </row>
    <row r="1008" spans="4:6" customFormat="1" ht="12.75">
      <c r="D1008" s="353"/>
      <c r="E1008" s="578"/>
      <c r="F1008" s="578"/>
    </row>
    <row r="1009" spans="4:6" customFormat="1" ht="12.75">
      <c r="D1009" s="353"/>
      <c r="E1009" s="578"/>
      <c r="F1009" s="578"/>
    </row>
    <row r="1010" spans="4:6" customFormat="1" ht="12.75">
      <c r="D1010" s="353"/>
      <c r="E1010" s="578"/>
      <c r="F1010" s="578"/>
    </row>
    <row r="1011" spans="4:6" customFormat="1" ht="12.75">
      <c r="D1011" s="353"/>
      <c r="E1011" s="578"/>
      <c r="F1011" s="578"/>
    </row>
    <row r="1012" spans="4:6" customFormat="1" ht="12.75">
      <c r="D1012" s="353"/>
      <c r="E1012" s="578"/>
      <c r="F1012" s="578"/>
    </row>
    <row r="1013" spans="4:6" customFormat="1" ht="12.75">
      <c r="D1013" s="353"/>
      <c r="E1013" s="578"/>
      <c r="F1013" s="578"/>
    </row>
    <row r="1014" spans="4:6" customFormat="1" ht="12.75">
      <c r="D1014" s="353"/>
      <c r="E1014" s="578"/>
      <c r="F1014" s="578"/>
    </row>
    <row r="1015" spans="4:6" customFormat="1" ht="12.75">
      <c r="D1015" s="353"/>
      <c r="E1015" s="578"/>
      <c r="F1015" s="578"/>
    </row>
    <row r="1016" spans="4:6" customFormat="1" ht="12.75">
      <c r="D1016" s="353"/>
      <c r="E1016" s="578"/>
      <c r="F1016" s="578"/>
    </row>
    <row r="1017" spans="4:6" customFormat="1" ht="12.75">
      <c r="D1017" s="353"/>
      <c r="E1017" s="578"/>
      <c r="F1017" s="578"/>
    </row>
    <row r="1018" spans="4:6" customFormat="1" ht="12.75">
      <c r="D1018" s="353"/>
      <c r="E1018" s="578"/>
      <c r="F1018" s="578"/>
    </row>
    <row r="1019" spans="4:6" customFormat="1" ht="12.75">
      <c r="D1019" s="353"/>
      <c r="E1019" s="578"/>
      <c r="F1019" s="578"/>
    </row>
    <row r="1020" spans="4:6" customFormat="1" ht="12.75">
      <c r="D1020" s="353"/>
      <c r="E1020" s="578"/>
      <c r="F1020" s="578"/>
    </row>
    <row r="1021" spans="4:6" customFormat="1" ht="12.75">
      <c r="D1021" s="353"/>
      <c r="E1021" s="578"/>
      <c r="F1021" s="578"/>
    </row>
    <row r="1022" spans="4:6" customFormat="1" ht="12.75">
      <c r="D1022" s="353"/>
      <c r="E1022" s="578"/>
      <c r="F1022" s="578"/>
    </row>
    <row r="1023" spans="4:6" customFormat="1" ht="12.75">
      <c r="D1023" s="353"/>
      <c r="E1023" s="578"/>
      <c r="F1023" s="578"/>
    </row>
    <row r="1024" spans="4:6" customFormat="1" ht="12.75">
      <c r="D1024" s="353"/>
      <c r="E1024" s="578"/>
      <c r="F1024" s="578"/>
    </row>
    <row r="1025" spans="4:6" customFormat="1" ht="12.75">
      <c r="D1025" s="353"/>
      <c r="E1025" s="578"/>
      <c r="F1025" s="578"/>
    </row>
    <row r="1026" spans="4:6" customFormat="1" ht="12.75">
      <c r="D1026" s="353"/>
      <c r="E1026" s="578"/>
      <c r="F1026" s="578"/>
    </row>
    <row r="1027" spans="4:6" customFormat="1" ht="12.75">
      <c r="D1027" s="353"/>
      <c r="E1027" s="578"/>
      <c r="F1027" s="578"/>
    </row>
    <row r="1028" spans="4:6" customFormat="1" ht="12.75">
      <c r="D1028" s="353"/>
      <c r="E1028" s="578"/>
      <c r="F1028" s="578"/>
    </row>
    <row r="1029" spans="4:6" customFormat="1" ht="12.75">
      <c r="D1029" s="353"/>
      <c r="E1029" s="578"/>
      <c r="F1029" s="578"/>
    </row>
    <row r="1030" spans="4:6" customFormat="1" ht="12.75">
      <c r="D1030" s="353"/>
      <c r="E1030" s="578"/>
      <c r="F1030" s="578"/>
    </row>
    <row r="1031" spans="4:6" customFormat="1" ht="12.75">
      <c r="D1031" s="353"/>
      <c r="E1031" s="578"/>
      <c r="F1031" s="578"/>
    </row>
    <row r="1032" spans="4:6" customFormat="1" ht="12.75">
      <c r="D1032" s="353"/>
      <c r="E1032" s="578"/>
      <c r="F1032" s="578"/>
    </row>
    <row r="1033" spans="4:6" customFormat="1" ht="12.75">
      <c r="D1033" s="353"/>
      <c r="E1033" s="578"/>
      <c r="F1033" s="578"/>
    </row>
    <row r="1034" spans="4:6" customFormat="1" ht="12.75">
      <c r="D1034" s="353"/>
      <c r="E1034" s="578"/>
      <c r="F1034" s="578"/>
    </row>
    <row r="1035" spans="4:6" customFormat="1" ht="12.75">
      <c r="D1035" s="353"/>
      <c r="E1035" s="578"/>
      <c r="F1035" s="578"/>
    </row>
    <row r="1036" spans="4:6" customFormat="1" ht="12.75">
      <c r="D1036" s="353"/>
      <c r="E1036" s="578"/>
      <c r="F1036" s="578"/>
    </row>
    <row r="1037" spans="4:6" customFormat="1" ht="12.75">
      <c r="D1037" s="353"/>
      <c r="E1037" s="578"/>
      <c r="F1037" s="578"/>
    </row>
    <row r="1038" spans="4:6" customFormat="1" ht="12.75">
      <c r="D1038" s="353"/>
      <c r="E1038" s="578"/>
      <c r="F1038" s="578"/>
    </row>
    <row r="1039" spans="4:6" customFormat="1" ht="12.75">
      <c r="D1039" s="353"/>
      <c r="E1039" s="578"/>
      <c r="F1039" s="578"/>
    </row>
    <row r="1040" spans="4:6" customFormat="1" ht="12.75">
      <c r="D1040" s="353"/>
      <c r="E1040" s="578"/>
      <c r="F1040" s="578"/>
    </row>
    <row r="1041" spans="4:6" customFormat="1" ht="12.75">
      <c r="D1041" s="353"/>
      <c r="E1041" s="578"/>
      <c r="F1041" s="578"/>
    </row>
    <row r="1042" spans="4:6" customFormat="1" ht="12.75">
      <c r="D1042" s="353"/>
      <c r="E1042" s="578"/>
      <c r="F1042" s="578"/>
    </row>
    <row r="1043" spans="4:6" customFormat="1" ht="12.75">
      <c r="D1043" s="353"/>
      <c r="E1043" s="578"/>
      <c r="F1043" s="578"/>
    </row>
    <row r="1044" spans="4:6" customFormat="1" ht="12.75">
      <c r="D1044" s="353"/>
      <c r="E1044" s="578"/>
      <c r="F1044" s="578"/>
    </row>
    <row r="1045" spans="4:6" customFormat="1" ht="12.75">
      <c r="D1045" s="353"/>
      <c r="E1045" s="578"/>
      <c r="F1045" s="578"/>
    </row>
    <row r="1046" spans="4:6" customFormat="1" ht="12.75">
      <c r="D1046" s="353"/>
      <c r="E1046" s="578"/>
      <c r="F1046" s="578"/>
    </row>
    <row r="1047" spans="4:6" customFormat="1" ht="12.75">
      <c r="D1047" s="353"/>
      <c r="E1047" s="578"/>
      <c r="F1047" s="578"/>
    </row>
    <row r="1048" spans="4:6" customFormat="1" ht="12.75">
      <c r="D1048" s="353"/>
      <c r="E1048" s="578"/>
      <c r="F1048" s="578"/>
    </row>
    <row r="1049" spans="4:6" customFormat="1" ht="12.75">
      <c r="D1049" s="353"/>
      <c r="E1049" s="578"/>
      <c r="F1049" s="578"/>
    </row>
    <row r="1050" spans="4:6" customFormat="1" ht="12.75">
      <c r="D1050" s="353"/>
      <c r="E1050" s="578"/>
      <c r="F1050" s="578"/>
    </row>
    <row r="1051" spans="4:6" customFormat="1" ht="12.75">
      <c r="D1051" s="353"/>
      <c r="E1051" s="578"/>
      <c r="F1051" s="578"/>
    </row>
    <row r="1052" spans="4:6" customFormat="1" ht="12.75">
      <c r="D1052" s="353"/>
      <c r="E1052" s="578"/>
      <c r="F1052" s="578"/>
    </row>
    <row r="1053" spans="4:6" customFormat="1" ht="12.75">
      <c r="D1053" s="353"/>
      <c r="E1053" s="578"/>
      <c r="F1053" s="578"/>
    </row>
    <row r="1054" spans="4:6" customFormat="1" ht="12.75">
      <c r="D1054" s="353"/>
      <c r="E1054" s="578"/>
      <c r="F1054" s="578"/>
    </row>
    <row r="1055" spans="4:6" customFormat="1" ht="12.75">
      <c r="D1055" s="353"/>
      <c r="E1055" s="578"/>
      <c r="F1055" s="578"/>
    </row>
    <row r="1056" spans="4:6" customFormat="1" ht="12.75">
      <c r="D1056" s="353"/>
      <c r="E1056" s="578"/>
      <c r="F1056" s="578"/>
    </row>
    <row r="1057" spans="4:6" customFormat="1" ht="12.75">
      <c r="D1057" s="353"/>
      <c r="E1057" s="578"/>
      <c r="F1057" s="578"/>
    </row>
    <row r="1058" spans="4:6" customFormat="1" ht="12.75">
      <c r="D1058" s="353"/>
      <c r="E1058" s="578"/>
      <c r="F1058" s="578"/>
    </row>
    <row r="1059" spans="4:6" customFormat="1" ht="12.75">
      <c r="D1059" s="353"/>
      <c r="E1059" s="578"/>
      <c r="F1059" s="578"/>
    </row>
    <row r="1060" spans="4:6" customFormat="1" ht="12.75">
      <c r="D1060" s="353"/>
      <c r="E1060" s="578"/>
      <c r="F1060" s="578"/>
    </row>
    <row r="1061" spans="4:6" customFormat="1" ht="12.75">
      <c r="D1061" s="353"/>
      <c r="E1061" s="578"/>
      <c r="F1061" s="578"/>
    </row>
    <row r="1062" spans="4:6" customFormat="1" ht="12.75">
      <c r="D1062" s="353"/>
      <c r="E1062" s="578"/>
      <c r="F1062" s="578"/>
    </row>
    <row r="1063" spans="4:6" customFormat="1" ht="12.75">
      <c r="D1063" s="353"/>
      <c r="E1063" s="578"/>
      <c r="F1063" s="578"/>
    </row>
    <row r="1064" spans="4:6" customFormat="1" ht="12.75">
      <c r="D1064" s="353"/>
      <c r="E1064" s="578"/>
      <c r="F1064" s="578"/>
    </row>
    <row r="1065" spans="4:6" customFormat="1" ht="12.75">
      <c r="D1065" s="353"/>
      <c r="E1065" s="578"/>
      <c r="F1065" s="578"/>
    </row>
    <row r="1066" spans="4:6" customFormat="1" ht="12.75">
      <c r="D1066" s="353"/>
      <c r="E1066" s="578"/>
      <c r="F1066" s="578"/>
    </row>
    <row r="1067" spans="4:6" customFormat="1" ht="12.75">
      <c r="D1067" s="353"/>
      <c r="E1067" s="578"/>
      <c r="F1067" s="578"/>
    </row>
    <row r="1068" spans="4:6" customFormat="1" ht="12.75">
      <c r="D1068" s="353"/>
      <c r="E1068" s="578"/>
      <c r="F1068" s="578"/>
    </row>
    <row r="1069" spans="4:6" customFormat="1" ht="12.75">
      <c r="D1069" s="353"/>
      <c r="E1069" s="578"/>
      <c r="F1069" s="578"/>
    </row>
    <row r="1070" spans="4:6" customFormat="1" ht="12.75">
      <c r="D1070" s="353"/>
      <c r="E1070" s="578"/>
      <c r="F1070" s="578"/>
    </row>
    <row r="1071" spans="4:6" customFormat="1" ht="12.75">
      <c r="D1071" s="353"/>
      <c r="E1071" s="578"/>
      <c r="F1071" s="578"/>
    </row>
    <row r="1072" spans="4:6" customFormat="1" ht="12.75">
      <c r="D1072" s="353"/>
      <c r="E1072" s="578"/>
      <c r="F1072" s="578"/>
    </row>
    <row r="1073" spans="4:6" customFormat="1" ht="12.75">
      <c r="D1073" s="353"/>
      <c r="E1073" s="578"/>
      <c r="F1073" s="578"/>
    </row>
    <row r="1074" spans="4:6" customFormat="1" ht="12.75">
      <c r="D1074" s="353"/>
      <c r="E1074" s="578"/>
      <c r="F1074" s="578"/>
    </row>
    <row r="1075" spans="4:6" customFormat="1" ht="12.75">
      <c r="D1075" s="353"/>
      <c r="E1075" s="578"/>
      <c r="F1075" s="578"/>
    </row>
    <row r="1076" spans="4:6" customFormat="1" ht="12.75">
      <c r="D1076" s="353"/>
      <c r="E1076" s="578"/>
      <c r="F1076" s="578"/>
    </row>
    <row r="1077" spans="4:6" customFormat="1" ht="12.75">
      <c r="D1077" s="353"/>
      <c r="E1077" s="578"/>
      <c r="F1077" s="578"/>
    </row>
    <row r="1078" spans="4:6" customFormat="1" ht="12.75">
      <c r="D1078" s="353"/>
      <c r="E1078" s="578"/>
      <c r="F1078" s="578"/>
    </row>
    <row r="1079" spans="4:6" customFormat="1" ht="12.75">
      <c r="D1079" s="353"/>
      <c r="E1079" s="578"/>
      <c r="F1079" s="578"/>
    </row>
    <row r="1080" spans="4:6" customFormat="1" ht="12.75">
      <c r="D1080" s="353"/>
      <c r="E1080" s="578"/>
      <c r="F1080" s="578"/>
    </row>
    <row r="1081" spans="4:6" customFormat="1" ht="12.75">
      <c r="D1081" s="353"/>
      <c r="E1081" s="578"/>
      <c r="F1081" s="578"/>
    </row>
    <row r="1082" spans="4:6" customFormat="1" ht="12.75">
      <c r="D1082" s="353"/>
      <c r="E1082" s="578"/>
      <c r="F1082" s="578"/>
    </row>
    <row r="1083" spans="4:6" customFormat="1" ht="12.75">
      <c r="D1083" s="353"/>
      <c r="E1083" s="578"/>
      <c r="F1083" s="578"/>
    </row>
    <row r="1084" spans="4:6" customFormat="1" ht="12.75">
      <c r="D1084" s="353"/>
      <c r="E1084" s="578"/>
      <c r="F1084" s="578"/>
    </row>
    <row r="1085" spans="4:6" customFormat="1" ht="12.75">
      <c r="D1085" s="353"/>
      <c r="E1085" s="578"/>
      <c r="F1085" s="578"/>
    </row>
    <row r="1086" spans="4:6" customFormat="1" ht="12.75">
      <c r="D1086" s="353"/>
      <c r="E1086" s="578"/>
      <c r="F1086" s="578"/>
    </row>
    <row r="1087" spans="4:6" customFormat="1" ht="12.75">
      <c r="D1087" s="353"/>
      <c r="E1087" s="578"/>
      <c r="F1087" s="578"/>
    </row>
    <row r="1088" spans="4:6" customFormat="1" ht="12.75">
      <c r="D1088" s="353"/>
      <c r="E1088" s="578"/>
      <c r="F1088" s="578"/>
    </row>
    <row r="1089" spans="4:6" customFormat="1" ht="12.75">
      <c r="D1089" s="353"/>
      <c r="E1089" s="578"/>
      <c r="F1089" s="578"/>
    </row>
    <row r="1090" spans="4:6" customFormat="1" ht="12.75">
      <c r="D1090" s="353"/>
      <c r="E1090" s="578"/>
      <c r="F1090" s="578"/>
    </row>
    <row r="1091" spans="4:6" customFormat="1" ht="12.75">
      <c r="D1091" s="353"/>
      <c r="E1091" s="578"/>
      <c r="F1091" s="578"/>
    </row>
    <row r="1092" spans="4:6" customFormat="1" ht="12.75">
      <c r="D1092" s="353"/>
      <c r="E1092" s="578"/>
      <c r="F1092" s="578"/>
    </row>
    <row r="1093" spans="4:6" customFormat="1" ht="12.75">
      <c r="D1093" s="353"/>
      <c r="E1093" s="578"/>
      <c r="F1093" s="578"/>
    </row>
    <row r="1094" spans="4:6" customFormat="1" ht="12.75">
      <c r="D1094" s="353"/>
      <c r="E1094" s="578"/>
      <c r="F1094" s="578"/>
    </row>
    <row r="1095" spans="4:6" customFormat="1" ht="12.75">
      <c r="D1095" s="353"/>
      <c r="E1095" s="578"/>
      <c r="F1095" s="578"/>
    </row>
    <row r="1096" spans="4:6" customFormat="1" ht="12.75">
      <c r="D1096" s="353"/>
      <c r="E1096" s="578"/>
      <c r="F1096" s="578"/>
    </row>
    <row r="1097" spans="4:6" customFormat="1" ht="12.75">
      <c r="D1097" s="353"/>
      <c r="E1097" s="578"/>
      <c r="F1097" s="578"/>
    </row>
    <row r="1098" spans="4:6" customFormat="1" ht="12.75">
      <c r="D1098" s="353"/>
      <c r="E1098" s="578"/>
      <c r="F1098" s="578"/>
    </row>
    <row r="1099" spans="4:6" customFormat="1" ht="12.75">
      <c r="D1099" s="353"/>
      <c r="E1099" s="578"/>
      <c r="F1099" s="578"/>
    </row>
    <row r="1100" spans="4:6" customFormat="1" ht="12.75">
      <c r="D1100" s="353"/>
      <c r="E1100" s="578"/>
      <c r="F1100" s="578"/>
    </row>
    <row r="1101" spans="4:6" customFormat="1" ht="12.75">
      <c r="D1101" s="353"/>
      <c r="E1101" s="578"/>
      <c r="F1101" s="578"/>
    </row>
    <row r="1102" spans="4:6" customFormat="1" ht="12.75">
      <c r="D1102" s="353"/>
      <c r="E1102" s="578"/>
      <c r="F1102" s="578"/>
    </row>
    <row r="1103" spans="4:6" customFormat="1" ht="12.75">
      <c r="D1103" s="353"/>
      <c r="E1103" s="578"/>
      <c r="F1103" s="578"/>
    </row>
    <row r="1104" spans="4:6" customFormat="1" ht="12.75">
      <c r="D1104" s="353"/>
      <c r="E1104" s="578"/>
      <c r="F1104" s="578"/>
    </row>
    <row r="1105" spans="4:6" customFormat="1" ht="12.75">
      <c r="D1105" s="353"/>
      <c r="E1105" s="578"/>
      <c r="F1105" s="578"/>
    </row>
    <row r="1106" spans="4:6" customFormat="1" ht="12.75">
      <c r="D1106" s="353"/>
      <c r="E1106" s="578"/>
      <c r="F1106" s="578"/>
    </row>
    <row r="1107" spans="4:6" customFormat="1" ht="12.75">
      <c r="D1107" s="353"/>
      <c r="E1107" s="578"/>
      <c r="F1107" s="578"/>
    </row>
    <row r="1108" spans="4:6" customFormat="1" ht="12.75">
      <c r="D1108" s="353"/>
      <c r="E1108" s="578"/>
      <c r="F1108" s="578"/>
    </row>
    <row r="1109" spans="4:6" customFormat="1" ht="12.75">
      <c r="D1109" s="353"/>
      <c r="E1109" s="578"/>
      <c r="F1109" s="578"/>
    </row>
    <row r="1110" spans="4:6" customFormat="1" ht="12.75">
      <c r="D1110" s="353"/>
      <c r="E1110" s="578"/>
      <c r="F1110" s="578"/>
    </row>
    <row r="1111" spans="4:6" customFormat="1" ht="12.75">
      <c r="D1111" s="353"/>
      <c r="E1111" s="578"/>
      <c r="F1111" s="578"/>
    </row>
    <row r="1112" spans="4:6" customFormat="1" ht="12.75">
      <c r="D1112" s="353"/>
      <c r="E1112" s="578"/>
      <c r="F1112" s="578"/>
    </row>
    <row r="1113" spans="4:6" customFormat="1" ht="12.75">
      <c r="D1113" s="353"/>
      <c r="E1113" s="578"/>
      <c r="F1113" s="578"/>
    </row>
    <row r="1114" spans="4:6" customFormat="1" ht="12.75">
      <c r="D1114" s="353"/>
      <c r="E1114" s="578"/>
      <c r="F1114" s="578"/>
    </row>
    <row r="1115" spans="4:6" customFormat="1" ht="12.75">
      <c r="D1115" s="353"/>
      <c r="E1115" s="578"/>
      <c r="F1115" s="578"/>
    </row>
    <row r="1116" spans="4:6" customFormat="1" ht="12.75">
      <c r="D1116" s="353"/>
      <c r="E1116" s="578"/>
      <c r="F1116" s="578"/>
    </row>
    <row r="1117" spans="4:6" customFormat="1" ht="12.75">
      <c r="D1117" s="353"/>
      <c r="E1117" s="578"/>
      <c r="F1117" s="578"/>
    </row>
    <row r="1118" spans="4:6" customFormat="1" ht="12.75">
      <c r="D1118" s="353"/>
      <c r="E1118" s="578"/>
      <c r="F1118" s="578"/>
    </row>
    <row r="1119" spans="4:6" customFormat="1" ht="12.75">
      <c r="D1119" s="353"/>
      <c r="E1119" s="578"/>
      <c r="F1119" s="578"/>
    </row>
    <row r="1120" spans="4:6" customFormat="1" ht="12.75">
      <c r="D1120" s="353"/>
      <c r="E1120" s="578"/>
      <c r="F1120" s="578"/>
    </row>
    <row r="1121" spans="4:6" customFormat="1" ht="12.75">
      <c r="D1121" s="353"/>
      <c r="E1121" s="578"/>
      <c r="F1121" s="578"/>
    </row>
    <row r="1122" spans="4:6" customFormat="1" ht="12.75">
      <c r="D1122" s="353"/>
      <c r="E1122" s="578"/>
      <c r="F1122" s="578"/>
    </row>
    <row r="1123" spans="4:6" customFormat="1" ht="12.75">
      <c r="D1123" s="353"/>
      <c r="E1123" s="578"/>
      <c r="F1123" s="578"/>
    </row>
    <row r="1124" spans="4:6" customFormat="1" ht="12.75">
      <c r="D1124" s="353"/>
      <c r="E1124" s="578"/>
      <c r="F1124" s="578"/>
    </row>
    <row r="1125" spans="4:6" customFormat="1" ht="12.75">
      <c r="D1125" s="353"/>
      <c r="E1125" s="578"/>
      <c r="F1125" s="578"/>
    </row>
    <row r="1126" spans="4:6" customFormat="1" ht="12.75">
      <c r="D1126" s="353"/>
      <c r="E1126" s="578"/>
      <c r="F1126" s="578"/>
    </row>
    <row r="1127" spans="4:6" customFormat="1" ht="12.75">
      <c r="D1127" s="353"/>
      <c r="E1127" s="578"/>
      <c r="F1127" s="578"/>
    </row>
    <row r="1128" spans="4:6" customFormat="1" ht="12.75">
      <c r="D1128" s="353"/>
      <c r="E1128" s="578"/>
      <c r="F1128" s="578"/>
    </row>
    <row r="1129" spans="4:6" customFormat="1" ht="12.75">
      <c r="D1129" s="353"/>
      <c r="E1129" s="578"/>
      <c r="F1129" s="578"/>
    </row>
    <row r="1130" spans="4:6" customFormat="1" ht="12.75">
      <c r="D1130" s="353"/>
      <c r="E1130" s="578"/>
      <c r="F1130" s="578"/>
    </row>
    <row r="1131" spans="4:6" customFormat="1" ht="12.75">
      <c r="D1131" s="353"/>
      <c r="E1131" s="578"/>
      <c r="F1131" s="578"/>
    </row>
    <row r="1132" spans="4:6" customFormat="1" ht="12.75">
      <c r="D1132" s="353"/>
      <c r="E1132" s="578"/>
      <c r="F1132" s="578"/>
    </row>
    <row r="1133" spans="4:6" customFormat="1" ht="12.75">
      <c r="D1133" s="353"/>
      <c r="E1133" s="578"/>
      <c r="F1133" s="578"/>
    </row>
    <row r="1134" spans="4:6" customFormat="1" ht="12.75">
      <c r="D1134" s="353"/>
      <c r="E1134" s="578"/>
      <c r="F1134" s="578"/>
    </row>
    <row r="1135" spans="4:6" customFormat="1" ht="12.75">
      <c r="D1135" s="353"/>
      <c r="E1135" s="578"/>
      <c r="F1135" s="578"/>
    </row>
    <row r="1136" spans="4:6" customFormat="1" ht="12.75">
      <c r="D1136" s="353"/>
      <c r="E1136" s="578"/>
      <c r="F1136" s="578"/>
    </row>
    <row r="1137" spans="4:6" customFormat="1" ht="12.75">
      <c r="D1137" s="353"/>
      <c r="E1137" s="578"/>
      <c r="F1137" s="578"/>
    </row>
    <row r="1138" spans="4:6" customFormat="1" ht="12.75">
      <c r="D1138" s="353"/>
      <c r="E1138" s="578"/>
      <c r="F1138" s="578"/>
    </row>
    <row r="1139" spans="4:6" customFormat="1" ht="12.75">
      <c r="D1139" s="353"/>
      <c r="E1139" s="578"/>
      <c r="F1139" s="578"/>
    </row>
    <row r="1140" spans="4:6" customFormat="1" ht="12.75">
      <c r="D1140" s="353"/>
      <c r="E1140" s="578"/>
      <c r="F1140" s="578"/>
    </row>
    <row r="1141" spans="4:6" customFormat="1" ht="12.75">
      <c r="D1141" s="353"/>
      <c r="E1141" s="578"/>
      <c r="F1141" s="578"/>
    </row>
    <row r="1142" spans="4:6" customFormat="1" ht="12.75">
      <c r="D1142" s="353"/>
      <c r="E1142" s="578"/>
      <c r="F1142" s="578"/>
    </row>
    <row r="1143" spans="4:6" customFormat="1" ht="12.75">
      <c r="D1143" s="353"/>
      <c r="E1143" s="578"/>
      <c r="F1143" s="578"/>
    </row>
    <row r="1144" spans="4:6" customFormat="1" ht="12.75">
      <c r="D1144" s="353"/>
      <c r="E1144" s="578"/>
      <c r="F1144" s="578"/>
    </row>
    <row r="1145" spans="4:6" customFormat="1" ht="12.75">
      <c r="D1145" s="353"/>
      <c r="E1145" s="578"/>
      <c r="F1145" s="578"/>
    </row>
    <row r="1146" spans="4:6" customFormat="1" ht="12.75">
      <c r="D1146" s="353"/>
      <c r="E1146" s="578"/>
      <c r="F1146" s="578"/>
    </row>
    <row r="1147" spans="4:6" customFormat="1" ht="12.75">
      <c r="D1147" s="353"/>
      <c r="E1147" s="578"/>
      <c r="F1147" s="578"/>
    </row>
    <row r="1148" spans="4:6" customFormat="1" ht="12.75">
      <c r="D1148" s="353"/>
      <c r="E1148" s="578"/>
      <c r="F1148" s="578"/>
    </row>
    <row r="1149" spans="4:6" customFormat="1" ht="12.75">
      <c r="D1149" s="353"/>
      <c r="E1149" s="578"/>
      <c r="F1149" s="578"/>
    </row>
    <row r="1150" spans="4:6" customFormat="1" ht="12.75">
      <c r="D1150" s="353"/>
      <c r="E1150" s="578"/>
      <c r="F1150" s="578"/>
    </row>
    <row r="1151" spans="4:6" customFormat="1" ht="12.75">
      <c r="D1151" s="353"/>
      <c r="E1151" s="578"/>
      <c r="F1151" s="578"/>
    </row>
    <row r="1152" spans="4:6" customFormat="1" ht="12.75">
      <c r="D1152" s="353"/>
      <c r="E1152" s="578"/>
      <c r="F1152" s="578"/>
    </row>
    <row r="1153" spans="4:6" customFormat="1" ht="12.75">
      <c r="D1153" s="353"/>
      <c r="E1153" s="578"/>
      <c r="F1153" s="578"/>
    </row>
    <row r="1154" spans="4:6" customFormat="1" ht="12.75">
      <c r="D1154" s="353"/>
      <c r="E1154" s="578"/>
      <c r="F1154" s="578"/>
    </row>
    <row r="1155" spans="4:6" customFormat="1" ht="12.75">
      <c r="D1155" s="353"/>
      <c r="E1155" s="578"/>
      <c r="F1155" s="578"/>
    </row>
    <row r="1156" spans="4:6" customFormat="1" ht="12.75">
      <c r="D1156" s="353"/>
      <c r="E1156" s="578"/>
      <c r="F1156" s="578"/>
    </row>
    <row r="1157" spans="4:6" customFormat="1" ht="12.75">
      <c r="D1157" s="353"/>
      <c r="E1157" s="578"/>
      <c r="F1157" s="578"/>
    </row>
    <row r="1158" spans="4:6" customFormat="1" ht="12.75">
      <c r="D1158" s="353"/>
      <c r="E1158" s="578"/>
      <c r="F1158" s="578"/>
    </row>
    <row r="1159" spans="4:6" customFormat="1" ht="12.75">
      <c r="D1159" s="353"/>
      <c r="E1159" s="578"/>
      <c r="F1159" s="578"/>
    </row>
    <row r="1160" spans="4:6" customFormat="1" ht="12.75">
      <c r="D1160" s="353"/>
      <c r="E1160" s="578"/>
      <c r="F1160" s="578"/>
    </row>
    <row r="1161" spans="4:6" customFormat="1" ht="12.75">
      <c r="D1161" s="353"/>
      <c r="E1161" s="578"/>
      <c r="F1161" s="578"/>
    </row>
    <row r="1162" spans="4:6" customFormat="1" ht="12.75">
      <c r="D1162" s="353"/>
      <c r="E1162" s="578"/>
      <c r="F1162" s="578"/>
    </row>
    <row r="1163" spans="4:6" customFormat="1" ht="12.75">
      <c r="D1163" s="353"/>
      <c r="E1163" s="578"/>
      <c r="F1163" s="578"/>
    </row>
    <row r="1164" spans="4:6" customFormat="1" ht="12.75">
      <c r="D1164" s="353"/>
      <c r="E1164" s="578"/>
      <c r="F1164" s="578"/>
    </row>
    <row r="1165" spans="4:6" customFormat="1" ht="12.75">
      <c r="D1165" s="353"/>
      <c r="E1165" s="578"/>
      <c r="F1165" s="578"/>
    </row>
    <row r="1166" spans="4:6" customFormat="1" ht="12.75">
      <c r="D1166" s="353"/>
      <c r="E1166" s="578"/>
      <c r="F1166" s="578"/>
    </row>
    <row r="1167" spans="4:6" customFormat="1" ht="12.75">
      <c r="D1167" s="353"/>
      <c r="E1167" s="578"/>
      <c r="F1167" s="578"/>
    </row>
    <row r="1168" spans="4:6" customFormat="1" ht="12.75">
      <c r="D1168" s="353"/>
      <c r="E1168" s="578"/>
      <c r="F1168" s="578"/>
    </row>
    <row r="1169" spans="4:6" customFormat="1" ht="12.75">
      <c r="D1169" s="353"/>
      <c r="E1169" s="578"/>
      <c r="F1169" s="578"/>
    </row>
    <row r="1170" spans="4:6" customFormat="1" ht="12.75">
      <c r="D1170" s="353"/>
      <c r="E1170" s="578"/>
      <c r="F1170" s="578"/>
    </row>
    <row r="1171" spans="4:6" customFormat="1" ht="12.75">
      <c r="D1171" s="353"/>
      <c r="E1171" s="578"/>
      <c r="F1171" s="578"/>
    </row>
    <row r="1172" spans="4:6" customFormat="1" ht="12.75">
      <c r="D1172" s="353"/>
      <c r="E1172" s="578"/>
      <c r="F1172" s="578"/>
    </row>
    <row r="1173" spans="4:6" customFormat="1" ht="12.75">
      <c r="D1173" s="353"/>
      <c r="E1173" s="578"/>
      <c r="F1173" s="578"/>
    </row>
    <row r="1174" spans="4:6" customFormat="1" ht="12.75">
      <c r="D1174" s="353"/>
      <c r="E1174" s="578"/>
      <c r="F1174" s="578"/>
    </row>
    <row r="1175" spans="4:6" customFormat="1" ht="12.75">
      <c r="D1175" s="353"/>
      <c r="E1175" s="578"/>
      <c r="F1175" s="578"/>
    </row>
    <row r="1176" spans="4:6" customFormat="1" ht="12.75">
      <c r="D1176" s="353"/>
      <c r="E1176" s="578"/>
      <c r="F1176" s="578"/>
    </row>
    <row r="1177" spans="4:6" customFormat="1" ht="12.75">
      <c r="D1177" s="353"/>
      <c r="E1177" s="578"/>
      <c r="F1177" s="578"/>
    </row>
    <row r="1178" spans="4:6" customFormat="1" ht="12.75">
      <c r="D1178" s="353"/>
      <c r="E1178" s="578"/>
      <c r="F1178" s="578"/>
    </row>
    <row r="1179" spans="4:6" customFormat="1" ht="12.75">
      <c r="D1179" s="353"/>
      <c r="E1179" s="578"/>
      <c r="F1179" s="578"/>
    </row>
    <row r="1180" spans="4:6" customFormat="1" ht="12.75">
      <c r="D1180" s="353"/>
      <c r="E1180" s="578"/>
      <c r="F1180" s="578"/>
    </row>
    <row r="1181" spans="4:6" customFormat="1" ht="12.75">
      <c r="D1181" s="353"/>
      <c r="E1181" s="578"/>
      <c r="F1181" s="578"/>
    </row>
    <row r="1182" spans="4:6" customFormat="1" ht="12.75">
      <c r="D1182" s="353"/>
      <c r="E1182" s="578"/>
      <c r="F1182" s="578"/>
    </row>
    <row r="1183" spans="4:6" customFormat="1" ht="12.75">
      <c r="D1183" s="353"/>
      <c r="E1183" s="578"/>
      <c r="F1183" s="578"/>
    </row>
    <row r="1184" spans="4:6" customFormat="1" ht="12.75">
      <c r="D1184" s="353"/>
      <c r="E1184" s="578"/>
      <c r="F1184" s="578"/>
    </row>
    <row r="1185" spans="4:6" customFormat="1" ht="12.75">
      <c r="D1185" s="353"/>
      <c r="E1185" s="578"/>
      <c r="F1185" s="578"/>
    </row>
    <row r="1186" spans="4:6" customFormat="1" ht="12.75">
      <c r="D1186" s="353"/>
      <c r="E1186" s="578"/>
      <c r="F1186" s="578"/>
    </row>
    <row r="1187" spans="4:6" customFormat="1" ht="12.75">
      <c r="D1187" s="353"/>
      <c r="E1187" s="578"/>
      <c r="F1187" s="578"/>
    </row>
    <row r="1188" spans="4:6" customFormat="1" ht="12.75">
      <c r="D1188" s="353"/>
      <c r="E1188" s="578"/>
      <c r="F1188" s="578"/>
    </row>
    <row r="1189" spans="4:6" customFormat="1" ht="12.75">
      <c r="D1189" s="353"/>
      <c r="E1189" s="578"/>
      <c r="F1189" s="578"/>
    </row>
    <row r="1190" spans="4:6" customFormat="1" ht="12.75">
      <c r="D1190" s="353"/>
      <c r="E1190" s="578"/>
      <c r="F1190" s="578"/>
    </row>
    <row r="1191" spans="4:6" customFormat="1" ht="12.75">
      <c r="D1191" s="353"/>
      <c r="E1191" s="578"/>
      <c r="F1191" s="578"/>
    </row>
    <row r="1192" spans="4:6" customFormat="1" ht="12.75">
      <c r="D1192" s="353"/>
      <c r="E1192" s="578"/>
      <c r="F1192" s="578"/>
    </row>
    <row r="1193" spans="4:6" customFormat="1" ht="12.75">
      <c r="D1193" s="353"/>
      <c r="E1193" s="578"/>
      <c r="F1193" s="578"/>
    </row>
    <row r="1194" spans="4:6" customFormat="1" ht="12.75">
      <c r="D1194" s="353"/>
      <c r="E1194" s="578"/>
      <c r="F1194" s="578"/>
    </row>
    <row r="1195" spans="4:6" customFormat="1" ht="12.75">
      <c r="D1195" s="353"/>
      <c r="E1195" s="578"/>
      <c r="F1195" s="578"/>
    </row>
    <row r="1196" spans="4:6" customFormat="1" ht="12.75">
      <c r="D1196" s="353"/>
      <c r="E1196" s="578"/>
      <c r="F1196" s="578"/>
    </row>
    <row r="1197" spans="4:6" customFormat="1" ht="12.75">
      <c r="D1197" s="353"/>
      <c r="E1197" s="578"/>
      <c r="F1197" s="578"/>
    </row>
    <row r="1198" spans="4:6" customFormat="1" ht="12.75">
      <c r="D1198" s="353"/>
      <c r="E1198" s="578"/>
      <c r="F1198" s="578"/>
    </row>
    <row r="1199" spans="4:6" customFormat="1" ht="12.75">
      <c r="D1199" s="353"/>
      <c r="E1199" s="578"/>
      <c r="F1199" s="578"/>
    </row>
    <row r="1200" spans="4:6" customFormat="1" ht="12.75">
      <c r="D1200" s="353"/>
      <c r="E1200" s="578"/>
      <c r="F1200" s="578"/>
    </row>
    <row r="1201" spans="4:6" customFormat="1" ht="12.75">
      <c r="D1201" s="353"/>
      <c r="E1201" s="578"/>
      <c r="F1201" s="578"/>
    </row>
    <row r="1202" spans="4:6" customFormat="1" ht="12.75">
      <c r="D1202" s="353"/>
      <c r="E1202" s="578"/>
      <c r="F1202" s="578"/>
    </row>
    <row r="1203" spans="4:6" customFormat="1" ht="12.75">
      <c r="D1203" s="353"/>
      <c r="E1203" s="578"/>
      <c r="F1203" s="578"/>
    </row>
    <row r="1204" spans="4:6" customFormat="1" ht="12.75">
      <c r="D1204" s="353"/>
      <c r="E1204" s="578"/>
      <c r="F1204" s="578"/>
    </row>
    <row r="1205" spans="4:6" customFormat="1" ht="12.75">
      <c r="D1205" s="353"/>
      <c r="E1205" s="578"/>
      <c r="F1205" s="578"/>
    </row>
    <row r="1206" spans="4:6" customFormat="1" ht="12.75">
      <c r="D1206" s="353"/>
      <c r="E1206" s="578"/>
      <c r="F1206" s="578"/>
    </row>
    <row r="1207" spans="4:6" customFormat="1" ht="12.75">
      <c r="D1207" s="353"/>
      <c r="E1207" s="578"/>
      <c r="F1207" s="578"/>
    </row>
    <row r="1208" spans="4:6" customFormat="1" ht="12.75">
      <c r="D1208" s="353"/>
      <c r="E1208" s="578"/>
      <c r="F1208" s="578"/>
    </row>
    <row r="1209" spans="4:6" customFormat="1" ht="12.75">
      <c r="D1209" s="353"/>
      <c r="E1209" s="578"/>
      <c r="F1209" s="578"/>
    </row>
    <row r="1210" spans="4:6" customFormat="1" ht="12.75">
      <c r="D1210" s="353"/>
      <c r="E1210" s="578"/>
      <c r="F1210" s="578"/>
    </row>
    <row r="1211" spans="4:6" customFormat="1" ht="12.75">
      <c r="D1211" s="353"/>
      <c r="E1211" s="578"/>
      <c r="F1211" s="578"/>
    </row>
    <row r="1212" spans="4:6" customFormat="1" ht="12.75">
      <c r="D1212" s="353"/>
      <c r="E1212" s="578"/>
      <c r="F1212" s="578"/>
    </row>
    <row r="1213" spans="4:6" customFormat="1" ht="12.75">
      <c r="D1213" s="353"/>
      <c r="E1213" s="578"/>
      <c r="F1213" s="578"/>
    </row>
    <row r="1214" spans="4:6" customFormat="1" ht="12.75">
      <c r="D1214" s="353"/>
      <c r="E1214" s="578"/>
      <c r="F1214" s="578"/>
    </row>
    <row r="1215" spans="4:6" customFormat="1" ht="12.75">
      <c r="D1215" s="353"/>
      <c r="E1215" s="578"/>
      <c r="F1215" s="578"/>
    </row>
    <row r="1216" spans="4:6" customFormat="1" ht="12.75">
      <c r="D1216" s="353"/>
      <c r="E1216" s="578"/>
      <c r="F1216" s="578"/>
    </row>
    <row r="1217" spans="4:6" customFormat="1" ht="12.75">
      <c r="D1217" s="353"/>
      <c r="E1217" s="578"/>
      <c r="F1217" s="578"/>
    </row>
    <row r="1218" spans="4:6" customFormat="1" ht="12.75">
      <c r="D1218" s="353"/>
      <c r="E1218" s="578"/>
      <c r="F1218" s="578"/>
    </row>
    <row r="1219" spans="4:6" customFormat="1" ht="12.75">
      <c r="D1219" s="353"/>
      <c r="E1219" s="578"/>
      <c r="F1219" s="578"/>
    </row>
    <row r="1220" spans="4:6" customFormat="1" ht="12.75">
      <c r="D1220" s="353"/>
      <c r="E1220" s="578"/>
      <c r="F1220" s="578"/>
    </row>
    <row r="1221" spans="4:6" customFormat="1" ht="12.75">
      <c r="D1221" s="353"/>
      <c r="E1221" s="578"/>
      <c r="F1221" s="578"/>
    </row>
    <row r="1222" spans="4:6" customFormat="1" ht="12.75">
      <c r="D1222" s="353"/>
      <c r="E1222" s="578"/>
      <c r="F1222" s="578"/>
    </row>
    <row r="1223" spans="4:6" customFormat="1" ht="12.75">
      <c r="D1223" s="353"/>
      <c r="E1223" s="578"/>
      <c r="F1223" s="578"/>
    </row>
    <row r="1224" spans="4:6" customFormat="1" ht="12.75">
      <c r="D1224" s="353"/>
      <c r="E1224" s="578"/>
      <c r="F1224" s="578"/>
    </row>
    <row r="1225" spans="4:6" customFormat="1" ht="12.75">
      <c r="D1225" s="353"/>
      <c r="E1225" s="578"/>
      <c r="F1225" s="578"/>
    </row>
    <row r="1226" spans="4:6" customFormat="1" ht="12.75">
      <c r="D1226" s="353"/>
      <c r="E1226" s="578"/>
      <c r="F1226" s="578"/>
    </row>
    <row r="1227" spans="4:6" customFormat="1" ht="12.75">
      <c r="D1227" s="353"/>
      <c r="E1227" s="578"/>
      <c r="F1227" s="578"/>
    </row>
    <row r="1228" spans="4:6" customFormat="1" ht="12.75">
      <c r="D1228" s="353"/>
      <c r="E1228" s="578"/>
      <c r="F1228" s="578"/>
    </row>
    <row r="1229" spans="4:6" customFormat="1" ht="12.75">
      <c r="D1229" s="353"/>
      <c r="E1229" s="578"/>
      <c r="F1229" s="578"/>
    </row>
    <row r="1230" spans="4:6" customFormat="1" ht="12.75">
      <c r="D1230" s="353"/>
      <c r="E1230" s="578"/>
      <c r="F1230" s="578"/>
    </row>
    <row r="1231" spans="4:6" customFormat="1" ht="12.75">
      <c r="D1231" s="353"/>
      <c r="E1231" s="578"/>
      <c r="F1231" s="578"/>
    </row>
    <row r="1232" spans="4:6" customFormat="1" ht="12.75">
      <c r="D1232" s="353"/>
      <c r="E1232" s="578"/>
      <c r="F1232" s="578"/>
    </row>
    <row r="1233" spans="4:6" customFormat="1" ht="12.75">
      <c r="D1233" s="353"/>
      <c r="E1233" s="578"/>
      <c r="F1233" s="578"/>
    </row>
    <row r="1234" spans="4:6" customFormat="1" ht="12.75">
      <c r="D1234" s="353"/>
      <c r="E1234" s="578"/>
      <c r="F1234" s="578"/>
    </row>
    <row r="1235" spans="4:6" customFormat="1" ht="12.75">
      <c r="D1235" s="353"/>
      <c r="E1235" s="578"/>
      <c r="F1235" s="578"/>
    </row>
    <row r="1236" spans="4:6" customFormat="1" ht="12.75">
      <c r="D1236" s="353"/>
      <c r="E1236" s="578"/>
      <c r="F1236" s="578"/>
    </row>
    <row r="1237" spans="4:6" customFormat="1" ht="12.75">
      <c r="D1237" s="353"/>
      <c r="E1237" s="578"/>
      <c r="F1237" s="578"/>
    </row>
    <row r="1238" spans="4:6" customFormat="1" ht="12.75">
      <c r="D1238" s="353"/>
      <c r="E1238" s="578"/>
      <c r="F1238" s="578"/>
    </row>
    <row r="1239" spans="4:6" customFormat="1" ht="12.75">
      <c r="D1239" s="353"/>
      <c r="E1239" s="578"/>
      <c r="F1239" s="578"/>
    </row>
    <row r="1240" spans="4:6" customFormat="1" ht="12.75">
      <c r="D1240" s="353"/>
      <c r="E1240" s="578"/>
      <c r="F1240" s="578"/>
    </row>
    <row r="1241" spans="4:6" customFormat="1" ht="12.75">
      <c r="D1241" s="353"/>
      <c r="E1241" s="578"/>
      <c r="F1241" s="578"/>
    </row>
    <row r="1242" spans="4:6" customFormat="1" ht="12.75">
      <c r="D1242" s="353"/>
      <c r="E1242" s="578"/>
      <c r="F1242" s="578"/>
    </row>
    <row r="1243" spans="4:6" customFormat="1" ht="12.75">
      <c r="D1243" s="353"/>
      <c r="E1243" s="578"/>
      <c r="F1243" s="578"/>
    </row>
    <row r="1244" spans="4:6" customFormat="1" ht="12.75">
      <c r="D1244" s="353"/>
      <c r="E1244" s="578"/>
      <c r="F1244" s="578"/>
    </row>
    <row r="1245" spans="4:6" customFormat="1" ht="12.75">
      <c r="D1245" s="353"/>
      <c r="E1245" s="578"/>
      <c r="F1245" s="578"/>
    </row>
    <row r="1246" spans="4:6" customFormat="1" ht="12.75">
      <c r="D1246" s="353"/>
      <c r="E1246" s="578"/>
      <c r="F1246" s="578"/>
    </row>
    <row r="1247" spans="4:6" customFormat="1" ht="12.75">
      <c r="D1247" s="353"/>
      <c r="E1247" s="578"/>
      <c r="F1247" s="578"/>
    </row>
    <row r="1248" spans="4:6" customFormat="1" ht="12.75">
      <c r="D1248" s="353"/>
      <c r="E1248" s="578"/>
      <c r="F1248" s="578"/>
    </row>
    <row r="1249" spans="4:6" customFormat="1" ht="12.75">
      <c r="D1249" s="353"/>
      <c r="E1249" s="578"/>
      <c r="F1249" s="578"/>
    </row>
    <row r="1250" spans="4:6" customFormat="1" ht="12.75">
      <c r="D1250" s="353"/>
      <c r="E1250" s="578"/>
      <c r="F1250" s="578"/>
    </row>
    <row r="1251" spans="4:6" customFormat="1" ht="12.75">
      <c r="D1251" s="353"/>
      <c r="E1251" s="578"/>
      <c r="F1251" s="578"/>
    </row>
    <row r="1252" spans="4:6" customFormat="1" ht="12.75">
      <c r="D1252" s="353"/>
      <c r="E1252" s="578"/>
      <c r="F1252" s="578"/>
    </row>
    <row r="1253" spans="4:6" customFormat="1" ht="12.75">
      <c r="D1253" s="353"/>
      <c r="E1253" s="578"/>
      <c r="F1253" s="578"/>
    </row>
    <row r="1254" spans="4:6" customFormat="1" ht="12.75">
      <c r="D1254" s="353"/>
      <c r="E1254" s="578"/>
      <c r="F1254" s="578"/>
    </row>
    <row r="1255" spans="4:6" customFormat="1" ht="12.75">
      <c r="D1255" s="353"/>
      <c r="E1255" s="578"/>
      <c r="F1255" s="578"/>
    </row>
    <row r="1256" spans="4:6" customFormat="1" ht="12.75">
      <c r="D1256" s="353"/>
      <c r="E1256" s="578"/>
      <c r="F1256" s="578"/>
    </row>
    <row r="1257" spans="4:6" customFormat="1" ht="12.75">
      <c r="D1257" s="353"/>
      <c r="E1257" s="578"/>
      <c r="F1257" s="578"/>
    </row>
    <row r="1258" spans="4:6" customFormat="1" ht="12.75">
      <c r="D1258" s="353"/>
      <c r="E1258" s="578"/>
      <c r="F1258" s="578"/>
    </row>
    <row r="1259" spans="4:6" customFormat="1" ht="12.75">
      <c r="D1259" s="353"/>
      <c r="E1259" s="578"/>
      <c r="F1259" s="578"/>
    </row>
    <row r="1260" spans="4:6" customFormat="1" ht="12.75">
      <c r="D1260" s="353"/>
      <c r="E1260" s="578"/>
      <c r="F1260" s="578"/>
    </row>
    <row r="1261" spans="4:6" customFormat="1" ht="12.75">
      <c r="D1261" s="353"/>
      <c r="E1261" s="578"/>
      <c r="F1261" s="578"/>
    </row>
    <row r="1262" spans="4:6" customFormat="1" ht="12.75">
      <c r="D1262" s="353"/>
      <c r="E1262" s="578"/>
      <c r="F1262" s="578"/>
    </row>
    <row r="1263" spans="4:6" customFormat="1" ht="12.75">
      <c r="D1263" s="353"/>
      <c r="E1263" s="578"/>
      <c r="F1263" s="578"/>
    </row>
    <row r="1264" spans="4:6" customFormat="1" ht="12.75">
      <c r="D1264" s="353"/>
      <c r="E1264" s="578"/>
      <c r="F1264" s="578"/>
    </row>
    <row r="1265" spans="4:6" customFormat="1" ht="12.75">
      <c r="D1265" s="353"/>
      <c r="E1265" s="578"/>
      <c r="F1265" s="578"/>
    </row>
    <row r="1266" spans="4:6" customFormat="1" ht="12.75">
      <c r="D1266" s="353"/>
      <c r="E1266" s="578"/>
      <c r="F1266" s="578"/>
    </row>
    <row r="1267" spans="4:6" customFormat="1" ht="12.75">
      <c r="D1267" s="353"/>
      <c r="E1267" s="578"/>
      <c r="F1267" s="578"/>
    </row>
    <row r="1268" spans="4:6" customFormat="1" ht="12.75">
      <c r="D1268" s="353"/>
      <c r="E1268" s="578"/>
      <c r="F1268" s="578"/>
    </row>
    <row r="1269" spans="4:6" customFormat="1" ht="12.75">
      <c r="D1269" s="353"/>
      <c r="E1269" s="578"/>
      <c r="F1269" s="578"/>
    </row>
    <row r="1270" spans="4:6" customFormat="1" ht="12.75">
      <c r="D1270" s="353"/>
      <c r="E1270" s="578"/>
      <c r="F1270" s="578"/>
    </row>
    <row r="1271" spans="4:6" customFormat="1" ht="12.75">
      <c r="D1271" s="353"/>
      <c r="E1271" s="578"/>
      <c r="F1271" s="578"/>
    </row>
    <row r="1272" spans="4:6" customFormat="1" ht="12.75">
      <c r="D1272" s="353"/>
      <c r="E1272" s="578"/>
      <c r="F1272" s="578"/>
    </row>
    <row r="1273" spans="4:6" customFormat="1" ht="12.75">
      <c r="D1273" s="353"/>
      <c r="E1273" s="578"/>
      <c r="F1273" s="578"/>
    </row>
    <row r="1274" spans="4:6" customFormat="1" ht="12.75">
      <c r="D1274" s="353"/>
      <c r="E1274" s="578"/>
      <c r="F1274" s="578"/>
    </row>
    <row r="1275" spans="4:6" customFormat="1" ht="12.75">
      <c r="D1275" s="353"/>
      <c r="E1275" s="578"/>
      <c r="F1275" s="578"/>
    </row>
    <row r="1276" spans="4:6" customFormat="1" ht="12.75">
      <c r="D1276" s="353"/>
      <c r="E1276" s="578"/>
      <c r="F1276" s="578"/>
    </row>
    <row r="1277" spans="4:6" customFormat="1" ht="12.75">
      <c r="D1277" s="353"/>
      <c r="E1277" s="578"/>
      <c r="F1277" s="578"/>
    </row>
    <row r="1278" spans="4:6" customFormat="1" ht="12.75">
      <c r="D1278" s="353"/>
      <c r="E1278" s="578"/>
      <c r="F1278" s="578"/>
    </row>
    <row r="1279" spans="4:6" customFormat="1" ht="12.75">
      <c r="D1279" s="353"/>
      <c r="E1279" s="578"/>
      <c r="F1279" s="578"/>
    </row>
    <row r="1280" spans="4:6" customFormat="1" ht="12.75">
      <c r="D1280" s="353"/>
      <c r="E1280" s="578"/>
      <c r="F1280" s="578"/>
    </row>
    <row r="1281" spans="4:6" customFormat="1" ht="12.75">
      <c r="D1281" s="353"/>
      <c r="E1281" s="578"/>
      <c r="F1281" s="578"/>
    </row>
    <row r="1282" spans="4:6" customFormat="1" ht="12.75">
      <c r="D1282" s="353"/>
      <c r="E1282" s="578"/>
      <c r="F1282" s="578"/>
    </row>
    <row r="1283" spans="4:6" customFormat="1" ht="12.75">
      <c r="D1283" s="353"/>
      <c r="E1283" s="578"/>
      <c r="F1283" s="578"/>
    </row>
    <row r="1284" spans="4:6" customFormat="1" ht="12.75">
      <c r="D1284" s="353"/>
      <c r="E1284" s="578"/>
      <c r="F1284" s="578"/>
    </row>
    <row r="1285" spans="4:6" customFormat="1" ht="12.75">
      <c r="D1285" s="353"/>
      <c r="E1285" s="578"/>
      <c r="F1285" s="578"/>
    </row>
    <row r="1286" spans="4:6" customFormat="1" ht="12.75">
      <c r="D1286" s="353"/>
      <c r="E1286" s="578"/>
      <c r="F1286" s="578"/>
    </row>
    <row r="1287" spans="4:6" customFormat="1" ht="12.75">
      <c r="D1287" s="353"/>
      <c r="E1287" s="578"/>
      <c r="F1287" s="578"/>
    </row>
    <row r="1288" spans="4:6" customFormat="1" ht="12.75">
      <c r="D1288" s="353"/>
      <c r="E1288" s="578"/>
      <c r="F1288" s="578"/>
    </row>
    <row r="1289" spans="4:6" customFormat="1" ht="12.75">
      <c r="D1289" s="353"/>
      <c r="E1289" s="578"/>
      <c r="F1289" s="578"/>
    </row>
    <row r="1290" spans="4:6" customFormat="1" ht="12.75">
      <c r="D1290" s="353"/>
      <c r="E1290" s="578"/>
      <c r="F1290" s="578"/>
    </row>
    <row r="1291" spans="4:6" customFormat="1" ht="12.75">
      <c r="D1291" s="353"/>
      <c r="E1291" s="578"/>
      <c r="F1291" s="578"/>
    </row>
    <row r="1292" spans="4:6" customFormat="1" ht="12.75">
      <c r="D1292" s="353"/>
      <c r="E1292" s="578"/>
      <c r="F1292" s="578"/>
    </row>
    <row r="1293" spans="4:6" customFormat="1" ht="12.75">
      <c r="D1293" s="353"/>
      <c r="E1293" s="578"/>
      <c r="F1293" s="578"/>
    </row>
    <row r="1294" spans="4:6" customFormat="1" ht="12.75">
      <c r="D1294" s="353"/>
      <c r="E1294" s="578"/>
      <c r="F1294" s="578"/>
    </row>
    <row r="1295" spans="4:6" customFormat="1" ht="12.75">
      <c r="D1295" s="353"/>
      <c r="E1295" s="578"/>
      <c r="F1295" s="578"/>
    </row>
    <row r="1296" spans="4:6" customFormat="1" ht="12.75">
      <c r="D1296" s="353"/>
      <c r="E1296" s="578"/>
      <c r="F1296" s="578"/>
    </row>
    <row r="1297" spans="4:6" customFormat="1" ht="12.75">
      <c r="D1297" s="353"/>
      <c r="E1297" s="578"/>
      <c r="F1297" s="578"/>
    </row>
    <row r="1298" spans="4:6" customFormat="1" ht="12.75">
      <c r="D1298" s="353"/>
      <c r="E1298" s="578"/>
      <c r="F1298" s="578"/>
    </row>
    <row r="1299" spans="4:6" customFormat="1" ht="12.75">
      <c r="D1299" s="353"/>
      <c r="E1299" s="578"/>
      <c r="F1299" s="578"/>
    </row>
    <row r="1300" spans="4:6" customFormat="1" ht="12.75">
      <c r="D1300" s="353"/>
      <c r="E1300" s="578"/>
      <c r="F1300" s="578"/>
    </row>
    <row r="1301" spans="4:6" customFormat="1" ht="12.75">
      <c r="D1301" s="353"/>
      <c r="E1301" s="578"/>
      <c r="F1301" s="578"/>
    </row>
    <row r="1302" spans="4:6" customFormat="1" ht="12.75">
      <c r="D1302" s="353"/>
      <c r="E1302" s="578"/>
      <c r="F1302" s="578"/>
    </row>
    <row r="1303" spans="4:6" customFormat="1" ht="12.75">
      <c r="D1303" s="353"/>
      <c r="E1303" s="578"/>
      <c r="F1303" s="578"/>
    </row>
    <row r="1304" spans="4:6" customFormat="1" ht="12.75">
      <c r="D1304" s="353"/>
      <c r="E1304" s="578"/>
      <c r="F1304" s="578"/>
    </row>
    <row r="1305" spans="4:6" customFormat="1" ht="12.75">
      <c r="D1305" s="353"/>
      <c r="E1305" s="578"/>
      <c r="F1305" s="578"/>
    </row>
    <row r="1306" spans="4:6" customFormat="1" ht="12.75">
      <c r="D1306" s="353"/>
      <c r="E1306" s="578"/>
      <c r="F1306" s="578"/>
    </row>
    <row r="1307" spans="4:6" customFormat="1" ht="12.75">
      <c r="D1307" s="353"/>
      <c r="E1307" s="578"/>
      <c r="F1307" s="578"/>
    </row>
    <row r="1308" spans="4:6" customFormat="1" ht="12.75">
      <c r="D1308" s="353"/>
      <c r="E1308" s="578"/>
      <c r="F1308" s="578"/>
    </row>
    <row r="1309" spans="4:6" customFormat="1" ht="12.75">
      <c r="D1309" s="353"/>
      <c r="E1309" s="578"/>
      <c r="F1309" s="578"/>
    </row>
    <row r="1310" spans="4:6" customFormat="1" ht="12.75">
      <c r="D1310" s="353"/>
      <c r="E1310" s="578"/>
      <c r="F1310" s="578"/>
    </row>
    <row r="1311" spans="4:6" customFormat="1" ht="12.75">
      <c r="D1311" s="353"/>
      <c r="E1311" s="578"/>
      <c r="F1311" s="578"/>
    </row>
    <row r="1312" spans="4:6" customFormat="1" ht="12.75">
      <c r="D1312" s="353"/>
      <c r="E1312" s="578"/>
      <c r="F1312" s="578"/>
    </row>
    <row r="1313" spans="4:6" customFormat="1" ht="12.75">
      <c r="D1313" s="353"/>
      <c r="E1313" s="578"/>
      <c r="F1313" s="578"/>
    </row>
    <row r="1314" spans="4:6" customFormat="1" ht="12.75">
      <c r="D1314" s="353"/>
      <c r="E1314" s="578"/>
      <c r="F1314" s="578"/>
    </row>
    <row r="1315" spans="4:6" customFormat="1" ht="12.75">
      <c r="D1315" s="353"/>
      <c r="E1315" s="578"/>
      <c r="F1315" s="578"/>
    </row>
    <row r="1316" spans="4:6" customFormat="1" ht="12.75">
      <c r="D1316" s="353"/>
      <c r="E1316" s="578"/>
      <c r="F1316" s="578"/>
    </row>
    <row r="1317" spans="4:6" customFormat="1" ht="12.75">
      <c r="D1317" s="353"/>
      <c r="E1317" s="578"/>
      <c r="F1317" s="578"/>
    </row>
    <row r="1318" spans="4:6" customFormat="1" ht="12.75">
      <c r="D1318" s="353"/>
      <c r="E1318" s="578"/>
      <c r="F1318" s="578"/>
    </row>
    <row r="1319" spans="4:6" customFormat="1" ht="12.75">
      <c r="D1319" s="353"/>
      <c r="E1319" s="578"/>
      <c r="F1319" s="578"/>
    </row>
    <row r="1320" spans="4:6" customFormat="1" ht="12.75">
      <c r="D1320" s="353"/>
      <c r="E1320" s="578"/>
      <c r="F1320" s="578"/>
    </row>
    <row r="1321" spans="4:6" customFormat="1" ht="12.75">
      <c r="D1321" s="353"/>
      <c r="E1321" s="578"/>
      <c r="F1321" s="578"/>
    </row>
    <row r="1322" spans="4:6" customFormat="1" ht="12.75">
      <c r="D1322" s="353"/>
      <c r="E1322" s="578"/>
      <c r="F1322" s="578"/>
    </row>
    <row r="1323" spans="4:6" customFormat="1" ht="12.75">
      <c r="D1323" s="353"/>
      <c r="E1323" s="578"/>
      <c r="F1323" s="578"/>
    </row>
    <row r="1324" spans="4:6" customFormat="1" ht="12.75">
      <c r="D1324" s="353"/>
      <c r="E1324" s="578"/>
      <c r="F1324" s="578"/>
    </row>
    <row r="1325" spans="4:6" customFormat="1" ht="12.75">
      <c r="D1325" s="353"/>
      <c r="E1325" s="578"/>
      <c r="F1325" s="578"/>
    </row>
    <row r="1326" spans="4:6" customFormat="1" ht="12.75">
      <c r="D1326" s="353"/>
      <c r="E1326" s="578"/>
      <c r="F1326" s="578"/>
    </row>
    <row r="1327" spans="4:6" customFormat="1" ht="12.75">
      <c r="D1327" s="353"/>
      <c r="E1327" s="578"/>
      <c r="F1327" s="578"/>
    </row>
    <row r="1328" spans="4:6" customFormat="1" ht="12.75">
      <c r="D1328" s="353"/>
      <c r="E1328" s="578"/>
      <c r="F1328" s="578"/>
    </row>
    <row r="1329" spans="4:6" customFormat="1" ht="12.75">
      <c r="D1329" s="353"/>
      <c r="E1329" s="578"/>
      <c r="F1329" s="578"/>
    </row>
    <row r="1330" spans="4:6" customFormat="1" ht="12.75">
      <c r="D1330" s="353"/>
      <c r="E1330" s="578"/>
      <c r="F1330" s="578"/>
    </row>
    <row r="1331" spans="4:6" customFormat="1" ht="12.75">
      <c r="D1331" s="353"/>
      <c r="E1331" s="578"/>
      <c r="F1331" s="578"/>
    </row>
    <row r="1332" spans="4:6" customFormat="1" ht="12.75">
      <c r="D1332" s="353"/>
      <c r="E1332" s="578"/>
      <c r="F1332" s="578"/>
    </row>
    <row r="1333" spans="4:6" customFormat="1" ht="12.75">
      <c r="D1333" s="353"/>
      <c r="E1333" s="578"/>
      <c r="F1333" s="578"/>
    </row>
    <row r="1334" spans="4:6" customFormat="1" ht="12.75">
      <c r="D1334" s="353"/>
      <c r="E1334" s="578"/>
      <c r="F1334" s="578"/>
    </row>
    <row r="1335" spans="4:6" customFormat="1" ht="12.75">
      <c r="D1335" s="353"/>
      <c r="E1335" s="578"/>
      <c r="F1335" s="578"/>
    </row>
    <row r="1336" spans="4:6" customFormat="1" ht="12.75">
      <c r="D1336" s="353"/>
      <c r="E1336" s="578"/>
      <c r="F1336" s="578"/>
    </row>
    <row r="1337" spans="4:6" customFormat="1" ht="12.75">
      <c r="D1337" s="353"/>
      <c r="E1337" s="578"/>
      <c r="F1337" s="578"/>
    </row>
    <row r="1338" spans="4:6" customFormat="1" ht="12.75">
      <c r="D1338" s="353"/>
      <c r="E1338" s="578"/>
      <c r="F1338" s="578"/>
    </row>
    <row r="1339" spans="4:6" customFormat="1" ht="12.75">
      <c r="D1339" s="353"/>
      <c r="E1339" s="578"/>
      <c r="F1339" s="578"/>
    </row>
    <row r="1340" spans="4:6" customFormat="1" ht="12.75">
      <c r="D1340" s="353"/>
      <c r="E1340" s="578"/>
      <c r="F1340" s="578"/>
    </row>
    <row r="1341" spans="4:6" customFormat="1" ht="12.75">
      <c r="D1341" s="353"/>
      <c r="E1341" s="578"/>
      <c r="F1341" s="578"/>
    </row>
    <row r="1342" spans="4:6" customFormat="1" ht="12.75">
      <c r="D1342" s="353"/>
      <c r="E1342" s="578"/>
      <c r="F1342" s="578"/>
    </row>
    <row r="1343" spans="4:6" customFormat="1" ht="12.75">
      <c r="D1343" s="353"/>
      <c r="E1343" s="578"/>
      <c r="F1343" s="578"/>
    </row>
    <row r="1344" spans="4:6" customFormat="1" ht="12.75">
      <c r="D1344" s="353"/>
      <c r="E1344" s="578"/>
      <c r="F1344" s="578"/>
    </row>
    <row r="1345" spans="4:6" customFormat="1" ht="12.75">
      <c r="D1345" s="353"/>
      <c r="E1345" s="578"/>
      <c r="F1345" s="578"/>
    </row>
    <row r="1346" spans="4:6" customFormat="1" ht="12.75">
      <c r="D1346" s="353"/>
      <c r="E1346" s="578"/>
      <c r="F1346" s="578"/>
    </row>
    <row r="1347" spans="4:6" customFormat="1" ht="12.75">
      <c r="D1347" s="353"/>
      <c r="E1347" s="578"/>
      <c r="F1347" s="578"/>
    </row>
    <row r="1348" spans="4:6" customFormat="1" ht="12.75">
      <c r="D1348" s="353"/>
      <c r="E1348" s="578"/>
      <c r="F1348" s="578"/>
    </row>
    <row r="1349" spans="4:6" customFormat="1" ht="12.75">
      <c r="D1349" s="353"/>
      <c r="E1349" s="578"/>
      <c r="F1349" s="578"/>
    </row>
    <row r="1350" spans="4:6" customFormat="1" ht="12.75">
      <c r="D1350" s="353"/>
      <c r="E1350" s="578"/>
      <c r="F1350" s="578"/>
    </row>
    <row r="1351" spans="4:6" customFormat="1" ht="12.75">
      <c r="D1351" s="353"/>
      <c r="E1351" s="578"/>
      <c r="F1351" s="578"/>
    </row>
    <row r="1352" spans="4:6" customFormat="1" ht="12.75">
      <c r="D1352" s="353"/>
      <c r="E1352" s="578"/>
      <c r="F1352" s="578"/>
    </row>
    <row r="1353" spans="4:6" customFormat="1" ht="12.75">
      <c r="D1353" s="353"/>
      <c r="E1353" s="578"/>
      <c r="F1353" s="578"/>
    </row>
    <row r="1354" spans="4:6" customFormat="1" ht="12.75">
      <c r="D1354" s="353"/>
      <c r="E1354" s="578"/>
      <c r="F1354" s="578"/>
    </row>
    <row r="1355" spans="4:6" customFormat="1" ht="12.75">
      <c r="D1355" s="353"/>
      <c r="E1355" s="578"/>
      <c r="F1355" s="578"/>
    </row>
    <row r="1356" spans="4:6" customFormat="1" ht="12.75">
      <c r="D1356" s="353"/>
      <c r="E1356" s="578"/>
      <c r="F1356" s="578"/>
    </row>
    <row r="1357" spans="4:6" customFormat="1" ht="12.75">
      <c r="D1357" s="353"/>
      <c r="E1357" s="578"/>
      <c r="F1357" s="578"/>
    </row>
    <row r="1358" spans="4:6" customFormat="1" ht="12.75">
      <c r="D1358" s="353"/>
      <c r="E1358" s="578"/>
      <c r="F1358" s="578"/>
    </row>
    <row r="1359" spans="4:6" customFormat="1" ht="12.75">
      <c r="D1359" s="353"/>
      <c r="E1359" s="578"/>
      <c r="F1359" s="578"/>
    </row>
    <row r="1360" spans="4:6" customFormat="1" ht="12.75">
      <c r="D1360" s="353"/>
      <c r="E1360" s="578"/>
      <c r="F1360" s="578"/>
    </row>
    <row r="1361" spans="4:6" customFormat="1" ht="12.75">
      <c r="D1361" s="353"/>
      <c r="E1361" s="578"/>
      <c r="F1361" s="578"/>
    </row>
    <row r="1362" spans="4:6" customFormat="1" ht="12.75">
      <c r="D1362" s="353"/>
      <c r="E1362" s="578"/>
      <c r="F1362" s="578"/>
    </row>
    <row r="1363" spans="4:6" customFormat="1" ht="12.75">
      <c r="D1363" s="353"/>
      <c r="E1363" s="578"/>
      <c r="F1363" s="578"/>
    </row>
    <row r="1364" spans="4:6" customFormat="1" ht="12.75">
      <c r="D1364" s="353"/>
      <c r="E1364" s="578"/>
      <c r="F1364" s="578"/>
    </row>
    <row r="1365" spans="4:6" customFormat="1" ht="12.75">
      <c r="D1365" s="353"/>
      <c r="E1365" s="578"/>
      <c r="F1365" s="578"/>
    </row>
    <row r="1366" spans="4:6" customFormat="1" ht="12.75">
      <c r="D1366" s="353"/>
      <c r="E1366" s="578"/>
      <c r="F1366" s="578"/>
    </row>
    <row r="1367" spans="4:6" customFormat="1" ht="12.75">
      <c r="D1367" s="353"/>
      <c r="E1367" s="578"/>
      <c r="F1367" s="578"/>
    </row>
    <row r="1368" spans="4:6" customFormat="1" ht="12.75">
      <c r="D1368" s="353"/>
      <c r="E1368" s="578"/>
      <c r="F1368" s="578"/>
    </row>
    <row r="1369" spans="4:6" customFormat="1" ht="12.75">
      <c r="D1369" s="353"/>
      <c r="E1369" s="578"/>
      <c r="F1369" s="578"/>
    </row>
    <row r="1370" spans="4:6" customFormat="1" ht="12.75">
      <c r="D1370" s="353"/>
      <c r="E1370" s="578"/>
      <c r="F1370" s="578"/>
    </row>
    <row r="1371" spans="4:6" customFormat="1" ht="12.75">
      <c r="D1371" s="353"/>
      <c r="E1371" s="578"/>
      <c r="F1371" s="578"/>
    </row>
    <row r="1372" spans="4:6" customFormat="1" ht="12.75">
      <c r="D1372" s="353"/>
      <c r="E1372" s="578"/>
      <c r="F1372" s="578"/>
    </row>
    <row r="1373" spans="4:6" customFormat="1" ht="12.75">
      <c r="D1373" s="353"/>
      <c r="E1373" s="578"/>
      <c r="F1373" s="578"/>
    </row>
    <row r="1374" spans="4:6" customFormat="1" ht="12.75">
      <c r="D1374" s="353"/>
      <c r="E1374" s="578"/>
      <c r="F1374" s="578"/>
    </row>
    <row r="1375" spans="4:6" customFormat="1" ht="12.75">
      <c r="D1375" s="353"/>
      <c r="E1375" s="578"/>
      <c r="F1375" s="578"/>
    </row>
    <row r="1376" spans="4:6" customFormat="1" ht="12.75">
      <c r="D1376" s="353"/>
      <c r="E1376" s="578"/>
      <c r="F1376" s="578"/>
    </row>
    <row r="1377" spans="4:6" customFormat="1" ht="12.75">
      <c r="D1377" s="353"/>
      <c r="E1377" s="578"/>
      <c r="F1377" s="578"/>
    </row>
    <row r="1378" spans="4:6" customFormat="1" ht="12.75">
      <c r="D1378" s="353"/>
      <c r="E1378" s="578"/>
      <c r="F1378" s="578"/>
    </row>
    <row r="1379" spans="4:6" customFormat="1" ht="12.75">
      <c r="D1379" s="353"/>
      <c r="E1379" s="578"/>
      <c r="F1379" s="578"/>
    </row>
    <row r="1380" spans="4:6" customFormat="1" ht="12.75">
      <c r="D1380" s="353"/>
      <c r="E1380" s="578"/>
      <c r="F1380" s="578"/>
    </row>
    <row r="1381" spans="4:6" customFormat="1" ht="12.75">
      <c r="D1381" s="353"/>
      <c r="E1381" s="578"/>
      <c r="F1381" s="578"/>
    </row>
    <row r="1382" spans="4:6" customFormat="1" ht="12.75">
      <c r="D1382" s="353"/>
      <c r="E1382" s="578"/>
      <c r="F1382" s="578"/>
    </row>
    <row r="1383" spans="4:6" customFormat="1" ht="12.75">
      <c r="D1383" s="353"/>
      <c r="E1383" s="578"/>
      <c r="F1383" s="578"/>
    </row>
    <row r="1384" spans="4:6" customFormat="1" ht="12.75">
      <c r="D1384" s="353"/>
      <c r="E1384" s="578"/>
      <c r="F1384" s="578"/>
    </row>
    <row r="1385" spans="4:6" customFormat="1" ht="12.75">
      <c r="D1385" s="353"/>
      <c r="E1385" s="578"/>
      <c r="F1385" s="578"/>
    </row>
    <row r="1386" spans="4:6" customFormat="1" ht="12.75">
      <c r="D1386" s="353"/>
      <c r="E1386" s="578"/>
      <c r="F1386" s="578"/>
    </row>
    <row r="1387" spans="4:6" customFormat="1" ht="12.75">
      <c r="D1387" s="353"/>
      <c r="E1387" s="578"/>
      <c r="F1387" s="578"/>
    </row>
    <row r="1388" spans="4:6" customFormat="1" ht="12.75">
      <c r="D1388" s="353"/>
      <c r="E1388" s="578"/>
      <c r="F1388" s="578"/>
    </row>
    <row r="1389" spans="4:6" customFormat="1" ht="12.75">
      <c r="D1389" s="353"/>
      <c r="E1389" s="578"/>
      <c r="F1389" s="578"/>
    </row>
    <row r="1390" spans="4:6" customFormat="1" ht="12.75">
      <c r="D1390" s="353"/>
      <c r="E1390" s="578"/>
      <c r="F1390" s="578"/>
    </row>
    <row r="1391" spans="4:6" customFormat="1" ht="12.75">
      <c r="D1391" s="353"/>
      <c r="E1391" s="578"/>
      <c r="F1391" s="578"/>
    </row>
    <row r="1392" spans="4:6" customFormat="1" ht="12.75">
      <c r="D1392" s="353"/>
      <c r="E1392" s="578"/>
      <c r="F1392" s="578"/>
    </row>
    <row r="1393" spans="4:6" customFormat="1" ht="12.75">
      <c r="D1393" s="353"/>
      <c r="E1393" s="578"/>
      <c r="F1393" s="578"/>
    </row>
    <row r="1394" spans="4:6" customFormat="1" ht="12.75">
      <c r="D1394" s="353"/>
      <c r="E1394" s="578"/>
      <c r="F1394" s="578"/>
    </row>
    <row r="1395" spans="4:6" customFormat="1" ht="12.75">
      <c r="D1395" s="353"/>
      <c r="E1395" s="578"/>
      <c r="F1395" s="578"/>
    </row>
    <row r="1396" spans="4:6" customFormat="1" ht="12.75">
      <c r="D1396" s="353"/>
      <c r="E1396" s="578"/>
      <c r="F1396" s="578"/>
    </row>
    <row r="1397" spans="4:6" customFormat="1" ht="12.75">
      <c r="D1397" s="353"/>
      <c r="E1397" s="578"/>
      <c r="F1397" s="578"/>
    </row>
    <row r="1398" spans="4:6" customFormat="1" ht="12.75">
      <c r="D1398" s="353"/>
      <c r="E1398" s="578"/>
      <c r="F1398" s="578"/>
    </row>
    <row r="1399" spans="4:6" customFormat="1" ht="12.75">
      <c r="D1399" s="353"/>
      <c r="E1399" s="578"/>
      <c r="F1399" s="578"/>
    </row>
    <row r="1400" spans="4:6" customFormat="1" ht="12.75">
      <c r="D1400" s="353"/>
      <c r="E1400" s="578"/>
      <c r="F1400" s="578"/>
    </row>
    <row r="1401" spans="4:6" customFormat="1" ht="12.75">
      <c r="D1401" s="353"/>
      <c r="E1401" s="578"/>
      <c r="F1401" s="578"/>
    </row>
    <row r="1402" spans="4:6" customFormat="1" ht="12.75">
      <c r="D1402" s="353"/>
      <c r="E1402" s="578"/>
      <c r="F1402" s="578"/>
    </row>
    <row r="1403" spans="4:6" customFormat="1" ht="12.75">
      <c r="D1403" s="353"/>
      <c r="E1403" s="578"/>
      <c r="F1403" s="578"/>
    </row>
    <row r="1404" spans="4:6" customFormat="1" ht="12.75">
      <c r="D1404" s="353"/>
      <c r="E1404" s="578"/>
      <c r="F1404" s="578"/>
    </row>
    <row r="1405" spans="4:6" customFormat="1" ht="12.75">
      <c r="D1405" s="353"/>
      <c r="E1405" s="578"/>
      <c r="F1405" s="578"/>
    </row>
    <row r="1406" spans="4:6" customFormat="1" ht="12.75">
      <c r="D1406" s="353"/>
      <c r="E1406" s="578"/>
      <c r="F1406" s="578"/>
    </row>
    <row r="1407" spans="4:6" customFormat="1" ht="12.75">
      <c r="D1407" s="353"/>
      <c r="E1407" s="578"/>
      <c r="F1407" s="578"/>
    </row>
    <row r="1408" spans="4:6" customFormat="1" ht="12.75">
      <c r="D1408" s="353"/>
      <c r="E1408" s="578"/>
      <c r="F1408" s="578"/>
    </row>
    <row r="1409" spans="4:6" customFormat="1" ht="12.75">
      <c r="D1409" s="353"/>
      <c r="E1409" s="578"/>
      <c r="F1409" s="578"/>
    </row>
    <row r="1410" spans="4:6" customFormat="1" ht="12.75">
      <c r="D1410" s="353"/>
      <c r="E1410" s="578"/>
      <c r="F1410" s="578"/>
    </row>
    <row r="1411" spans="4:6" customFormat="1" ht="12.75">
      <c r="D1411" s="353"/>
      <c r="E1411" s="578"/>
      <c r="F1411" s="578"/>
    </row>
    <row r="1412" spans="4:6" customFormat="1" ht="12.75">
      <c r="D1412" s="353"/>
      <c r="E1412" s="578"/>
      <c r="F1412" s="578"/>
    </row>
    <row r="1413" spans="4:6" customFormat="1" ht="12.75">
      <c r="D1413" s="353"/>
      <c r="E1413" s="578"/>
      <c r="F1413" s="578"/>
    </row>
    <row r="1414" spans="4:6" customFormat="1" ht="12.75">
      <c r="D1414" s="353"/>
      <c r="E1414" s="578"/>
      <c r="F1414" s="578"/>
    </row>
    <row r="1415" spans="4:6" customFormat="1" ht="12.75">
      <c r="D1415" s="353"/>
      <c r="E1415" s="578"/>
      <c r="F1415" s="578"/>
    </row>
    <row r="1416" spans="4:6" customFormat="1" ht="12.75">
      <c r="D1416" s="353"/>
      <c r="E1416" s="578"/>
      <c r="F1416" s="578"/>
    </row>
    <row r="1417" spans="4:6" customFormat="1" ht="12.75">
      <c r="D1417" s="353"/>
      <c r="E1417" s="578"/>
      <c r="F1417" s="578"/>
    </row>
    <row r="1418" spans="4:6" customFormat="1" ht="12.75">
      <c r="D1418" s="353"/>
      <c r="E1418" s="578"/>
      <c r="F1418" s="578"/>
    </row>
    <row r="1419" spans="4:6" customFormat="1" ht="12.75">
      <c r="D1419" s="353"/>
      <c r="E1419" s="578"/>
      <c r="F1419" s="578"/>
    </row>
    <row r="1420" spans="4:6" customFormat="1" ht="12.75">
      <c r="D1420" s="353"/>
      <c r="E1420" s="578"/>
      <c r="F1420" s="578"/>
    </row>
    <row r="1421" spans="4:6" customFormat="1" ht="12.75">
      <c r="D1421" s="353"/>
      <c r="E1421" s="578"/>
      <c r="F1421" s="578"/>
    </row>
    <row r="1422" spans="4:6" customFormat="1" ht="12.75">
      <c r="D1422" s="353"/>
      <c r="E1422" s="578"/>
      <c r="F1422" s="578"/>
    </row>
    <row r="1423" spans="4:6" customFormat="1" ht="12.75">
      <c r="D1423" s="353"/>
      <c r="E1423" s="578"/>
      <c r="F1423" s="578"/>
    </row>
    <row r="1424" spans="4:6" customFormat="1" ht="12.75">
      <c r="D1424" s="353"/>
      <c r="E1424" s="578"/>
      <c r="F1424" s="578"/>
    </row>
    <row r="1425" spans="4:6" customFormat="1" ht="12.75">
      <c r="D1425" s="353"/>
      <c r="E1425" s="578"/>
      <c r="F1425" s="578"/>
    </row>
    <row r="1426" spans="4:6" customFormat="1" ht="12.75">
      <c r="D1426" s="353"/>
      <c r="E1426" s="578"/>
      <c r="F1426" s="578"/>
    </row>
    <row r="1427" spans="4:6" customFormat="1" ht="12.75">
      <c r="D1427" s="353"/>
      <c r="E1427" s="578"/>
      <c r="F1427" s="578"/>
    </row>
    <row r="1428" spans="4:6" customFormat="1" ht="12.75">
      <c r="D1428" s="353"/>
      <c r="E1428" s="578"/>
      <c r="F1428" s="578"/>
    </row>
    <row r="1429" spans="4:6" customFormat="1" ht="12.75">
      <c r="D1429" s="353"/>
      <c r="E1429" s="578"/>
      <c r="F1429" s="578"/>
    </row>
    <row r="1430" spans="4:6" customFormat="1" ht="12.75">
      <c r="D1430" s="353"/>
      <c r="E1430" s="578"/>
      <c r="F1430" s="578"/>
    </row>
    <row r="1431" spans="4:6" customFormat="1" ht="12.75">
      <c r="D1431" s="353"/>
      <c r="E1431" s="578"/>
      <c r="F1431" s="578"/>
    </row>
    <row r="1432" spans="4:6" customFormat="1" ht="12.75">
      <c r="D1432" s="353"/>
      <c r="E1432" s="578"/>
      <c r="F1432" s="578"/>
    </row>
    <row r="1433" spans="4:6" customFormat="1" ht="12.75">
      <c r="D1433" s="353"/>
      <c r="E1433" s="578"/>
      <c r="F1433" s="578"/>
    </row>
    <row r="1434" spans="4:6" customFormat="1" ht="12.75">
      <c r="D1434" s="353"/>
      <c r="E1434" s="578"/>
      <c r="F1434" s="578"/>
    </row>
    <row r="1435" spans="4:6" customFormat="1" ht="12.75">
      <c r="D1435" s="353"/>
      <c r="E1435" s="578"/>
      <c r="F1435" s="578"/>
    </row>
    <row r="1436" spans="4:6" customFormat="1" ht="12.75">
      <c r="D1436" s="353"/>
      <c r="E1436" s="578"/>
      <c r="F1436" s="578"/>
    </row>
    <row r="1437" spans="4:6" customFormat="1" ht="12.75">
      <c r="D1437" s="353"/>
      <c r="E1437" s="578"/>
      <c r="F1437" s="578"/>
    </row>
    <row r="1438" spans="4:6" customFormat="1" ht="12.75">
      <c r="D1438" s="353"/>
      <c r="E1438" s="578"/>
      <c r="F1438" s="578"/>
    </row>
    <row r="1439" spans="4:6" customFormat="1" ht="12.75">
      <c r="D1439" s="353"/>
      <c r="E1439" s="578"/>
      <c r="F1439" s="578"/>
    </row>
    <row r="1440" spans="4:6" customFormat="1" ht="12.75">
      <c r="D1440" s="353"/>
      <c r="E1440" s="578"/>
      <c r="F1440" s="578"/>
    </row>
    <row r="1441" spans="4:6" customFormat="1" ht="12.75">
      <c r="D1441" s="353"/>
      <c r="E1441" s="578"/>
      <c r="F1441" s="578"/>
    </row>
    <row r="1442" spans="4:6" customFormat="1" ht="12.75">
      <c r="D1442" s="353"/>
      <c r="E1442" s="578"/>
      <c r="F1442" s="578"/>
    </row>
    <row r="1443" spans="4:6" customFormat="1" ht="12.75">
      <c r="D1443" s="353"/>
      <c r="E1443" s="578"/>
      <c r="F1443" s="578"/>
    </row>
    <row r="1444" spans="4:6" customFormat="1" ht="12.75">
      <c r="D1444" s="353"/>
      <c r="E1444" s="578"/>
      <c r="F1444" s="578"/>
    </row>
    <row r="1445" spans="4:6" customFormat="1" ht="12.75">
      <c r="D1445" s="353"/>
      <c r="E1445" s="578"/>
      <c r="F1445" s="578"/>
    </row>
    <row r="1446" spans="4:6" customFormat="1" ht="12.75">
      <c r="D1446" s="353"/>
      <c r="E1446" s="578"/>
      <c r="F1446" s="578"/>
    </row>
    <row r="1447" spans="4:6" customFormat="1" ht="12.75">
      <c r="D1447" s="353"/>
      <c r="E1447" s="578"/>
      <c r="F1447" s="578"/>
    </row>
    <row r="1448" spans="4:6" customFormat="1" ht="12.75">
      <c r="D1448" s="353"/>
      <c r="E1448" s="578"/>
      <c r="F1448" s="578"/>
    </row>
    <row r="1449" spans="4:6" customFormat="1" ht="12.75">
      <c r="D1449" s="353"/>
      <c r="E1449" s="578"/>
      <c r="F1449" s="578"/>
    </row>
    <row r="1450" spans="4:6" customFormat="1" ht="12.75">
      <c r="D1450" s="353"/>
      <c r="E1450" s="578"/>
      <c r="F1450" s="578"/>
    </row>
    <row r="1451" spans="4:6" customFormat="1" ht="12.75">
      <c r="D1451" s="353"/>
      <c r="E1451" s="578"/>
      <c r="F1451" s="578"/>
    </row>
    <row r="1452" spans="4:6" customFormat="1" ht="12.75">
      <c r="D1452" s="353"/>
      <c r="E1452" s="578"/>
      <c r="F1452" s="578"/>
    </row>
    <row r="1453" spans="4:6" customFormat="1" ht="12.75">
      <c r="D1453" s="353"/>
      <c r="E1453" s="578"/>
      <c r="F1453" s="578"/>
    </row>
    <row r="1454" spans="4:6" customFormat="1" ht="12.75">
      <c r="D1454" s="353"/>
      <c r="E1454" s="578"/>
      <c r="F1454" s="578"/>
    </row>
    <row r="1455" spans="4:6" customFormat="1" ht="12.75">
      <c r="D1455" s="353"/>
      <c r="E1455" s="578"/>
      <c r="F1455" s="578"/>
    </row>
    <row r="1456" spans="4:6" customFormat="1" ht="12.75">
      <c r="D1456" s="353"/>
      <c r="E1456" s="578"/>
      <c r="F1456" s="578"/>
    </row>
    <row r="1457" spans="4:6" customFormat="1" ht="12.75">
      <c r="D1457" s="353"/>
      <c r="E1457" s="578"/>
      <c r="F1457" s="578"/>
    </row>
    <row r="1458" spans="4:6" customFormat="1" ht="12.75">
      <c r="D1458" s="353"/>
      <c r="E1458" s="578"/>
      <c r="F1458" s="578"/>
    </row>
    <row r="1459" spans="4:6" customFormat="1" ht="12.75">
      <c r="D1459" s="353"/>
      <c r="E1459" s="578"/>
      <c r="F1459" s="578"/>
    </row>
    <row r="1460" spans="4:6" customFormat="1" ht="12.75">
      <c r="D1460" s="353"/>
      <c r="E1460" s="578"/>
      <c r="F1460" s="578"/>
    </row>
    <row r="1461" spans="4:6" customFormat="1" ht="12.75">
      <c r="D1461" s="353"/>
      <c r="E1461" s="578"/>
      <c r="F1461" s="578"/>
    </row>
    <row r="1462" spans="4:6" customFormat="1" ht="12.75">
      <c r="D1462" s="353"/>
      <c r="E1462" s="578"/>
      <c r="F1462" s="578"/>
    </row>
    <row r="1463" spans="4:6" customFormat="1" ht="12.75">
      <c r="D1463" s="353"/>
      <c r="E1463" s="578"/>
      <c r="F1463" s="578"/>
    </row>
    <row r="1464" spans="4:6" customFormat="1" ht="12.75">
      <c r="D1464" s="353"/>
      <c r="E1464" s="578"/>
      <c r="F1464" s="578"/>
    </row>
    <row r="1465" spans="4:6" customFormat="1" ht="12.75">
      <c r="D1465" s="353"/>
      <c r="E1465" s="578"/>
      <c r="F1465" s="578"/>
    </row>
    <row r="1466" spans="4:6" customFormat="1" ht="12.75">
      <c r="D1466" s="353"/>
      <c r="E1466" s="578"/>
      <c r="F1466" s="578"/>
    </row>
    <row r="1467" spans="4:6" customFormat="1" ht="12.75">
      <c r="D1467" s="353"/>
      <c r="E1467" s="578"/>
      <c r="F1467" s="578"/>
    </row>
    <row r="1468" spans="4:6" customFormat="1" ht="12.75">
      <c r="D1468" s="353"/>
      <c r="E1468" s="578"/>
      <c r="F1468" s="578"/>
    </row>
    <row r="1469" spans="4:6" customFormat="1" ht="12.75">
      <c r="D1469" s="353"/>
      <c r="E1469" s="578"/>
      <c r="F1469" s="578"/>
    </row>
    <row r="1470" spans="4:6" customFormat="1" ht="12.75">
      <c r="D1470" s="353"/>
      <c r="E1470" s="578"/>
      <c r="F1470" s="578"/>
    </row>
    <row r="1471" spans="4:6" customFormat="1" ht="12.75">
      <c r="D1471" s="353"/>
      <c r="E1471" s="578"/>
      <c r="F1471" s="578"/>
    </row>
    <row r="1472" spans="4:6" customFormat="1" ht="12.75">
      <c r="D1472" s="353"/>
      <c r="E1472" s="578"/>
      <c r="F1472" s="578"/>
    </row>
    <row r="1473" spans="4:6" customFormat="1" ht="12.75">
      <c r="D1473" s="353"/>
      <c r="E1473" s="578"/>
      <c r="F1473" s="578"/>
    </row>
    <row r="1474" spans="4:6" customFormat="1" ht="12.75">
      <c r="D1474" s="353"/>
      <c r="E1474" s="578"/>
      <c r="F1474" s="578"/>
    </row>
    <row r="1475" spans="4:6" customFormat="1" ht="12.75">
      <c r="D1475" s="353"/>
      <c r="E1475" s="578"/>
      <c r="F1475" s="578"/>
    </row>
    <row r="1476" spans="4:6" customFormat="1" ht="12.75">
      <c r="D1476" s="353"/>
      <c r="E1476" s="578"/>
      <c r="F1476" s="578"/>
    </row>
    <row r="1477" spans="4:6" customFormat="1" ht="12.75">
      <c r="D1477" s="353"/>
      <c r="E1477" s="578"/>
      <c r="F1477" s="578"/>
    </row>
    <row r="1478" spans="4:6" customFormat="1" ht="12.75">
      <c r="D1478" s="353"/>
      <c r="E1478" s="578"/>
      <c r="F1478" s="578"/>
    </row>
    <row r="1479" spans="4:6" customFormat="1" ht="12.75">
      <c r="D1479" s="353"/>
      <c r="E1479" s="578"/>
      <c r="F1479" s="578"/>
    </row>
    <row r="1480" spans="4:6" customFormat="1" ht="12.75">
      <c r="D1480" s="353"/>
      <c r="E1480" s="578"/>
      <c r="F1480" s="578"/>
    </row>
    <row r="1481" spans="4:6" customFormat="1" ht="12.75">
      <c r="D1481" s="353"/>
      <c r="E1481" s="578"/>
      <c r="F1481" s="578"/>
    </row>
    <row r="1482" spans="4:6" customFormat="1" ht="12.75">
      <c r="D1482" s="353"/>
      <c r="E1482" s="578"/>
      <c r="F1482" s="578"/>
    </row>
    <row r="1483" spans="4:6" customFormat="1" ht="12.75">
      <c r="D1483" s="353"/>
      <c r="E1483" s="578"/>
      <c r="F1483" s="578"/>
    </row>
    <row r="1484" spans="4:6" customFormat="1" ht="12.75">
      <c r="D1484" s="353"/>
      <c r="E1484" s="578"/>
      <c r="F1484" s="578"/>
    </row>
    <row r="1485" spans="4:6" customFormat="1" ht="12.75">
      <c r="D1485" s="353"/>
      <c r="E1485" s="578"/>
      <c r="F1485" s="578"/>
    </row>
    <row r="1486" spans="4:6" customFormat="1" ht="12.75">
      <c r="D1486" s="353"/>
      <c r="E1486" s="578"/>
      <c r="F1486" s="578"/>
    </row>
    <row r="1487" spans="4:6" customFormat="1" ht="12.75">
      <c r="D1487" s="353"/>
      <c r="E1487" s="578"/>
      <c r="F1487" s="578"/>
    </row>
    <row r="1488" spans="4:6" customFormat="1" ht="12.75">
      <c r="D1488" s="353"/>
      <c r="E1488" s="578"/>
      <c r="F1488" s="578"/>
    </row>
    <row r="1489" spans="4:6" customFormat="1" ht="12.75">
      <c r="D1489" s="353"/>
      <c r="E1489" s="578"/>
      <c r="F1489" s="578"/>
    </row>
    <row r="1490" spans="4:6" customFormat="1" ht="12.75">
      <c r="D1490" s="353"/>
      <c r="E1490" s="578"/>
      <c r="F1490" s="578"/>
    </row>
    <row r="1491" spans="4:6" customFormat="1" ht="12.75">
      <c r="D1491" s="353"/>
      <c r="E1491" s="578"/>
      <c r="F1491" s="578"/>
    </row>
    <row r="1492" spans="4:6" customFormat="1" ht="12.75">
      <c r="D1492" s="353"/>
      <c r="E1492" s="578"/>
      <c r="F1492" s="578"/>
    </row>
    <row r="1493" spans="4:6" customFormat="1" ht="12.75">
      <c r="D1493" s="353"/>
      <c r="E1493" s="578"/>
      <c r="F1493" s="578"/>
    </row>
    <row r="1494" spans="4:6" customFormat="1" ht="12.75">
      <c r="D1494" s="353"/>
      <c r="E1494" s="578"/>
      <c r="F1494" s="578"/>
    </row>
    <row r="1495" spans="4:6" customFormat="1" ht="12.75">
      <c r="D1495" s="353"/>
      <c r="E1495" s="578"/>
      <c r="F1495" s="578"/>
    </row>
    <row r="1496" spans="4:6" customFormat="1" ht="12.75">
      <c r="D1496" s="353"/>
      <c r="E1496" s="578"/>
      <c r="F1496" s="578"/>
    </row>
    <row r="1497" spans="4:6" customFormat="1" ht="12.75">
      <c r="D1497" s="353"/>
      <c r="E1497" s="578"/>
      <c r="F1497" s="578"/>
    </row>
    <row r="1498" spans="4:6" customFormat="1" ht="12.75">
      <c r="D1498" s="353"/>
      <c r="E1498" s="578"/>
      <c r="F1498" s="578"/>
    </row>
    <row r="1499" spans="4:6" customFormat="1" ht="12.75">
      <c r="D1499" s="353"/>
      <c r="E1499" s="578"/>
      <c r="F1499" s="578"/>
    </row>
    <row r="1500" spans="4:6" customFormat="1" ht="12.75">
      <c r="D1500" s="353"/>
      <c r="E1500" s="578"/>
      <c r="F1500" s="578"/>
    </row>
    <row r="1501" spans="4:6" customFormat="1" ht="12.75">
      <c r="D1501" s="353"/>
      <c r="E1501" s="578"/>
      <c r="F1501" s="578"/>
    </row>
    <row r="1502" spans="4:6" customFormat="1" ht="12.75">
      <c r="D1502" s="353"/>
      <c r="E1502" s="578"/>
      <c r="F1502" s="578"/>
    </row>
    <row r="1503" spans="4:6" customFormat="1" ht="12.75">
      <c r="D1503" s="353"/>
      <c r="E1503" s="578"/>
      <c r="F1503" s="578"/>
    </row>
    <row r="1504" spans="4:6" customFormat="1" ht="12.75">
      <c r="D1504" s="353"/>
      <c r="E1504" s="578"/>
      <c r="F1504" s="578"/>
    </row>
    <row r="1505" spans="4:6" customFormat="1" ht="12.75">
      <c r="D1505" s="353"/>
      <c r="E1505" s="578"/>
      <c r="F1505" s="578"/>
    </row>
    <row r="1506" spans="4:6" customFormat="1" ht="12.75">
      <c r="D1506" s="353"/>
      <c r="E1506" s="578"/>
      <c r="F1506" s="578"/>
    </row>
    <row r="1507" spans="4:6" customFormat="1" ht="12.75">
      <c r="D1507" s="353"/>
      <c r="E1507" s="578"/>
      <c r="F1507" s="578"/>
    </row>
    <row r="1508" spans="4:6" customFormat="1" ht="12.75">
      <c r="D1508" s="353"/>
      <c r="E1508" s="578"/>
      <c r="F1508" s="578"/>
    </row>
    <row r="1509" spans="4:6" customFormat="1" ht="12.75">
      <c r="D1509" s="353"/>
      <c r="E1509" s="578"/>
      <c r="F1509" s="578"/>
    </row>
    <row r="1510" spans="4:6" customFormat="1" ht="12.75">
      <c r="D1510" s="353"/>
      <c r="E1510" s="578"/>
      <c r="F1510" s="578"/>
    </row>
    <row r="1511" spans="4:6" customFormat="1" ht="12.75">
      <c r="D1511" s="353"/>
      <c r="E1511" s="578"/>
      <c r="F1511" s="578"/>
    </row>
    <row r="1512" spans="4:6" customFormat="1" ht="12.75">
      <c r="D1512" s="353"/>
      <c r="E1512" s="578"/>
      <c r="F1512" s="578"/>
    </row>
    <row r="1513" spans="4:6" customFormat="1" ht="12.75">
      <c r="D1513" s="353"/>
      <c r="E1513" s="578"/>
      <c r="F1513" s="578"/>
    </row>
    <row r="1514" spans="4:6" customFormat="1" ht="12.75">
      <c r="D1514" s="353"/>
      <c r="E1514" s="578"/>
      <c r="F1514" s="578"/>
    </row>
    <row r="1515" spans="4:6" customFormat="1" ht="12.75">
      <c r="D1515" s="353"/>
      <c r="E1515" s="578"/>
      <c r="F1515" s="578"/>
    </row>
    <row r="1516" spans="4:6" customFormat="1" ht="12.75">
      <c r="D1516" s="353"/>
      <c r="E1516" s="578"/>
      <c r="F1516" s="578"/>
    </row>
    <row r="1517" spans="4:6" customFormat="1" ht="12.75">
      <c r="D1517" s="353"/>
      <c r="E1517" s="578"/>
      <c r="F1517" s="578"/>
    </row>
    <row r="1518" spans="4:6" customFormat="1" ht="12.75">
      <c r="D1518" s="353"/>
      <c r="E1518" s="578"/>
      <c r="F1518" s="578"/>
    </row>
    <row r="1519" spans="4:6" customFormat="1" ht="12.75">
      <c r="D1519" s="353"/>
      <c r="E1519" s="578"/>
      <c r="F1519" s="578"/>
    </row>
    <row r="1520" spans="4:6" customFormat="1" ht="12.75">
      <c r="D1520" s="353"/>
      <c r="E1520" s="578"/>
      <c r="F1520" s="578"/>
    </row>
    <row r="1521" spans="4:6" customFormat="1" ht="12.75">
      <c r="D1521" s="353"/>
      <c r="E1521" s="578"/>
      <c r="F1521" s="578"/>
    </row>
    <row r="1522" spans="4:6" customFormat="1" ht="12.75">
      <c r="D1522" s="353"/>
      <c r="E1522" s="578"/>
      <c r="F1522" s="578"/>
    </row>
    <row r="1523" spans="4:6" customFormat="1" ht="12.75">
      <c r="D1523" s="353"/>
      <c r="E1523" s="578"/>
      <c r="F1523" s="578"/>
    </row>
    <row r="1524" spans="4:6" customFormat="1" ht="12.75">
      <c r="D1524" s="353"/>
      <c r="E1524" s="578"/>
      <c r="F1524" s="578"/>
    </row>
    <row r="1525" spans="4:6" customFormat="1" ht="12.75">
      <c r="D1525" s="353"/>
      <c r="E1525" s="578"/>
      <c r="F1525" s="578"/>
    </row>
    <row r="1526" spans="4:6" customFormat="1" ht="12.75">
      <c r="D1526" s="353"/>
      <c r="E1526" s="578"/>
      <c r="F1526" s="578"/>
    </row>
    <row r="1527" spans="4:6" customFormat="1" ht="12.75">
      <c r="D1527" s="353"/>
      <c r="E1527" s="578"/>
      <c r="F1527" s="578"/>
    </row>
    <row r="1528" spans="4:6" customFormat="1" ht="12.75">
      <c r="D1528" s="353"/>
      <c r="E1528" s="578"/>
      <c r="F1528" s="578"/>
    </row>
    <row r="1529" spans="4:6" customFormat="1" ht="12.75">
      <c r="D1529" s="353"/>
      <c r="E1529" s="578"/>
      <c r="F1529" s="578"/>
    </row>
    <row r="1530" spans="4:6" customFormat="1" ht="12.75">
      <c r="D1530" s="353"/>
      <c r="E1530" s="578"/>
      <c r="F1530" s="578"/>
    </row>
    <row r="1531" spans="4:6" customFormat="1" ht="12.75">
      <c r="D1531" s="353"/>
      <c r="E1531" s="578"/>
      <c r="F1531" s="578"/>
    </row>
    <row r="1532" spans="4:6" customFormat="1" ht="12.75">
      <c r="D1532" s="353"/>
      <c r="E1532" s="578"/>
      <c r="F1532" s="578"/>
    </row>
    <row r="1533" spans="4:6" customFormat="1" ht="12.75">
      <c r="D1533" s="353"/>
      <c r="E1533" s="578"/>
      <c r="F1533" s="578"/>
    </row>
    <row r="1534" spans="4:6" customFormat="1" ht="12.75">
      <c r="D1534" s="353"/>
      <c r="E1534" s="578"/>
      <c r="F1534" s="578"/>
    </row>
    <row r="1535" spans="4:6" customFormat="1" ht="12.75">
      <c r="D1535" s="353"/>
      <c r="E1535" s="578"/>
      <c r="F1535" s="578"/>
    </row>
    <row r="1536" spans="4:6" customFormat="1" ht="12.75">
      <c r="D1536" s="353"/>
      <c r="E1536" s="578"/>
      <c r="F1536" s="578"/>
    </row>
    <row r="1537" spans="4:6" customFormat="1" ht="12.75">
      <c r="D1537" s="353"/>
      <c r="E1537" s="578"/>
      <c r="F1537" s="578"/>
    </row>
    <row r="1538" spans="4:6" customFormat="1" ht="12.75">
      <c r="D1538" s="353"/>
      <c r="E1538" s="578"/>
      <c r="F1538" s="578"/>
    </row>
    <row r="1539" spans="4:6" customFormat="1" ht="12.75">
      <c r="D1539" s="353"/>
      <c r="E1539" s="578"/>
      <c r="F1539" s="578"/>
    </row>
    <row r="1540" spans="4:6" customFormat="1" ht="12.75">
      <c r="D1540" s="353"/>
      <c r="E1540" s="578"/>
      <c r="F1540" s="578"/>
    </row>
    <row r="1541" spans="4:6" customFormat="1" ht="12.75">
      <c r="D1541" s="353"/>
      <c r="E1541" s="578"/>
      <c r="F1541" s="578"/>
    </row>
    <row r="1542" spans="4:6" customFormat="1" ht="12.75">
      <c r="D1542" s="353"/>
      <c r="E1542" s="578"/>
      <c r="F1542" s="578"/>
    </row>
    <row r="1543" spans="4:6" customFormat="1" ht="12.75">
      <c r="D1543" s="353"/>
      <c r="E1543" s="578"/>
      <c r="F1543" s="578"/>
    </row>
    <row r="1544" spans="4:6" customFormat="1" ht="12.75">
      <c r="D1544" s="353"/>
      <c r="E1544" s="578"/>
      <c r="F1544" s="578"/>
    </row>
    <row r="1545" spans="4:6" customFormat="1" ht="12.75">
      <c r="D1545" s="353"/>
      <c r="E1545" s="578"/>
      <c r="F1545" s="578"/>
    </row>
    <row r="1546" spans="4:6" customFormat="1" ht="12.75">
      <c r="D1546" s="353"/>
      <c r="E1546" s="578"/>
      <c r="F1546" s="578"/>
    </row>
    <row r="1547" spans="4:6" customFormat="1" ht="12.75">
      <c r="D1547" s="353"/>
      <c r="E1547" s="578"/>
      <c r="F1547" s="578"/>
    </row>
    <row r="1548" spans="4:6" customFormat="1" ht="12.75">
      <c r="D1548" s="353"/>
      <c r="E1548" s="578"/>
      <c r="F1548" s="578"/>
    </row>
    <row r="1549" spans="4:6" customFormat="1" ht="12.75">
      <c r="D1549" s="353"/>
      <c r="E1549" s="578"/>
      <c r="F1549" s="578"/>
    </row>
    <row r="1550" spans="4:6" customFormat="1" ht="12.75">
      <c r="D1550" s="353"/>
      <c r="E1550" s="578"/>
      <c r="F1550" s="578"/>
    </row>
    <row r="1551" spans="4:6" customFormat="1" ht="12.75">
      <c r="D1551" s="353"/>
      <c r="E1551" s="578"/>
      <c r="F1551" s="578"/>
    </row>
    <row r="1552" spans="4:6" customFormat="1" ht="12.75">
      <c r="D1552" s="353"/>
      <c r="E1552" s="578"/>
      <c r="F1552" s="578"/>
    </row>
    <row r="1553" spans="4:6" customFormat="1" ht="12.75">
      <c r="D1553" s="353"/>
      <c r="E1553" s="578"/>
      <c r="F1553" s="578"/>
    </row>
    <row r="1554" spans="4:6" customFormat="1" ht="12.75">
      <c r="D1554" s="353"/>
      <c r="E1554" s="578"/>
      <c r="F1554" s="578"/>
    </row>
    <row r="1555" spans="4:6" customFormat="1" ht="12.75">
      <c r="D1555" s="353"/>
      <c r="E1555" s="578"/>
      <c r="F1555" s="578"/>
    </row>
    <row r="1556" spans="4:6" customFormat="1" ht="12.75">
      <c r="D1556" s="353"/>
      <c r="E1556" s="578"/>
      <c r="F1556" s="578"/>
    </row>
    <row r="1557" spans="4:6" customFormat="1" ht="12.75">
      <c r="D1557" s="353"/>
      <c r="E1557" s="578"/>
      <c r="F1557" s="578"/>
    </row>
    <row r="1558" spans="4:6" customFormat="1" ht="12.75">
      <c r="D1558" s="353"/>
      <c r="E1558" s="578"/>
      <c r="F1558" s="578"/>
    </row>
    <row r="1559" spans="4:6" customFormat="1" ht="12.75">
      <c r="D1559" s="353"/>
      <c r="E1559" s="578"/>
      <c r="F1559" s="578"/>
    </row>
    <row r="1560" spans="4:6" customFormat="1" ht="12.75">
      <c r="D1560" s="353"/>
      <c r="E1560" s="578"/>
      <c r="F1560" s="578"/>
    </row>
    <row r="1561" spans="4:6" customFormat="1" ht="12.75">
      <c r="D1561" s="353"/>
      <c r="E1561" s="578"/>
      <c r="F1561" s="578"/>
    </row>
    <row r="1562" spans="4:6" customFormat="1" ht="12.75">
      <c r="D1562" s="353"/>
      <c r="E1562" s="578"/>
      <c r="F1562" s="578"/>
    </row>
    <row r="1563" spans="4:6" customFormat="1" ht="12.75">
      <c r="D1563" s="353"/>
      <c r="E1563" s="578"/>
      <c r="F1563" s="578"/>
    </row>
    <row r="1564" spans="4:6" customFormat="1" ht="12.75">
      <c r="D1564" s="353"/>
      <c r="E1564" s="578"/>
      <c r="F1564" s="578"/>
    </row>
    <row r="1565" spans="4:6" customFormat="1" ht="12.75">
      <c r="D1565" s="353"/>
      <c r="E1565" s="578"/>
      <c r="F1565" s="578"/>
    </row>
    <row r="1566" spans="4:6" customFormat="1" ht="12.75">
      <c r="D1566" s="353"/>
      <c r="E1566" s="578"/>
      <c r="F1566" s="578"/>
    </row>
    <row r="1567" spans="4:6" customFormat="1" ht="12.75">
      <c r="D1567" s="353"/>
      <c r="E1567" s="578"/>
      <c r="F1567" s="578"/>
    </row>
    <row r="1568" spans="4:6" customFormat="1" ht="12.75">
      <c r="D1568" s="353"/>
      <c r="E1568" s="578"/>
      <c r="F1568" s="578"/>
    </row>
    <row r="1569" spans="4:6" customFormat="1" ht="12.75">
      <c r="D1569" s="353"/>
      <c r="E1569" s="578"/>
      <c r="F1569" s="578"/>
    </row>
    <row r="1570" spans="4:6" customFormat="1" ht="12.75">
      <c r="D1570" s="353"/>
      <c r="E1570" s="578"/>
      <c r="F1570" s="578"/>
    </row>
    <row r="1571" spans="4:6" customFormat="1" ht="12.75">
      <c r="D1571" s="353"/>
      <c r="E1571" s="578"/>
      <c r="F1571" s="578"/>
    </row>
    <row r="1572" spans="4:6" customFormat="1" ht="12.75">
      <c r="D1572" s="353"/>
      <c r="E1572" s="578"/>
      <c r="F1572" s="578"/>
    </row>
    <row r="1573" spans="4:6" customFormat="1" ht="12.75">
      <c r="D1573" s="353"/>
      <c r="E1573" s="578"/>
      <c r="F1573" s="578"/>
    </row>
    <row r="1574" spans="4:6" customFormat="1" ht="12.75">
      <c r="D1574" s="353"/>
      <c r="E1574" s="578"/>
      <c r="F1574" s="578"/>
    </row>
    <row r="1575" spans="4:6" customFormat="1" ht="12.75">
      <c r="D1575" s="353"/>
      <c r="E1575" s="578"/>
      <c r="F1575" s="578"/>
    </row>
    <row r="1576" spans="4:6" customFormat="1" ht="12.75">
      <c r="D1576" s="353"/>
      <c r="E1576" s="578"/>
      <c r="F1576" s="578"/>
    </row>
    <row r="1577" spans="4:6" customFormat="1" ht="12.75">
      <c r="D1577" s="353"/>
      <c r="E1577" s="578"/>
      <c r="F1577" s="578"/>
    </row>
    <row r="1578" spans="4:6" customFormat="1" ht="12.75">
      <c r="D1578" s="353"/>
      <c r="E1578" s="578"/>
      <c r="F1578" s="578"/>
    </row>
    <row r="1579" spans="4:6" customFormat="1" ht="12.75">
      <c r="D1579" s="353"/>
      <c r="E1579" s="578"/>
      <c r="F1579" s="578"/>
    </row>
    <row r="1580" spans="4:6" customFormat="1" ht="12.75">
      <c r="D1580" s="353"/>
      <c r="E1580" s="578"/>
      <c r="F1580" s="578"/>
    </row>
    <row r="1581" spans="4:6" customFormat="1" ht="12.75">
      <c r="D1581" s="353"/>
      <c r="E1581" s="578"/>
      <c r="F1581" s="578"/>
    </row>
    <row r="1582" spans="4:6" customFormat="1" ht="12.75">
      <c r="D1582" s="353"/>
      <c r="E1582" s="578"/>
      <c r="F1582" s="578"/>
    </row>
    <row r="1583" spans="4:6" customFormat="1" ht="12.75">
      <c r="D1583" s="353"/>
      <c r="E1583" s="578"/>
      <c r="F1583" s="578"/>
    </row>
    <row r="1584" spans="4:6" customFormat="1" ht="12.75">
      <c r="D1584" s="353"/>
      <c r="E1584" s="578"/>
      <c r="F1584" s="578"/>
    </row>
    <row r="1585" spans="4:6" customFormat="1" ht="12.75">
      <c r="D1585" s="353"/>
      <c r="E1585" s="578"/>
      <c r="F1585" s="578"/>
    </row>
    <row r="1586" spans="4:6" customFormat="1" ht="12.75">
      <c r="D1586" s="353"/>
      <c r="E1586" s="578"/>
      <c r="F1586" s="578"/>
    </row>
    <row r="1587" spans="4:6" customFormat="1" ht="12.75">
      <c r="D1587" s="353"/>
      <c r="E1587" s="578"/>
      <c r="F1587" s="578"/>
    </row>
    <row r="1588" spans="4:6" customFormat="1" ht="12.75">
      <c r="D1588" s="353"/>
      <c r="E1588" s="578"/>
      <c r="F1588" s="578"/>
    </row>
    <row r="1589" spans="4:6" customFormat="1" ht="12.75">
      <c r="D1589" s="353"/>
      <c r="E1589" s="578"/>
      <c r="F1589" s="578"/>
    </row>
    <row r="1590" spans="4:6" customFormat="1" ht="12.75">
      <c r="D1590" s="353"/>
      <c r="E1590" s="578"/>
      <c r="F1590" s="578"/>
    </row>
    <row r="1591" spans="4:6" customFormat="1" ht="12.75">
      <c r="D1591" s="353"/>
      <c r="E1591" s="578"/>
      <c r="F1591" s="578"/>
    </row>
    <row r="1592" spans="4:6" customFormat="1" ht="12.75">
      <c r="D1592" s="353"/>
      <c r="E1592" s="578"/>
      <c r="F1592" s="578"/>
    </row>
    <row r="1593" spans="4:6" customFormat="1" ht="12.75">
      <c r="D1593" s="353"/>
      <c r="E1593" s="578"/>
      <c r="F1593" s="578"/>
    </row>
    <row r="1594" spans="4:6" customFormat="1" ht="12.75">
      <c r="D1594" s="353"/>
      <c r="E1594" s="578"/>
      <c r="F1594" s="578"/>
    </row>
    <row r="1595" spans="4:6" customFormat="1" ht="12.75">
      <c r="D1595" s="353"/>
      <c r="E1595" s="578"/>
      <c r="F1595" s="578"/>
    </row>
    <row r="1596" spans="4:6" customFormat="1" ht="12.75">
      <c r="D1596" s="353"/>
      <c r="E1596" s="578"/>
      <c r="F1596" s="578"/>
    </row>
    <row r="1597" spans="4:6" customFormat="1" ht="12.75">
      <c r="D1597" s="353"/>
      <c r="E1597" s="578"/>
      <c r="F1597" s="578"/>
    </row>
    <row r="1598" spans="4:6" customFormat="1" ht="12.75">
      <c r="D1598" s="353"/>
      <c r="E1598" s="578"/>
      <c r="F1598" s="578"/>
    </row>
    <row r="1599" spans="4:6" customFormat="1" ht="12.75">
      <c r="D1599" s="353"/>
      <c r="E1599" s="578"/>
      <c r="F1599" s="578"/>
    </row>
    <row r="1600" spans="4:6" customFormat="1" ht="12.75">
      <c r="D1600" s="353"/>
      <c r="E1600" s="578"/>
      <c r="F1600" s="578"/>
    </row>
    <row r="1601" spans="4:6" customFormat="1" ht="12.75">
      <c r="D1601" s="353"/>
      <c r="E1601" s="578"/>
      <c r="F1601" s="578"/>
    </row>
    <row r="1602" spans="4:6" customFormat="1" ht="12.75">
      <c r="D1602" s="353"/>
      <c r="E1602" s="578"/>
      <c r="F1602" s="578"/>
    </row>
    <row r="1603" spans="4:6" customFormat="1" ht="12.75">
      <c r="D1603" s="353"/>
      <c r="E1603" s="578"/>
      <c r="F1603" s="578"/>
    </row>
    <row r="1604" spans="4:6" customFormat="1" ht="12.75">
      <c r="D1604" s="353"/>
      <c r="E1604" s="578"/>
      <c r="F1604" s="578"/>
    </row>
    <row r="1605" spans="4:6" customFormat="1" ht="12.75">
      <c r="D1605" s="353"/>
      <c r="E1605" s="578"/>
      <c r="F1605" s="578"/>
    </row>
    <row r="1606" spans="4:6" customFormat="1" ht="12.75">
      <c r="D1606" s="353"/>
      <c r="E1606" s="578"/>
      <c r="F1606" s="578"/>
    </row>
    <row r="1607" spans="4:6" customFormat="1" ht="12.75">
      <c r="D1607" s="353"/>
      <c r="E1607" s="578"/>
      <c r="F1607" s="578"/>
    </row>
    <row r="1608" spans="4:6" customFormat="1" ht="12.75">
      <c r="D1608" s="353"/>
      <c r="E1608" s="578"/>
      <c r="F1608" s="578"/>
    </row>
    <row r="1609" spans="4:6" customFormat="1" ht="12.75">
      <c r="D1609" s="353"/>
      <c r="E1609" s="578"/>
      <c r="F1609" s="578"/>
    </row>
    <row r="1610" spans="4:6" customFormat="1" ht="12.75">
      <c r="D1610" s="353"/>
      <c r="E1610" s="578"/>
      <c r="F1610" s="578"/>
    </row>
    <row r="1611" spans="4:6" customFormat="1" ht="12.75">
      <c r="D1611" s="353"/>
      <c r="E1611" s="578"/>
      <c r="F1611" s="578"/>
    </row>
    <row r="1612" spans="4:6" customFormat="1" ht="12.75">
      <c r="D1612" s="353"/>
      <c r="E1612" s="578"/>
      <c r="F1612" s="578"/>
    </row>
    <row r="1613" spans="4:6" customFormat="1" ht="12.75">
      <c r="D1613" s="353"/>
      <c r="E1613" s="578"/>
      <c r="F1613" s="578"/>
    </row>
    <row r="1614" spans="4:6" customFormat="1" ht="12.75">
      <c r="D1614" s="353"/>
      <c r="E1614" s="578"/>
      <c r="F1614" s="578"/>
    </row>
    <row r="1615" spans="4:6" customFormat="1" ht="12.75">
      <c r="D1615" s="353"/>
      <c r="E1615" s="578"/>
      <c r="F1615" s="578"/>
    </row>
    <row r="1616" spans="4:6" customFormat="1" ht="12.75">
      <c r="D1616" s="353"/>
      <c r="E1616" s="578"/>
      <c r="F1616" s="578"/>
    </row>
    <row r="1617" spans="4:6" customFormat="1" ht="12.75">
      <c r="D1617" s="353"/>
      <c r="E1617" s="578"/>
      <c r="F1617" s="578"/>
    </row>
    <row r="1618" spans="4:6" customFormat="1" ht="12.75">
      <c r="D1618" s="353"/>
      <c r="E1618" s="578"/>
      <c r="F1618" s="578"/>
    </row>
    <row r="1619" spans="4:6" customFormat="1" ht="12.75">
      <c r="D1619" s="353"/>
      <c r="E1619" s="578"/>
      <c r="F1619" s="578"/>
    </row>
    <row r="1620" spans="4:6" customFormat="1" ht="12.75">
      <c r="D1620" s="353"/>
      <c r="E1620" s="578"/>
      <c r="F1620" s="578"/>
    </row>
    <row r="1621" spans="4:6" customFormat="1" ht="12.75">
      <c r="D1621" s="353"/>
      <c r="E1621" s="578"/>
      <c r="F1621" s="578"/>
    </row>
    <row r="1622" spans="4:6" customFormat="1" ht="12.75">
      <c r="D1622" s="353"/>
      <c r="E1622" s="578"/>
      <c r="F1622" s="578"/>
    </row>
    <row r="1623" spans="4:6" customFormat="1" ht="12.75">
      <c r="D1623" s="353"/>
      <c r="E1623" s="578"/>
      <c r="F1623" s="578"/>
    </row>
    <row r="1624" spans="4:6" customFormat="1" ht="12.75">
      <c r="D1624" s="353"/>
      <c r="E1624" s="578"/>
      <c r="F1624" s="578"/>
    </row>
    <row r="1625" spans="4:6" customFormat="1" ht="12.75">
      <c r="D1625" s="353"/>
      <c r="E1625" s="578"/>
      <c r="F1625" s="578"/>
    </row>
    <row r="1626" spans="4:6" customFormat="1" ht="12.75">
      <c r="D1626" s="353"/>
      <c r="E1626" s="578"/>
      <c r="F1626" s="578"/>
    </row>
    <row r="1627" spans="4:6" customFormat="1" ht="12.75">
      <c r="D1627" s="353"/>
      <c r="E1627" s="578"/>
      <c r="F1627" s="578"/>
    </row>
    <row r="1628" spans="4:6" customFormat="1" ht="12.75">
      <c r="D1628" s="353"/>
      <c r="E1628" s="578"/>
      <c r="F1628" s="578"/>
    </row>
    <row r="1629" spans="4:6" customFormat="1" ht="12.75">
      <c r="D1629" s="353"/>
      <c r="E1629" s="578"/>
      <c r="F1629" s="578"/>
    </row>
    <row r="1630" spans="4:6" customFormat="1" ht="12.75">
      <c r="D1630" s="353"/>
      <c r="E1630" s="578"/>
      <c r="F1630" s="578"/>
    </row>
    <row r="1631" spans="4:6" customFormat="1" ht="12.75">
      <c r="D1631" s="353"/>
      <c r="E1631" s="578"/>
      <c r="F1631" s="578"/>
    </row>
    <row r="1632" spans="4:6" customFormat="1" ht="12.75">
      <c r="D1632" s="353"/>
      <c r="E1632" s="578"/>
      <c r="F1632" s="578"/>
    </row>
    <row r="1633" spans="4:6" customFormat="1" ht="12.75">
      <c r="D1633" s="353"/>
      <c r="E1633" s="578"/>
      <c r="F1633" s="578"/>
    </row>
    <row r="1634" spans="4:6" customFormat="1" ht="12.75">
      <c r="D1634" s="353"/>
      <c r="E1634" s="578"/>
      <c r="F1634" s="578"/>
    </row>
    <row r="1635" spans="4:6" customFormat="1" ht="12.75">
      <c r="D1635" s="353"/>
      <c r="E1635" s="578"/>
      <c r="F1635" s="578"/>
    </row>
    <row r="1636" spans="4:6" customFormat="1" ht="12.75">
      <c r="D1636" s="353"/>
      <c r="E1636" s="578"/>
      <c r="F1636" s="578"/>
    </row>
    <row r="1637" spans="4:6" customFormat="1" ht="12.75">
      <c r="D1637" s="353"/>
      <c r="E1637" s="578"/>
      <c r="F1637" s="578"/>
    </row>
    <row r="1638" spans="4:6" customFormat="1" ht="12.75">
      <c r="D1638" s="353"/>
      <c r="E1638" s="578"/>
      <c r="F1638" s="578"/>
    </row>
    <row r="1639" spans="4:6" customFormat="1" ht="12.75">
      <c r="D1639" s="353"/>
      <c r="E1639" s="578"/>
      <c r="F1639" s="578"/>
    </row>
    <row r="1640" spans="4:6" customFormat="1" ht="12.75">
      <c r="D1640" s="353"/>
      <c r="E1640" s="578"/>
      <c r="F1640" s="578"/>
    </row>
    <row r="1641" spans="4:6" customFormat="1" ht="12.75">
      <c r="D1641" s="353"/>
      <c r="E1641" s="578"/>
      <c r="F1641" s="578"/>
    </row>
    <row r="1642" spans="4:6" customFormat="1" ht="12.75">
      <c r="D1642" s="353"/>
      <c r="E1642" s="578"/>
      <c r="F1642" s="578"/>
    </row>
    <row r="1643" spans="4:6" customFormat="1" ht="12.75">
      <c r="D1643" s="353"/>
      <c r="E1643" s="578"/>
      <c r="F1643" s="578"/>
    </row>
    <row r="1644" spans="4:6" customFormat="1" ht="12.75">
      <c r="D1644" s="353"/>
      <c r="E1644" s="578"/>
      <c r="F1644" s="578"/>
    </row>
    <row r="1645" spans="4:6" customFormat="1" ht="12.75">
      <c r="D1645" s="353"/>
      <c r="E1645" s="578"/>
      <c r="F1645" s="578"/>
    </row>
    <row r="1646" spans="4:6" customFormat="1" ht="12.75">
      <c r="D1646" s="353"/>
      <c r="E1646" s="578"/>
      <c r="F1646" s="578"/>
    </row>
    <row r="1647" spans="4:6" customFormat="1" ht="12.75">
      <c r="D1647" s="353"/>
      <c r="E1647" s="578"/>
      <c r="F1647" s="578"/>
    </row>
    <row r="1648" spans="4:6" customFormat="1" ht="12.75">
      <c r="D1648" s="353"/>
      <c r="E1648" s="578"/>
      <c r="F1648" s="578"/>
    </row>
    <row r="1649" spans="4:6" customFormat="1" ht="12.75">
      <c r="D1649" s="353"/>
      <c r="E1649" s="578"/>
      <c r="F1649" s="578"/>
    </row>
    <row r="1650" spans="4:6" customFormat="1" ht="12.75">
      <c r="D1650" s="353"/>
      <c r="E1650" s="578"/>
      <c r="F1650" s="578"/>
    </row>
    <row r="1651" spans="4:6" customFormat="1" ht="12.75">
      <c r="D1651" s="353"/>
      <c r="E1651" s="578"/>
      <c r="F1651" s="578"/>
    </row>
    <row r="1652" spans="4:6" customFormat="1" ht="12.75">
      <c r="D1652" s="353"/>
      <c r="E1652" s="578"/>
      <c r="F1652" s="578"/>
    </row>
    <row r="1653" spans="4:6" customFormat="1" ht="12.75">
      <c r="D1653" s="353"/>
      <c r="E1653" s="578"/>
      <c r="F1653" s="578"/>
    </row>
    <row r="1654" spans="4:6" customFormat="1" ht="12.75">
      <c r="D1654" s="353"/>
      <c r="E1654" s="578"/>
      <c r="F1654" s="578"/>
    </row>
    <row r="1655" spans="4:6" customFormat="1" ht="12.75">
      <c r="D1655" s="353"/>
      <c r="E1655" s="578"/>
      <c r="F1655" s="578"/>
    </row>
    <row r="1656" spans="4:6" customFormat="1" ht="12.75">
      <c r="D1656" s="353"/>
      <c r="E1656" s="578"/>
      <c r="F1656" s="578"/>
    </row>
    <row r="1657" spans="4:6" customFormat="1" ht="12.75">
      <c r="D1657" s="353"/>
      <c r="E1657" s="578"/>
      <c r="F1657" s="578"/>
    </row>
    <row r="1658" spans="4:6" customFormat="1" ht="12.75">
      <c r="D1658" s="353"/>
      <c r="E1658" s="578"/>
      <c r="F1658" s="578"/>
    </row>
    <row r="1659" spans="4:6" customFormat="1" ht="12.75">
      <c r="D1659" s="353"/>
      <c r="E1659" s="578"/>
      <c r="F1659" s="578"/>
    </row>
    <row r="1660" spans="4:6" customFormat="1" ht="12.75">
      <c r="D1660" s="353"/>
      <c r="E1660" s="578"/>
      <c r="F1660" s="578"/>
    </row>
    <row r="1661" spans="4:6" customFormat="1" ht="12.75">
      <c r="D1661" s="353"/>
      <c r="E1661" s="578"/>
      <c r="F1661" s="578"/>
    </row>
    <row r="1662" spans="4:6" customFormat="1" ht="12.75">
      <c r="D1662" s="353"/>
      <c r="E1662" s="578"/>
      <c r="F1662" s="578"/>
    </row>
    <row r="1663" spans="4:6" customFormat="1" ht="12.75">
      <c r="D1663" s="353"/>
      <c r="E1663" s="578"/>
      <c r="F1663" s="578"/>
    </row>
    <row r="1664" spans="4:6" customFormat="1" ht="12.75">
      <c r="D1664" s="353"/>
      <c r="E1664" s="578"/>
      <c r="F1664" s="578"/>
    </row>
    <row r="1665" spans="4:6" customFormat="1" ht="12.75">
      <c r="D1665" s="353"/>
      <c r="E1665" s="578"/>
      <c r="F1665" s="578"/>
    </row>
    <row r="1666" spans="4:6" customFormat="1" ht="12.75">
      <c r="D1666" s="353"/>
      <c r="E1666" s="578"/>
      <c r="F1666" s="578"/>
    </row>
    <row r="1667" spans="4:6" customFormat="1" ht="12.75">
      <c r="D1667" s="353"/>
      <c r="E1667" s="578"/>
      <c r="F1667" s="578"/>
    </row>
    <row r="1668" spans="4:6" customFormat="1" ht="12.75">
      <c r="D1668" s="353"/>
      <c r="E1668" s="578"/>
      <c r="F1668" s="578"/>
    </row>
    <row r="1669" spans="4:6" customFormat="1" ht="12.75">
      <c r="D1669" s="353"/>
      <c r="E1669" s="578"/>
      <c r="F1669" s="578"/>
    </row>
    <row r="1670" spans="4:6" customFormat="1" ht="12.75">
      <c r="D1670" s="353"/>
      <c r="E1670" s="578"/>
      <c r="F1670" s="578"/>
    </row>
    <row r="1671" spans="4:6" customFormat="1" ht="12.75">
      <c r="D1671" s="353"/>
      <c r="E1671" s="578"/>
      <c r="F1671" s="578"/>
    </row>
    <row r="1672" spans="4:6" customFormat="1" ht="12.75">
      <c r="D1672" s="353"/>
      <c r="E1672" s="578"/>
      <c r="F1672" s="578"/>
    </row>
    <row r="1673" spans="4:6" customFormat="1" ht="12.75">
      <c r="D1673" s="353"/>
      <c r="E1673" s="578"/>
      <c r="F1673" s="578"/>
    </row>
    <row r="1674" spans="4:6" customFormat="1" ht="12.75">
      <c r="D1674" s="353"/>
      <c r="E1674" s="578"/>
      <c r="F1674" s="578"/>
    </row>
    <row r="1675" spans="4:6" customFormat="1" ht="12.75">
      <c r="D1675" s="353"/>
      <c r="E1675" s="578"/>
      <c r="F1675" s="578"/>
    </row>
    <row r="1676" spans="4:6" customFormat="1" ht="12.75">
      <c r="D1676" s="353"/>
      <c r="E1676" s="578"/>
      <c r="F1676" s="578"/>
    </row>
    <row r="1677" spans="4:6" customFormat="1" ht="12.75">
      <c r="D1677" s="353"/>
      <c r="E1677" s="578"/>
      <c r="F1677" s="578"/>
    </row>
    <row r="1678" spans="4:6" customFormat="1" ht="12.75">
      <c r="D1678" s="353"/>
      <c r="E1678" s="578"/>
      <c r="F1678" s="578"/>
    </row>
    <row r="1679" spans="4:6" customFormat="1" ht="12.75">
      <c r="D1679" s="353"/>
      <c r="E1679" s="578"/>
      <c r="F1679" s="578"/>
    </row>
    <row r="1680" spans="4:6" customFormat="1" ht="12.75">
      <c r="D1680" s="353"/>
      <c r="E1680" s="578"/>
      <c r="F1680" s="578"/>
    </row>
    <row r="1681" spans="4:6" customFormat="1" ht="12.75">
      <c r="D1681" s="353"/>
      <c r="E1681" s="578"/>
      <c r="F1681" s="578"/>
    </row>
    <row r="1682" spans="4:6" customFormat="1" ht="12.75">
      <c r="D1682" s="353"/>
      <c r="E1682" s="578"/>
      <c r="F1682" s="578"/>
    </row>
    <row r="1683" spans="4:6" customFormat="1" ht="12.75">
      <c r="D1683" s="353"/>
      <c r="E1683" s="578"/>
      <c r="F1683" s="578"/>
    </row>
    <row r="1684" spans="4:6" customFormat="1" ht="12.75">
      <c r="D1684" s="353"/>
      <c r="E1684" s="578"/>
      <c r="F1684" s="578"/>
    </row>
    <row r="1685" spans="4:6" customFormat="1" ht="12.75">
      <c r="D1685" s="353"/>
      <c r="E1685" s="578"/>
      <c r="F1685" s="578"/>
    </row>
    <row r="1686" spans="4:6" customFormat="1" ht="12.75">
      <c r="D1686" s="353"/>
      <c r="E1686" s="578"/>
      <c r="F1686" s="578"/>
    </row>
    <row r="1687" spans="4:6" customFormat="1" ht="12.75">
      <c r="D1687" s="353"/>
      <c r="E1687" s="578"/>
      <c r="F1687" s="578"/>
    </row>
    <row r="1688" spans="4:6" customFormat="1" ht="12.75">
      <c r="D1688" s="353"/>
      <c r="E1688" s="578"/>
      <c r="F1688" s="578"/>
    </row>
    <row r="1689" spans="4:6" customFormat="1" ht="12.75">
      <c r="D1689" s="353"/>
      <c r="E1689" s="578"/>
      <c r="F1689" s="578"/>
    </row>
    <row r="1690" spans="4:6" customFormat="1" ht="12.75">
      <c r="D1690" s="353"/>
      <c r="E1690" s="578"/>
      <c r="F1690" s="578"/>
    </row>
    <row r="1691" spans="4:6" customFormat="1" ht="12.75">
      <c r="D1691" s="353"/>
      <c r="E1691" s="578"/>
      <c r="F1691" s="578"/>
    </row>
    <row r="1692" spans="4:6" customFormat="1" ht="12.75">
      <c r="D1692" s="353"/>
      <c r="E1692" s="578"/>
      <c r="F1692" s="578"/>
    </row>
    <row r="1693" spans="4:6" customFormat="1" ht="12.75">
      <c r="D1693" s="353"/>
      <c r="E1693" s="578"/>
      <c r="F1693" s="578"/>
    </row>
    <row r="1694" spans="4:6" customFormat="1" ht="12.75">
      <c r="D1694" s="353"/>
      <c r="E1694" s="578"/>
      <c r="F1694" s="578"/>
    </row>
    <row r="1695" spans="4:6" customFormat="1" ht="12.75">
      <c r="D1695" s="353"/>
      <c r="E1695" s="578"/>
      <c r="F1695" s="578"/>
    </row>
    <row r="1696" spans="4:6" customFormat="1" ht="12.75">
      <c r="D1696" s="353"/>
      <c r="E1696" s="578"/>
      <c r="F1696" s="578"/>
    </row>
    <row r="1697" spans="4:6" customFormat="1" ht="12.75">
      <c r="D1697" s="353"/>
      <c r="E1697" s="578"/>
      <c r="F1697" s="578"/>
    </row>
    <row r="1698" spans="4:6" customFormat="1" ht="12.75">
      <c r="D1698" s="353"/>
      <c r="E1698" s="578"/>
      <c r="F1698" s="578"/>
    </row>
    <row r="1699" spans="4:6" customFormat="1" ht="12.75">
      <c r="D1699" s="353"/>
      <c r="E1699" s="578"/>
      <c r="F1699" s="578"/>
    </row>
    <row r="1700" spans="4:6" customFormat="1" ht="12.75">
      <c r="D1700" s="353"/>
      <c r="E1700" s="578"/>
      <c r="F1700" s="578"/>
    </row>
    <row r="1701" spans="4:6" customFormat="1" ht="12.75">
      <c r="D1701" s="353"/>
      <c r="E1701" s="578"/>
      <c r="F1701" s="578"/>
    </row>
    <row r="1702" spans="4:6" customFormat="1" ht="12.75">
      <c r="D1702" s="353"/>
      <c r="E1702" s="578"/>
      <c r="F1702" s="578"/>
    </row>
    <row r="1703" spans="4:6" customFormat="1" ht="12.75">
      <c r="D1703" s="353"/>
      <c r="E1703" s="578"/>
      <c r="F1703" s="578"/>
    </row>
    <row r="1704" spans="4:6" customFormat="1" ht="12.75">
      <c r="D1704" s="353"/>
      <c r="E1704" s="578"/>
      <c r="F1704" s="578"/>
    </row>
    <row r="1705" spans="4:6" customFormat="1" ht="12.75">
      <c r="D1705" s="353"/>
      <c r="E1705" s="578"/>
      <c r="F1705" s="578"/>
    </row>
    <row r="1706" spans="4:6" customFormat="1" ht="12.75">
      <c r="D1706" s="353"/>
      <c r="E1706" s="578"/>
      <c r="F1706" s="578"/>
    </row>
    <row r="1707" spans="4:6" customFormat="1" ht="12.75">
      <c r="D1707" s="353"/>
      <c r="E1707" s="578"/>
      <c r="F1707" s="578"/>
    </row>
    <row r="1708" spans="4:6" customFormat="1" ht="12.75">
      <c r="D1708" s="353"/>
      <c r="E1708" s="578"/>
      <c r="F1708" s="578"/>
    </row>
    <row r="1709" spans="4:6" customFormat="1" ht="12.75">
      <c r="D1709" s="353"/>
      <c r="E1709" s="578"/>
      <c r="F1709" s="578"/>
    </row>
    <row r="1710" spans="4:6" customFormat="1" ht="12.75">
      <c r="D1710" s="353"/>
      <c r="E1710" s="578"/>
      <c r="F1710" s="578"/>
    </row>
    <row r="1711" spans="4:6" customFormat="1" ht="12.75">
      <c r="D1711" s="353"/>
      <c r="E1711" s="578"/>
      <c r="F1711" s="578"/>
    </row>
    <row r="1712" spans="4:6" customFormat="1" ht="12.75">
      <c r="D1712" s="353"/>
      <c r="E1712" s="578"/>
      <c r="F1712" s="578"/>
    </row>
    <row r="1713" spans="4:6" customFormat="1" ht="12.75">
      <c r="D1713" s="353"/>
      <c r="E1713" s="578"/>
      <c r="F1713" s="578"/>
    </row>
    <row r="1714" spans="4:6" customFormat="1" ht="12.75">
      <c r="D1714" s="353"/>
      <c r="E1714" s="578"/>
      <c r="F1714" s="578"/>
    </row>
    <row r="1715" spans="4:6" customFormat="1" ht="12.75">
      <c r="D1715" s="353"/>
      <c r="E1715" s="578"/>
      <c r="F1715" s="578"/>
    </row>
    <row r="1716" spans="4:6" customFormat="1" ht="12.75">
      <c r="D1716" s="353"/>
      <c r="E1716" s="578"/>
      <c r="F1716" s="578"/>
    </row>
    <row r="1717" spans="4:6" customFormat="1" ht="12.75">
      <c r="D1717" s="353"/>
      <c r="E1717" s="578"/>
      <c r="F1717" s="578"/>
    </row>
    <row r="1718" spans="4:6" customFormat="1" ht="12.75">
      <c r="D1718" s="353"/>
      <c r="E1718" s="578"/>
      <c r="F1718" s="578"/>
    </row>
    <row r="1719" spans="4:6" customFormat="1" ht="12.75">
      <c r="D1719" s="353"/>
      <c r="E1719" s="578"/>
      <c r="F1719" s="578"/>
    </row>
    <row r="1720" spans="4:6" customFormat="1" ht="12.75">
      <c r="D1720" s="353"/>
      <c r="E1720" s="578"/>
      <c r="F1720" s="578"/>
    </row>
    <row r="1721" spans="4:6" customFormat="1" ht="12.75">
      <c r="D1721" s="353"/>
      <c r="E1721" s="578"/>
      <c r="F1721" s="578"/>
    </row>
    <row r="1722" spans="4:6" customFormat="1" ht="12.75">
      <c r="D1722" s="353"/>
      <c r="E1722" s="578"/>
      <c r="F1722" s="578"/>
    </row>
    <row r="1723" spans="4:6" customFormat="1" ht="12.75">
      <c r="D1723" s="353"/>
      <c r="E1723" s="578"/>
      <c r="F1723" s="578"/>
    </row>
    <row r="1724" spans="4:6" customFormat="1" ht="12.75">
      <c r="D1724" s="353"/>
      <c r="E1724" s="578"/>
      <c r="F1724" s="578"/>
    </row>
    <row r="1725" spans="4:6" customFormat="1" ht="12.75">
      <c r="D1725" s="353"/>
      <c r="E1725" s="578"/>
      <c r="F1725" s="578"/>
    </row>
    <row r="1726" spans="4:6" customFormat="1" ht="12.75">
      <c r="D1726" s="353"/>
      <c r="E1726" s="578"/>
      <c r="F1726" s="578"/>
    </row>
    <row r="1727" spans="4:6" customFormat="1" ht="12.75">
      <c r="D1727" s="353"/>
      <c r="E1727" s="578"/>
      <c r="F1727" s="578"/>
    </row>
    <row r="1728" spans="4:6" customFormat="1" ht="12.75">
      <c r="D1728" s="353"/>
      <c r="E1728" s="578"/>
      <c r="F1728" s="578"/>
    </row>
    <row r="1729" spans="4:6" customFormat="1" ht="12.75">
      <c r="D1729" s="353"/>
      <c r="E1729" s="578"/>
      <c r="F1729" s="578"/>
    </row>
    <row r="1730" spans="4:6" customFormat="1" ht="12.75">
      <c r="D1730" s="353"/>
      <c r="E1730" s="578"/>
      <c r="F1730" s="578"/>
    </row>
    <row r="1731" spans="4:6" customFormat="1" ht="12.75">
      <c r="D1731" s="353"/>
      <c r="E1731" s="578"/>
      <c r="F1731" s="578"/>
    </row>
    <row r="1732" spans="4:6" customFormat="1" ht="12.75">
      <c r="D1732" s="353"/>
      <c r="E1732" s="578"/>
      <c r="F1732" s="578"/>
    </row>
    <row r="1733" spans="4:6" customFormat="1" ht="12.75">
      <c r="D1733" s="353"/>
      <c r="E1733" s="578"/>
      <c r="F1733" s="578"/>
    </row>
    <row r="1734" spans="4:6" customFormat="1" ht="12.75">
      <c r="D1734" s="353"/>
      <c r="E1734" s="578"/>
      <c r="F1734" s="578"/>
    </row>
    <row r="1735" spans="4:6" customFormat="1" ht="12.75">
      <c r="D1735" s="353"/>
      <c r="E1735" s="578"/>
      <c r="F1735" s="578"/>
    </row>
    <row r="1736" spans="4:6" customFormat="1" ht="12.75">
      <c r="D1736" s="353"/>
      <c r="E1736" s="578"/>
      <c r="F1736" s="578"/>
    </row>
    <row r="1737" spans="4:6" customFormat="1" ht="12.75">
      <c r="D1737" s="353"/>
      <c r="E1737" s="578"/>
      <c r="F1737" s="578"/>
    </row>
    <row r="1738" spans="4:6" customFormat="1" ht="12.75">
      <c r="D1738" s="353"/>
      <c r="E1738" s="578"/>
      <c r="F1738" s="578"/>
    </row>
    <row r="1739" spans="4:6" customFormat="1" ht="12.75">
      <c r="D1739" s="353"/>
      <c r="E1739" s="578"/>
      <c r="F1739" s="578"/>
    </row>
    <row r="1740" spans="4:6" customFormat="1" ht="12.75">
      <c r="D1740" s="353"/>
      <c r="E1740" s="578"/>
      <c r="F1740" s="578"/>
    </row>
    <row r="1741" spans="4:6" customFormat="1" ht="12.75">
      <c r="D1741" s="353"/>
      <c r="E1741" s="578"/>
      <c r="F1741" s="578"/>
    </row>
    <row r="1742" spans="4:6" customFormat="1" ht="12.75">
      <c r="D1742" s="353"/>
      <c r="E1742" s="578"/>
      <c r="F1742" s="578"/>
    </row>
    <row r="1743" spans="4:6" customFormat="1" ht="12.75">
      <c r="D1743" s="353"/>
      <c r="E1743" s="578"/>
      <c r="F1743" s="578"/>
    </row>
    <row r="1744" spans="4:6" customFormat="1" ht="12.75">
      <c r="D1744" s="353"/>
      <c r="E1744" s="578"/>
      <c r="F1744" s="578"/>
    </row>
    <row r="1745" spans="4:6" customFormat="1" ht="12.75">
      <c r="D1745" s="353"/>
      <c r="E1745" s="578"/>
      <c r="F1745" s="578"/>
    </row>
    <row r="1746" spans="4:6" customFormat="1" ht="12.75">
      <c r="D1746" s="353"/>
      <c r="E1746" s="578"/>
      <c r="F1746" s="578"/>
    </row>
    <row r="1747" spans="4:6" customFormat="1" ht="12.75">
      <c r="D1747" s="353"/>
      <c r="E1747" s="578"/>
      <c r="F1747" s="578"/>
    </row>
    <row r="1748" spans="4:6" customFormat="1" ht="12.75">
      <c r="D1748" s="353"/>
      <c r="E1748" s="578"/>
      <c r="F1748" s="578"/>
    </row>
    <row r="1749" spans="4:6" customFormat="1" ht="12.75">
      <c r="D1749" s="353"/>
      <c r="E1749" s="578"/>
      <c r="F1749" s="578"/>
    </row>
    <row r="1750" spans="4:6" customFormat="1" ht="12.75">
      <c r="D1750" s="353"/>
      <c r="E1750" s="578"/>
      <c r="F1750" s="578"/>
    </row>
    <row r="1751" spans="4:6" customFormat="1" ht="12.75">
      <c r="D1751" s="353"/>
      <c r="E1751" s="578"/>
      <c r="F1751" s="578"/>
    </row>
    <row r="1752" spans="4:6" customFormat="1" ht="12.75">
      <c r="D1752" s="353"/>
      <c r="E1752" s="578"/>
      <c r="F1752" s="578"/>
    </row>
    <row r="1753" spans="4:6" customFormat="1" ht="12.75">
      <c r="D1753" s="353"/>
      <c r="E1753" s="578"/>
      <c r="F1753" s="578"/>
    </row>
    <row r="1754" spans="4:6" customFormat="1" ht="12.75">
      <c r="D1754" s="353"/>
      <c r="E1754" s="578"/>
      <c r="F1754" s="578"/>
    </row>
    <row r="1755" spans="4:6" customFormat="1" ht="12.75">
      <c r="D1755" s="353"/>
      <c r="E1755" s="578"/>
      <c r="F1755" s="578"/>
    </row>
    <row r="1756" spans="4:6" customFormat="1" ht="12.75">
      <c r="D1756" s="353"/>
      <c r="E1756" s="578"/>
      <c r="F1756" s="578"/>
    </row>
    <row r="1757" spans="4:6" customFormat="1" ht="12.75">
      <c r="D1757" s="353"/>
      <c r="E1757" s="578"/>
      <c r="F1757" s="578"/>
    </row>
    <row r="1758" spans="4:6" customFormat="1" ht="12.75">
      <c r="D1758" s="353"/>
      <c r="E1758" s="578"/>
      <c r="F1758" s="578"/>
    </row>
    <row r="1759" spans="4:6" customFormat="1" ht="12.75">
      <c r="D1759" s="353"/>
      <c r="E1759" s="578"/>
      <c r="F1759" s="578"/>
    </row>
    <row r="1760" spans="4:6" customFormat="1" ht="12.75">
      <c r="D1760" s="353"/>
      <c r="E1760" s="578"/>
      <c r="F1760" s="578"/>
    </row>
    <row r="1761" spans="4:6" customFormat="1" ht="12.75">
      <c r="D1761" s="353"/>
      <c r="E1761" s="578"/>
      <c r="F1761" s="578"/>
    </row>
    <row r="1762" spans="4:6" customFormat="1" ht="12.75">
      <c r="D1762" s="353"/>
      <c r="E1762" s="578"/>
      <c r="F1762" s="578"/>
    </row>
    <row r="1763" spans="4:6" customFormat="1" ht="12.75">
      <c r="D1763" s="353"/>
      <c r="E1763" s="578"/>
      <c r="F1763" s="578"/>
    </row>
    <row r="1764" spans="4:6" customFormat="1" ht="12.75">
      <c r="D1764" s="353"/>
      <c r="E1764" s="578"/>
      <c r="F1764" s="578"/>
    </row>
    <row r="1765" spans="4:6" customFormat="1" ht="12.75">
      <c r="D1765" s="353"/>
      <c r="E1765" s="578"/>
      <c r="F1765" s="578"/>
    </row>
    <row r="1766" spans="4:6" customFormat="1" ht="12.75">
      <c r="D1766" s="353"/>
      <c r="E1766" s="578"/>
      <c r="F1766" s="578"/>
    </row>
    <row r="1767" spans="4:6" customFormat="1" ht="12.75">
      <c r="D1767" s="353"/>
      <c r="E1767" s="578"/>
      <c r="F1767" s="578"/>
    </row>
    <row r="1768" spans="4:6" customFormat="1" ht="12.75">
      <c r="D1768" s="353"/>
      <c r="E1768" s="578"/>
      <c r="F1768" s="578"/>
    </row>
    <row r="1769" spans="4:6" customFormat="1" ht="12.75">
      <c r="D1769" s="353"/>
      <c r="E1769" s="578"/>
      <c r="F1769" s="578"/>
    </row>
    <row r="1770" spans="4:6" customFormat="1" ht="12.75">
      <c r="D1770" s="353"/>
      <c r="E1770" s="578"/>
      <c r="F1770" s="578"/>
    </row>
    <row r="1771" spans="4:6" customFormat="1" ht="12.75">
      <c r="D1771" s="353"/>
      <c r="E1771" s="578"/>
      <c r="F1771" s="578"/>
    </row>
    <row r="1772" spans="4:6" customFormat="1" ht="12.75">
      <c r="D1772" s="353"/>
      <c r="E1772" s="578"/>
      <c r="F1772" s="578"/>
    </row>
    <row r="1773" spans="4:6" customFormat="1" ht="12.75">
      <c r="D1773" s="353"/>
      <c r="E1773" s="578"/>
      <c r="F1773" s="578"/>
    </row>
    <row r="1774" spans="4:6" customFormat="1" ht="12.75">
      <c r="D1774" s="353"/>
      <c r="E1774" s="578"/>
      <c r="F1774" s="578"/>
    </row>
    <row r="1775" spans="4:6" customFormat="1" ht="12.75">
      <c r="D1775" s="353"/>
      <c r="E1775" s="578"/>
      <c r="F1775" s="578"/>
    </row>
    <row r="1776" spans="4:6" customFormat="1" ht="12.75">
      <c r="D1776" s="353"/>
      <c r="E1776" s="578"/>
      <c r="F1776" s="578"/>
    </row>
    <row r="1777" spans="4:6" customFormat="1" ht="12.75">
      <c r="D1777" s="353"/>
      <c r="E1777" s="578"/>
      <c r="F1777" s="578"/>
    </row>
    <row r="1778" spans="4:6" customFormat="1" ht="12.75">
      <c r="D1778" s="353"/>
      <c r="E1778" s="578"/>
      <c r="F1778" s="578"/>
    </row>
    <row r="1779" spans="4:6" customFormat="1" ht="12.75">
      <c r="D1779" s="353"/>
      <c r="E1779" s="578"/>
      <c r="F1779" s="578"/>
    </row>
    <row r="1780" spans="4:6" customFormat="1" ht="12.75">
      <c r="D1780" s="353"/>
      <c r="E1780" s="578"/>
      <c r="F1780" s="578"/>
    </row>
    <row r="1781" spans="4:6" customFormat="1" ht="12.75">
      <c r="D1781" s="353"/>
      <c r="E1781" s="578"/>
      <c r="F1781" s="578"/>
    </row>
    <row r="1782" spans="4:6" customFormat="1" ht="12.75">
      <c r="D1782" s="353"/>
      <c r="E1782" s="578"/>
      <c r="F1782" s="578"/>
    </row>
    <row r="1783" spans="4:6" customFormat="1" ht="12.75">
      <c r="D1783" s="353"/>
      <c r="E1783" s="578"/>
      <c r="F1783" s="578"/>
    </row>
    <row r="1784" spans="4:6" customFormat="1" ht="12.75">
      <c r="D1784" s="353"/>
      <c r="E1784" s="578"/>
      <c r="F1784" s="578"/>
    </row>
    <row r="1785" spans="4:6" customFormat="1" ht="12.75">
      <c r="D1785" s="353"/>
      <c r="E1785" s="578"/>
      <c r="F1785" s="578"/>
    </row>
    <row r="1786" spans="4:6" customFormat="1" ht="12.75">
      <c r="D1786" s="353"/>
      <c r="E1786" s="578"/>
      <c r="F1786" s="578"/>
    </row>
    <row r="1787" spans="4:6" customFormat="1" ht="12.75">
      <c r="D1787" s="353"/>
      <c r="E1787" s="578"/>
      <c r="F1787" s="578"/>
    </row>
    <row r="1788" spans="4:6" customFormat="1" ht="12.75">
      <c r="D1788" s="353"/>
      <c r="E1788" s="578"/>
      <c r="F1788" s="578"/>
    </row>
    <row r="1789" spans="4:6" customFormat="1" ht="12.75">
      <c r="D1789" s="353"/>
      <c r="E1789" s="578"/>
      <c r="F1789" s="578"/>
    </row>
    <row r="1790" spans="4:6" customFormat="1" ht="12.75">
      <c r="D1790" s="353"/>
      <c r="E1790" s="578"/>
      <c r="F1790" s="578"/>
    </row>
    <row r="1791" spans="4:6" customFormat="1" ht="12.75">
      <c r="D1791" s="353"/>
      <c r="E1791" s="578"/>
      <c r="F1791" s="578"/>
    </row>
    <row r="1792" spans="4:6" customFormat="1" ht="12.75">
      <c r="D1792" s="353"/>
      <c r="E1792" s="578"/>
      <c r="F1792" s="578"/>
    </row>
    <row r="1793" spans="4:6" customFormat="1" ht="12.75">
      <c r="D1793" s="353"/>
      <c r="E1793" s="578"/>
      <c r="F1793" s="578"/>
    </row>
    <row r="1794" spans="4:6" customFormat="1" ht="12.75">
      <c r="D1794" s="353"/>
      <c r="E1794" s="578"/>
      <c r="F1794" s="578"/>
    </row>
    <row r="1795" spans="4:6" customFormat="1" ht="12.75">
      <c r="D1795" s="353"/>
      <c r="E1795" s="578"/>
      <c r="F1795" s="578"/>
    </row>
    <row r="1796" spans="4:6" customFormat="1" ht="12.75">
      <c r="D1796" s="353"/>
      <c r="E1796" s="578"/>
      <c r="F1796" s="578"/>
    </row>
    <row r="1797" spans="4:6" customFormat="1" ht="12.75">
      <c r="D1797" s="353"/>
      <c r="E1797" s="578"/>
      <c r="F1797" s="578"/>
    </row>
    <row r="1798" spans="4:6" customFormat="1" ht="12.75">
      <c r="D1798" s="353"/>
      <c r="E1798" s="578"/>
      <c r="F1798" s="578"/>
    </row>
    <row r="1799" spans="4:6" customFormat="1" ht="12.75">
      <c r="D1799" s="353"/>
      <c r="E1799" s="578"/>
      <c r="F1799" s="578"/>
    </row>
    <row r="1800" spans="4:6" customFormat="1" ht="12.75">
      <c r="D1800" s="353"/>
      <c r="E1800" s="578"/>
      <c r="F1800" s="578"/>
    </row>
    <row r="1801" spans="4:6" customFormat="1" ht="12.75">
      <c r="D1801" s="353"/>
      <c r="E1801" s="578"/>
      <c r="F1801" s="578"/>
    </row>
    <row r="1802" spans="4:6" customFormat="1" ht="12.75">
      <c r="D1802" s="353"/>
      <c r="E1802" s="578"/>
      <c r="F1802" s="578"/>
    </row>
    <row r="1803" spans="4:6" customFormat="1" ht="12.75">
      <c r="D1803" s="353"/>
      <c r="E1803" s="578"/>
      <c r="F1803" s="578"/>
    </row>
    <row r="1804" spans="4:6" customFormat="1" ht="12.75">
      <c r="D1804" s="353"/>
      <c r="E1804" s="578"/>
      <c r="F1804" s="578"/>
    </row>
    <row r="1805" spans="4:6" customFormat="1" ht="12.75">
      <c r="D1805" s="353"/>
      <c r="E1805" s="578"/>
      <c r="F1805" s="578"/>
    </row>
    <row r="1806" spans="4:6" customFormat="1" ht="12.75">
      <c r="D1806" s="353"/>
      <c r="E1806" s="578"/>
      <c r="F1806" s="578"/>
    </row>
    <row r="1807" spans="4:6" customFormat="1" ht="12.75">
      <c r="D1807" s="353"/>
      <c r="E1807" s="578"/>
      <c r="F1807" s="578"/>
    </row>
    <row r="1808" spans="4:6" customFormat="1" ht="12.75">
      <c r="D1808" s="353"/>
      <c r="E1808" s="578"/>
      <c r="F1808" s="578"/>
    </row>
    <row r="1809" spans="4:6" customFormat="1" ht="12.75">
      <c r="D1809" s="353"/>
      <c r="E1809" s="578"/>
      <c r="F1809" s="578"/>
    </row>
    <row r="1810" spans="4:6" customFormat="1" ht="12.75">
      <c r="D1810" s="353"/>
      <c r="E1810" s="578"/>
      <c r="F1810" s="578"/>
    </row>
    <row r="1811" spans="4:6" customFormat="1" ht="12.75">
      <c r="D1811" s="353"/>
      <c r="E1811" s="578"/>
      <c r="F1811" s="578"/>
    </row>
    <row r="1812" spans="4:6" customFormat="1" ht="12.75">
      <c r="D1812" s="353"/>
      <c r="E1812" s="578"/>
      <c r="F1812" s="578"/>
    </row>
    <row r="1813" spans="4:6" customFormat="1" ht="12.75">
      <c r="D1813" s="353"/>
      <c r="E1813" s="578"/>
      <c r="F1813" s="578"/>
    </row>
    <row r="1814" spans="4:6" customFormat="1" ht="12.75">
      <c r="D1814" s="353"/>
      <c r="E1814" s="578"/>
      <c r="F1814" s="578"/>
    </row>
    <row r="1815" spans="4:6" customFormat="1" ht="12.75">
      <c r="D1815" s="353"/>
      <c r="E1815" s="578"/>
      <c r="F1815" s="578"/>
    </row>
    <row r="1816" spans="4:6" customFormat="1" ht="12.75">
      <c r="D1816" s="353"/>
      <c r="E1816" s="578"/>
      <c r="F1816" s="578"/>
    </row>
    <row r="1817" spans="4:6" customFormat="1" ht="12.75">
      <c r="D1817" s="353"/>
      <c r="E1817" s="578"/>
      <c r="F1817" s="578"/>
    </row>
    <row r="1818" spans="4:6" customFormat="1" ht="12.75">
      <c r="D1818" s="353"/>
      <c r="E1818" s="578"/>
      <c r="F1818" s="578"/>
    </row>
    <row r="1819" spans="4:6" customFormat="1" ht="12.75">
      <c r="D1819" s="353"/>
      <c r="E1819" s="578"/>
      <c r="F1819" s="578"/>
    </row>
    <row r="1820" spans="4:6" customFormat="1" ht="12.75">
      <c r="D1820" s="353"/>
      <c r="E1820" s="578"/>
      <c r="F1820" s="578"/>
    </row>
    <row r="1821" spans="4:6" customFormat="1" ht="12.75">
      <c r="D1821" s="353"/>
      <c r="E1821" s="578"/>
      <c r="F1821" s="578"/>
    </row>
    <row r="1822" spans="4:6" customFormat="1" ht="12.75">
      <c r="D1822" s="353"/>
      <c r="E1822" s="578"/>
      <c r="F1822" s="578"/>
    </row>
    <row r="1823" spans="4:6" customFormat="1" ht="12.75">
      <c r="D1823" s="353"/>
      <c r="E1823" s="578"/>
      <c r="F1823" s="578"/>
    </row>
    <row r="1824" spans="4:6" customFormat="1" ht="12.75">
      <c r="D1824" s="353"/>
      <c r="E1824" s="578"/>
      <c r="F1824" s="578"/>
    </row>
    <row r="1825" spans="4:6" customFormat="1" ht="12.75">
      <c r="D1825" s="353"/>
      <c r="E1825" s="578"/>
      <c r="F1825" s="578"/>
    </row>
    <row r="1826" spans="4:6" customFormat="1" ht="12.75">
      <c r="D1826" s="353"/>
      <c r="E1826" s="578"/>
      <c r="F1826" s="578"/>
    </row>
    <row r="1827" spans="4:6" customFormat="1" ht="12.75">
      <c r="D1827" s="353"/>
      <c r="E1827" s="578"/>
      <c r="F1827" s="578"/>
    </row>
    <row r="1828" spans="4:6" customFormat="1" ht="12.75">
      <c r="D1828" s="353"/>
      <c r="E1828" s="578"/>
      <c r="F1828" s="578"/>
    </row>
    <row r="1829" spans="4:6" customFormat="1" ht="12.75">
      <c r="D1829" s="353"/>
      <c r="E1829" s="578"/>
      <c r="F1829" s="578"/>
    </row>
    <row r="1830" spans="4:6" customFormat="1" ht="12.75">
      <c r="D1830" s="353"/>
      <c r="E1830" s="578"/>
      <c r="F1830" s="578"/>
    </row>
    <row r="1831" spans="4:6" customFormat="1" ht="12.75">
      <c r="D1831" s="353"/>
      <c r="E1831" s="578"/>
      <c r="F1831" s="578"/>
    </row>
    <row r="1832" spans="4:6" customFormat="1" ht="12.75">
      <c r="D1832" s="353"/>
      <c r="E1832" s="578"/>
      <c r="F1832" s="578"/>
    </row>
    <row r="1833" spans="4:6" customFormat="1" ht="12.75">
      <c r="D1833" s="353"/>
      <c r="E1833" s="578"/>
      <c r="F1833" s="578"/>
    </row>
    <row r="1834" spans="4:6" customFormat="1" ht="12.75">
      <c r="D1834" s="353"/>
      <c r="E1834" s="578"/>
      <c r="F1834" s="578"/>
    </row>
    <row r="1835" spans="4:6" customFormat="1" ht="12.75">
      <c r="D1835" s="353"/>
      <c r="E1835" s="578"/>
      <c r="F1835" s="578"/>
    </row>
    <row r="1836" spans="4:6" customFormat="1" ht="12.75">
      <c r="D1836" s="353"/>
      <c r="E1836" s="578"/>
      <c r="F1836" s="578"/>
    </row>
    <row r="1837" spans="4:6" customFormat="1" ht="12.75">
      <c r="D1837" s="353"/>
      <c r="E1837" s="578"/>
      <c r="F1837" s="578"/>
    </row>
    <row r="1838" spans="4:6" customFormat="1" ht="12.75">
      <c r="D1838" s="353"/>
      <c r="E1838" s="578"/>
      <c r="F1838" s="578"/>
    </row>
    <row r="1839" spans="4:6" customFormat="1" ht="12.75">
      <c r="D1839" s="353"/>
      <c r="E1839" s="578"/>
      <c r="F1839" s="578"/>
    </row>
    <row r="1840" spans="4:6" customFormat="1" ht="12.75">
      <c r="D1840" s="353"/>
      <c r="E1840" s="578"/>
      <c r="F1840" s="578"/>
    </row>
    <row r="1841" spans="4:6" customFormat="1" ht="12.75">
      <c r="D1841" s="353"/>
      <c r="E1841" s="578"/>
      <c r="F1841" s="578"/>
    </row>
    <row r="1842" spans="4:6" customFormat="1" ht="12.75">
      <c r="D1842" s="353"/>
      <c r="E1842" s="578"/>
      <c r="F1842" s="578"/>
    </row>
    <row r="1843" spans="4:6" customFormat="1" ht="12.75">
      <c r="D1843" s="353"/>
      <c r="E1843" s="578"/>
      <c r="F1843" s="578"/>
    </row>
    <row r="1844" spans="4:6" customFormat="1" ht="12.75">
      <c r="D1844" s="353"/>
      <c r="E1844" s="578"/>
      <c r="F1844" s="578"/>
    </row>
    <row r="1845" spans="4:6" customFormat="1" ht="12.75">
      <c r="D1845" s="353"/>
      <c r="E1845" s="578"/>
      <c r="F1845" s="578"/>
    </row>
    <row r="1846" spans="4:6" customFormat="1" ht="12.75">
      <c r="D1846" s="353"/>
      <c r="E1846" s="578"/>
      <c r="F1846" s="578"/>
    </row>
    <row r="1847" spans="4:6" customFormat="1" ht="12.75">
      <c r="D1847" s="353"/>
      <c r="E1847" s="578"/>
      <c r="F1847" s="578"/>
    </row>
    <row r="1848" spans="4:6" customFormat="1" ht="12.75">
      <c r="D1848" s="353"/>
      <c r="E1848" s="578"/>
      <c r="F1848" s="578"/>
    </row>
    <row r="1849" spans="4:6" customFormat="1" ht="12.75">
      <c r="D1849" s="353"/>
      <c r="E1849" s="578"/>
      <c r="F1849" s="578"/>
    </row>
    <row r="1850" spans="4:6" customFormat="1" ht="12.75">
      <c r="D1850" s="353"/>
      <c r="E1850" s="578"/>
      <c r="F1850" s="578"/>
    </row>
    <row r="1851" spans="4:6" customFormat="1" ht="12.75">
      <c r="D1851" s="353"/>
      <c r="E1851" s="578"/>
      <c r="F1851" s="578"/>
    </row>
    <row r="1852" spans="4:6" customFormat="1" ht="12.75">
      <c r="D1852" s="353"/>
      <c r="E1852" s="578"/>
      <c r="F1852" s="578"/>
    </row>
    <row r="1853" spans="4:6" customFormat="1" ht="12.75">
      <c r="D1853" s="353"/>
      <c r="E1853" s="578"/>
      <c r="F1853" s="578"/>
    </row>
    <row r="1854" spans="4:6" customFormat="1" ht="12.75">
      <c r="D1854" s="353"/>
      <c r="E1854" s="578"/>
      <c r="F1854" s="578"/>
    </row>
    <row r="1855" spans="4:6" customFormat="1" ht="12.75">
      <c r="D1855" s="353"/>
      <c r="E1855" s="578"/>
      <c r="F1855" s="578"/>
    </row>
    <row r="1856" spans="4:6" customFormat="1" ht="12.75">
      <c r="D1856" s="353"/>
      <c r="E1856" s="578"/>
      <c r="F1856" s="578"/>
    </row>
    <row r="1857" spans="4:6" customFormat="1" ht="12.75">
      <c r="D1857" s="353"/>
      <c r="E1857" s="578"/>
      <c r="F1857" s="578"/>
    </row>
    <row r="1858" spans="4:6" customFormat="1" ht="12.75">
      <c r="D1858" s="353"/>
      <c r="E1858" s="578"/>
      <c r="F1858" s="578"/>
    </row>
    <row r="1859" spans="4:6" customFormat="1" ht="12.75">
      <c r="D1859" s="353"/>
      <c r="E1859" s="578"/>
      <c r="F1859" s="578"/>
    </row>
    <row r="1860" spans="4:6" customFormat="1" ht="12.75">
      <c r="D1860" s="353"/>
      <c r="E1860" s="578"/>
      <c r="F1860" s="578"/>
    </row>
    <row r="1861" spans="4:6" customFormat="1" ht="12.75">
      <c r="D1861" s="353"/>
      <c r="E1861" s="578"/>
      <c r="F1861" s="578"/>
    </row>
    <row r="1862" spans="4:6" customFormat="1" ht="12.75">
      <c r="D1862" s="353"/>
      <c r="E1862" s="578"/>
      <c r="F1862" s="578"/>
    </row>
    <row r="1863" spans="4:6" customFormat="1" ht="12.75">
      <c r="D1863" s="353"/>
      <c r="E1863" s="578"/>
      <c r="F1863" s="578"/>
    </row>
    <row r="1864" spans="4:6" customFormat="1" ht="12.75">
      <c r="D1864" s="353"/>
      <c r="E1864" s="578"/>
      <c r="F1864" s="578"/>
    </row>
    <row r="1865" spans="4:6" customFormat="1" ht="12.75">
      <c r="D1865" s="353"/>
      <c r="E1865" s="578"/>
      <c r="F1865" s="578"/>
    </row>
    <row r="1866" spans="4:6" customFormat="1" ht="12.75">
      <c r="D1866" s="353"/>
      <c r="E1866" s="578"/>
      <c r="F1866" s="578"/>
    </row>
    <row r="1867" spans="4:6" customFormat="1" ht="12.75">
      <c r="D1867" s="353"/>
      <c r="E1867" s="578"/>
      <c r="F1867" s="578"/>
    </row>
    <row r="1868" spans="4:6" customFormat="1" ht="12.75">
      <c r="D1868" s="353"/>
      <c r="E1868" s="578"/>
      <c r="F1868" s="578"/>
    </row>
    <row r="1869" spans="4:6" customFormat="1" ht="12.75">
      <c r="D1869" s="353"/>
      <c r="E1869" s="578"/>
      <c r="F1869" s="578"/>
    </row>
    <row r="1870" spans="4:6" customFormat="1" ht="12.75">
      <c r="D1870" s="353"/>
      <c r="E1870" s="578"/>
      <c r="F1870" s="578"/>
    </row>
    <row r="1871" spans="4:6" customFormat="1" ht="12.75">
      <c r="D1871" s="353"/>
      <c r="E1871" s="578"/>
      <c r="F1871" s="578"/>
    </row>
    <row r="1872" spans="4:6" customFormat="1" ht="12.75">
      <c r="D1872" s="353"/>
      <c r="E1872" s="578"/>
      <c r="F1872" s="578"/>
    </row>
    <row r="1873" spans="4:6" customFormat="1" ht="12.75">
      <c r="D1873" s="353"/>
      <c r="E1873" s="578"/>
      <c r="F1873" s="578"/>
    </row>
    <row r="1874" spans="4:6" customFormat="1" ht="12.75">
      <c r="D1874" s="353"/>
      <c r="E1874" s="578"/>
      <c r="F1874" s="578"/>
    </row>
    <row r="1875" spans="4:6" customFormat="1" ht="12.75">
      <c r="D1875" s="353"/>
      <c r="E1875" s="578"/>
      <c r="F1875" s="578"/>
    </row>
    <row r="1876" spans="4:6" customFormat="1" ht="12.75">
      <c r="D1876" s="353"/>
      <c r="E1876" s="578"/>
      <c r="F1876" s="578"/>
    </row>
    <row r="1877" spans="4:6" customFormat="1" ht="12.75">
      <c r="D1877" s="353"/>
      <c r="E1877" s="578"/>
      <c r="F1877" s="578"/>
    </row>
    <row r="1878" spans="4:6" customFormat="1" ht="12.75">
      <c r="D1878" s="353"/>
      <c r="E1878" s="578"/>
      <c r="F1878" s="578"/>
    </row>
    <row r="1879" spans="4:6" customFormat="1" ht="12.75">
      <c r="D1879" s="353"/>
      <c r="E1879" s="578"/>
      <c r="F1879" s="578"/>
    </row>
    <row r="1880" spans="4:6" customFormat="1" ht="12.75">
      <c r="D1880" s="353"/>
      <c r="E1880" s="578"/>
      <c r="F1880" s="578"/>
    </row>
    <row r="1881" spans="4:6" customFormat="1" ht="12.75">
      <c r="D1881" s="353"/>
      <c r="E1881" s="578"/>
      <c r="F1881" s="578"/>
    </row>
  </sheetData>
  <mergeCells count="1">
    <mergeCell ref="G5:H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881"/>
  <sheetViews>
    <sheetView tabSelected="1" topLeftCell="A151" workbookViewId="0">
      <selection activeCell="O12" sqref="O12"/>
    </sheetView>
  </sheetViews>
  <sheetFormatPr defaultRowHeight="12"/>
  <cols>
    <col min="1" max="1" width="21.5703125" style="34" customWidth="1"/>
    <col min="2" max="2" width="69.5703125" style="1" customWidth="1"/>
    <col min="3" max="3" width="14.28515625" style="1" customWidth="1"/>
    <col min="4" max="4" width="14.28515625" style="469" customWidth="1"/>
    <col min="5" max="5" width="14.28515625" style="421" customWidth="1"/>
    <col min="6" max="6" width="13.28515625" style="362" customWidth="1"/>
    <col min="7" max="7" width="9.5703125" style="1" customWidth="1"/>
    <col min="8" max="8" width="8.28515625" style="4" customWidth="1"/>
    <col min="9" max="16384" width="9.140625" style="4"/>
  </cols>
  <sheetData>
    <row r="1" spans="1:8" ht="12.75">
      <c r="A1" s="1"/>
      <c r="B1" s="2" t="s">
        <v>401</v>
      </c>
      <c r="C1" s="2"/>
      <c r="D1" s="327"/>
      <c r="E1" s="550"/>
      <c r="F1" s="354"/>
    </row>
    <row r="2" spans="1:8">
      <c r="A2" s="1"/>
      <c r="B2" s="2" t="s">
        <v>1</v>
      </c>
      <c r="C2" s="2"/>
      <c r="D2" s="327"/>
      <c r="E2" s="551"/>
      <c r="F2" s="327"/>
    </row>
    <row r="3" spans="1:8">
      <c r="A3" s="1"/>
      <c r="B3" s="2" t="s">
        <v>2</v>
      </c>
      <c r="C3" s="2"/>
      <c r="D3" s="327"/>
      <c r="E3" s="551"/>
      <c r="F3" s="327"/>
      <c r="H3" s="1"/>
    </row>
    <row r="4" spans="1:8" ht="12" customHeight="1" thickBot="1">
      <c r="A4" s="1"/>
      <c r="B4" s="2" t="s">
        <v>566</v>
      </c>
      <c r="C4" s="2"/>
      <c r="D4" s="327"/>
      <c r="E4" s="550"/>
      <c r="F4" s="354"/>
      <c r="G4" s="172"/>
      <c r="H4" s="172"/>
    </row>
    <row r="5" spans="1:8" s="9" customFormat="1" ht="12.75" thickBot="1">
      <c r="A5" s="175" t="s">
        <v>4</v>
      </c>
      <c r="B5" s="178"/>
      <c r="C5" s="175" t="s">
        <v>472</v>
      </c>
      <c r="D5" s="328" t="s">
        <v>456</v>
      </c>
      <c r="E5" s="552" t="s">
        <v>5</v>
      </c>
      <c r="F5" s="328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329" t="s">
        <v>239</v>
      </c>
      <c r="E6" s="553" t="s">
        <v>567</v>
      </c>
      <c r="F6" s="355" t="s">
        <v>567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329" t="s">
        <v>8</v>
      </c>
      <c r="E7" s="554">
        <v>2017</v>
      </c>
      <c r="F7" s="329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91195.170729999998</v>
      </c>
      <c r="D8" s="330">
        <f>D9+D20+D34+D41+D59+D70+D101+D42+D69+D31+D68+D14+D67</f>
        <v>107202.32917999999</v>
      </c>
      <c r="E8" s="425">
        <f>E9+E20+E34+E41+E59+E70+E101+E42+E69+E31+E68+E14+E67</f>
        <v>95369.974340000001</v>
      </c>
      <c r="F8" s="330">
        <f>F9+F20+F34+F41+F59+F70+F101+F42+F69+F31+F68+F14+F67</f>
        <v>95279.891069999998</v>
      </c>
      <c r="G8" s="73">
        <f>E8/D8*100</f>
        <v>88.962595374086831</v>
      </c>
      <c r="H8" s="20">
        <f>E8-D8</f>
        <v>-11832.354839999985</v>
      </c>
    </row>
    <row r="9" spans="1:8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331">
        <f>D10</f>
        <v>51769.994009999995</v>
      </c>
      <c r="E9" s="635">
        <f>E10</f>
        <v>46271.504629999996</v>
      </c>
      <c r="F9" s="356">
        <f>F10</f>
        <v>45984.502899999999</v>
      </c>
      <c r="G9" s="73">
        <f t="shared" ref="G9:G72" si="0">E9/D9*100</f>
        <v>89.379003252467243</v>
      </c>
      <c r="H9" s="20">
        <f t="shared" ref="H9:H72" si="1">E9-D9</f>
        <v>-5498.4893799999991</v>
      </c>
    </row>
    <row r="10" spans="1:8" ht="12.75" thickBot="1">
      <c r="A10" s="34" t="s">
        <v>14</v>
      </c>
      <c r="B10" s="34" t="s">
        <v>15</v>
      </c>
      <c r="C10" s="332">
        <f>C11+C12+C13</f>
        <v>49678.450319999996</v>
      </c>
      <c r="D10" s="332">
        <f>D11+D12+D13</f>
        <v>51769.994009999995</v>
      </c>
      <c r="E10" s="399">
        <f>E11+E12+E13</f>
        <v>46271.504629999996</v>
      </c>
      <c r="F10" s="332">
        <f>F11+F12+F13</f>
        <v>45984.502899999999</v>
      </c>
      <c r="G10" s="73">
        <f t="shared" si="0"/>
        <v>89.379003252467243</v>
      </c>
      <c r="H10" s="20">
        <f t="shared" si="1"/>
        <v>-5498.4893799999991</v>
      </c>
    </row>
    <row r="11" spans="1:8" ht="24.75" thickBot="1">
      <c r="A11" s="154" t="s">
        <v>285</v>
      </c>
      <c r="B11" s="157" t="s">
        <v>299</v>
      </c>
      <c r="C11" s="333">
        <v>49080.771520000002</v>
      </c>
      <c r="D11" s="333">
        <v>51300.555249999998</v>
      </c>
      <c r="E11" s="393">
        <v>45900.597329999997</v>
      </c>
      <c r="F11" s="333">
        <v>45633.04423</v>
      </c>
      <c r="G11" s="73">
        <f t="shared" si="0"/>
        <v>89.473880168187847</v>
      </c>
      <c r="H11" s="20">
        <f t="shared" si="1"/>
        <v>-5399.9579200000007</v>
      </c>
    </row>
    <row r="12" spans="1:8" ht="60.75" thickBot="1">
      <c r="A12" s="154" t="s">
        <v>286</v>
      </c>
      <c r="B12" s="158" t="s">
        <v>300</v>
      </c>
      <c r="C12" s="334">
        <v>276.47879999999998</v>
      </c>
      <c r="D12" s="334">
        <v>217.63749999999999</v>
      </c>
      <c r="E12" s="394">
        <v>157.20247000000001</v>
      </c>
      <c r="F12" s="334">
        <v>117.44954</v>
      </c>
      <c r="G12" s="73">
        <f t="shared" si="0"/>
        <v>72.231334214002658</v>
      </c>
      <c r="H12" s="20">
        <f t="shared" si="1"/>
        <v>-60.435029999999983</v>
      </c>
    </row>
    <row r="13" spans="1:8" ht="27.75" customHeight="1" thickBot="1">
      <c r="A13" s="154" t="s">
        <v>287</v>
      </c>
      <c r="B13" s="159" t="s">
        <v>301</v>
      </c>
      <c r="C13" s="335">
        <v>321.2</v>
      </c>
      <c r="D13" s="335">
        <v>251.80126000000001</v>
      </c>
      <c r="E13" s="395">
        <v>213.70482999999999</v>
      </c>
      <c r="F13" s="335">
        <v>234.00913</v>
      </c>
      <c r="G13" s="73">
        <f t="shared" si="0"/>
        <v>84.870437105834966</v>
      </c>
      <c r="H13" s="20">
        <f t="shared" si="1"/>
        <v>-38.096430000000026</v>
      </c>
    </row>
    <row r="14" spans="1:8" ht="29.25" customHeight="1" thickBot="1">
      <c r="A14" s="300" t="s">
        <v>359</v>
      </c>
      <c r="B14" s="301" t="s">
        <v>358</v>
      </c>
      <c r="C14" s="341">
        <f>C15</f>
        <v>7353.2563099999998</v>
      </c>
      <c r="D14" s="341">
        <f>D15</f>
        <v>7075.8115400000006</v>
      </c>
      <c r="E14" s="403">
        <f>E15</f>
        <v>6890.0862999999999</v>
      </c>
      <c r="F14" s="517">
        <f>F15</f>
        <v>9033.5901700000013</v>
      </c>
      <c r="G14" s="73">
        <f t="shared" si="0"/>
        <v>97.375209345951561</v>
      </c>
      <c r="H14" s="20">
        <f t="shared" si="1"/>
        <v>-185.72524000000067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7353.2563099999998</v>
      </c>
      <c r="D15" s="337">
        <f>D16+D17+D18+D19</f>
        <v>7075.8115400000006</v>
      </c>
      <c r="E15" s="405">
        <f>E16+E17+E18+E19</f>
        <v>6890.0862999999999</v>
      </c>
      <c r="F15" s="340">
        <f>F16+F17+F18+F19</f>
        <v>9033.5901700000013</v>
      </c>
      <c r="G15" s="73">
        <f t="shared" si="0"/>
        <v>97.375209345951561</v>
      </c>
      <c r="H15" s="20">
        <f t="shared" si="1"/>
        <v>-185.72524000000067</v>
      </c>
    </row>
    <row r="16" spans="1:8" ht="12.75" customHeight="1" thickBot="1">
      <c r="A16" s="298" t="s">
        <v>362</v>
      </c>
      <c r="B16" s="299" t="s">
        <v>366</v>
      </c>
      <c r="C16" s="333">
        <v>2458.2121200000001</v>
      </c>
      <c r="D16" s="333">
        <v>2423.3334399999999</v>
      </c>
      <c r="E16" s="393">
        <v>2824.47651</v>
      </c>
      <c r="F16" s="333">
        <v>3095.9404100000002</v>
      </c>
      <c r="G16" s="73">
        <f t="shared" si="0"/>
        <v>116.55335841855918</v>
      </c>
      <c r="H16" s="20">
        <f t="shared" si="1"/>
        <v>401.14307000000008</v>
      </c>
    </row>
    <row r="17" spans="1:9" ht="12" customHeight="1" thickBot="1">
      <c r="A17" s="298" t="s">
        <v>363</v>
      </c>
      <c r="B17" s="299" t="s">
        <v>367</v>
      </c>
      <c r="C17" s="333">
        <v>28.422360000000001</v>
      </c>
      <c r="D17" s="333">
        <v>24.621130000000001</v>
      </c>
      <c r="E17" s="393">
        <v>28.848299999999998</v>
      </c>
      <c r="F17" s="333">
        <v>48.523180000000004</v>
      </c>
      <c r="G17" s="73">
        <f t="shared" si="0"/>
        <v>117.16887080324906</v>
      </c>
      <c r="H17" s="20">
        <f t="shared" si="1"/>
        <v>4.2271699999999974</v>
      </c>
    </row>
    <row r="18" spans="1:9" ht="10.5" customHeight="1" thickBot="1">
      <c r="A18" s="298" t="s">
        <v>364</v>
      </c>
      <c r="B18" s="299" t="s">
        <v>368</v>
      </c>
      <c r="C18" s="333">
        <v>5319.6537699999999</v>
      </c>
      <c r="D18" s="333">
        <v>5100.7498100000003</v>
      </c>
      <c r="E18" s="393">
        <v>4582.0332600000002</v>
      </c>
      <c r="F18" s="333">
        <v>6361.7594300000001</v>
      </c>
      <c r="G18" s="73">
        <f t="shared" si="0"/>
        <v>89.830582378632684</v>
      </c>
      <c r="H18" s="20">
        <f t="shared" si="1"/>
        <v>-518.7165500000001</v>
      </c>
    </row>
    <row r="19" spans="1:9" ht="12" customHeight="1" thickBot="1">
      <c r="A19" s="298" t="s">
        <v>365</v>
      </c>
      <c r="B19" s="299" t="s">
        <v>369</v>
      </c>
      <c r="C19" s="333">
        <v>-453.03194000000002</v>
      </c>
      <c r="D19" s="333">
        <v>-472.89283999999998</v>
      </c>
      <c r="E19" s="393">
        <v>-545.27176999999995</v>
      </c>
      <c r="F19" s="333">
        <v>-472.63285000000002</v>
      </c>
      <c r="G19" s="73">
        <f t="shared" si="0"/>
        <v>115.30556690179534</v>
      </c>
      <c r="H19" s="20">
        <f t="shared" si="1"/>
        <v>-72.378929999999968</v>
      </c>
    </row>
    <row r="20" spans="1:9" s="47" customFormat="1" ht="12.75" thickBot="1">
      <c r="A20" s="45" t="s">
        <v>16</v>
      </c>
      <c r="B20" s="45" t="s">
        <v>17</v>
      </c>
      <c r="C20" s="338">
        <f>C21+C26+C28+C30+C29+C27</f>
        <v>9423.3709999999992</v>
      </c>
      <c r="D20" s="338">
        <f>D21+D26+D28+D30+D29+D27</f>
        <v>18760.946680000001</v>
      </c>
      <c r="E20" s="409">
        <f>E21+E26+E28+E30+E29+E27</f>
        <v>19260.38593</v>
      </c>
      <c r="F20" s="338">
        <f>F21+F26+F28+F30+F27+F29</f>
        <v>8928.5326600000008</v>
      </c>
      <c r="G20" s="73">
        <f t="shared" si="0"/>
        <v>102.66212179224637</v>
      </c>
      <c r="H20" s="20">
        <f t="shared" si="1"/>
        <v>499.43924999999945</v>
      </c>
    </row>
    <row r="21" spans="1:9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39">
        <f>D22+D23+D24</f>
        <v>12447.3</v>
      </c>
      <c r="E21" s="396">
        <f>E22+E23+E24</f>
        <v>13969.447679999999</v>
      </c>
      <c r="F21" s="518">
        <f>F22+F23+F24</f>
        <v>3751.4054500000002</v>
      </c>
      <c r="G21" s="73">
        <f t="shared" si="0"/>
        <v>112.22873779855873</v>
      </c>
      <c r="H21" s="20">
        <f t="shared" si="1"/>
        <v>1522.14768</v>
      </c>
    </row>
    <row r="22" spans="1:9" s="47" customFormat="1" ht="13.5" customHeight="1" thickBot="1">
      <c r="A22" s="48" t="s">
        <v>373</v>
      </c>
      <c r="B22" s="49" t="s">
        <v>196</v>
      </c>
      <c r="C22" s="339">
        <v>1028</v>
      </c>
      <c r="D22" s="339">
        <v>8476</v>
      </c>
      <c r="E22" s="396">
        <v>9574.9173699999992</v>
      </c>
      <c r="F22" s="339">
        <v>1444.67545</v>
      </c>
      <c r="G22" s="73">
        <f t="shared" si="0"/>
        <v>112.96504683813117</v>
      </c>
      <c r="H22" s="20">
        <f t="shared" si="1"/>
        <v>1098.9173699999992</v>
      </c>
    </row>
    <row r="23" spans="1:9" s="47" customFormat="1" ht="24.75" thickBot="1">
      <c r="A23" s="48" t="s">
        <v>374</v>
      </c>
      <c r="B23" s="49" t="s">
        <v>473</v>
      </c>
      <c r="C23" s="339">
        <v>3646.3</v>
      </c>
      <c r="D23" s="339">
        <v>3946.3</v>
      </c>
      <c r="E23" s="396">
        <v>4455.0705500000004</v>
      </c>
      <c r="F23" s="339">
        <v>2306.6015000000002</v>
      </c>
      <c r="G23" s="73">
        <f t="shared" si="0"/>
        <v>112.89234346096345</v>
      </c>
      <c r="H23" s="20">
        <f t="shared" si="1"/>
        <v>508.77055000000018</v>
      </c>
    </row>
    <row r="24" spans="1:9" s="47" customFormat="1" ht="36.75" thickBot="1">
      <c r="A24" s="48" t="s">
        <v>375</v>
      </c>
      <c r="B24" s="49" t="s">
        <v>537</v>
      </c>
      <c r="C24" s="339"/>
      <c r="D24" s="339">
        <v>25</v>
      </c>
      <c r="E24" s="396">
        <v>-60.540239999999997</v>
      </c>
      <c r="F24" s="339">
        <v>0.1285</v>
      </c>
      <c r="G24" s="73">
        <f t="shared" si="0"/>
        <v>-242.16095999999999</v>
      </c>
      <c r="H24" s="20">
        <f t="shared" si="1"/>
        <v>-85.540239999999997</v>
      </c>
    </row>
    <row r="25" spans="1:9" ht="12.75" thickBot="1">
      <c r="A25" s="27" t="s">
        <v>18</v>
      </c>
      <c r="B25" s="27" t="s">
        <v>19</v>
      </c>
      <c r="C25" s="335"/>
      <c r="D25" s="335"/>
      <c r="E25" s="395"/>
      <c r="F25" s="335"/>
      <c r="G25" s="73"/>
      <c r="H25" s="20">
        <f t="shared" si="1"/>
        <v>0</v>
      </c>
    </row>
    <row r="26" spans="1:9" ht="12" customHeight="1" thickBot="1">
      <c r="A26" s="13"/>
      <c r="B26" s="13" t="s">
        <v>20</v>
      </c>
      <c r="C26" s="340">
        <v>2097.5</v>
      </c>
      <c r="D26" s="340">
        <v>2097.5</v>
      </c>
      <c r="E26" s="397">
        <v>1420.5395900000001</v>
      </c>
      <c r="F26" s="340">
        <v>2287.3354599999998</v>
      </c>
      <c r="G26" s="73">
        <f t="shared" si="0"/>
        <v>67.725367818831955</v>
      </c>
      <c r="H26" s="20">
        <f t="shared" si="1"/>
        <v>-676.96040999999991</v>
      </c>
    </row>
    <row r="27" spans="1:9" ht="24.75" thickBot="1">
      <c r="A27" s="48" t="s">
        <v>377</v>
      </c>
      <c r="B27" s="54" t="s">
        <v>378</v>
      </c>
      <c r="C27" s="340"/>
      <c r="D27" s="340"/>
      <c r="E27" s="397">
        <v>0.45</v>
      </c>
      <c r="F27" s="340">
        <v>17.629259999999999</v>
      </c>
      <c r="G27" s="73"/>
      <c r="H27" s="20">
        <f t="shared" si="1"/>
        <v>0.45</v>
      </c>
    </row>
    <row r="28" spans="1:9" ht="12" customHeight="1" thickBot="1">
      <c r="A28" s="13" t="s">
        <v>21</v>
      </c>
      <c r="B28" s="13" t="s">
        <v>22</v>
      </c>
      <c r="C28" s="342">
        <v>2158.5709999999999</v>
      </c>
      <c r="D28" s="342">
        <v>3723.1466799999998</v>
      </c>
      <c r="E28" s="398">
        <v>3268.3153299999999</v>
      </c>
      <c r="F28" s="342">
        <v>2466.1399700000002</v>
      </c>
      <c r="G28" s="73">
        <f t="shared" si="0"/>
        <v>87.783684364538644</v>
      </c>
      <c r="H28" s="20">
        <f t="shared" si="1"/>
        <v>-454.83134999999993</v>
      </c>
    </row>
    <row r="29" spans="1:9" ht="12.75" thickBot="1">
      <c r="A29" s="13" t="s">
        <v>379</v>
      </c>
      <c r="B29" s="13" t="s">
        <v>380</v>
      </c>
      <c r="C29" s="342"/>
      <c r="D29" s="342"/>
      <c r="E29" s="398"/>
      <c r="F29" s="342">
        <v>-0.30134</v>
      </c>
      <c r="G29" s="73"/>
      <c r="H29" s="20">
        <f t="shared" si="1"/>
        <v>0</v>
      </c>
    </row>
    <row r="30" spans="1:9" ht="12.75" thickBot="1">
      <c r="A30" s="34" t="s">
        <v>302</v>
      </c>
      <c r="B30" s="34" t="s">
        <v>303</v>
      </c>
      <c r="C30" s="335">
        <v>493</v>
      </c>
      <c r="D30" s="335">
        <v>493</v>
      </c>
      <c r="E30" s="395">
        <v>601.63333</v>
      </c>
      <c r="F30" s="335">
        <v>406.32386000000002</v>
      </c>
      <c r="G30" s="73">
        <f t="shared" si="0"/>
        <v>122.03515821501014</v>
      </c>
      <c r="H30" s="20">
        <f t="shared" si="1"/>
        <v>108.63333</v>
      </c>
    </row>
    <row r="31" spans="1:9" ht="12.75" thickBot="1">
      <c r="A31" s="72" t="s">
        <v>23</v>
      </c>
      <c r="B31" s="303" t="s">
        <v>24</v>
      </c>
      <c r="C31" s="274">
        <f>C32+C33</f>
        <v>6753.174</v>
      </c>
      <c r="D31" s="341">
        <f>D32+D33</f>
        <v>8084.6787899999999</v>
      </c>
      <c r="E31" s="403">
        <f>E32+E33</f>
        <v>6813.62338</v>
      </c>
      <c r="F31" s="341">
        <f>F32+F33</f>
        <v>6078.1097399999999</v>
      </c>
      <c r="G31" s="73">
        <f t="shared" si="0"/>
        <v>84.278220037978784</v>
      </c>
      <c r="H31" s="20">
        <f t="shared" si="1"/>
        <v>-1271.0554099999999</v>
      </c>
    </row>
    <row r="32" spans="1:9" ht="12.75" thickBot="1">
      <c r="A32" s="34" t="s">
        <v>381</v>
      </c>
      <c r="B32" s="34" t="s">
        <v>26</v>
      </c>
      <c r="C32" s="260">
        <v>699</v>
      </c>
      <c r="D32" s="334">
        <v>717.52584999999999</v>
      </c>
      <c r="E32" s="399">
        <v>553.08042999999998</v>
      </c>
      <c r="F32" s="332">
        <v>427.03530000000001</v>
      </c>
      <c r="G32" s="73">
        <f t="shared" si="0"/>
        <v>77.08160340146631</v>
      </c>
      <c r="H32" s="20">
        <f t="shared" si="1"/>
        <v>-164.44542000000001</v>
      </c>
      <c r="I32" s="47"/>
    </row>
    <row r="33" spans="1:9" ht="12.75" thickBot="1">
      <c r="A33" s="58" t="s">
        <v>29</v>
      </c>
      <c r="B33" s="58" t="s">
        <v>30</v>
      </c>
      <c r="C33" s="264">
        <v>6054.174</v>
      </c>
      <c r="D33" s="342">
        <v>7367.1529399999999</v>
      </c>
      <c r="E33" s="393">
        <v>6260.54295</v>
      </c>
      <c r="F33" s="333">
        <v>5651.0744400000003</v>
      </c>
      <c r="G33" s="73">
        <f t="shared" si="0"/>
        <v>84.979136458649378</v>
      </c>
      <c r="H33" s="20">
        <f t="shared" si="1"/>
        <v>-1106.6099899999999</v>
      </c>
    </row>
    <row r="34" spans="1:9" ht="12.75" thickBot="1">
      <c r="A34" s="26" t="s">
        <v>31</v>
      </c>
      <c r="B34" s="6" t="s">
        <v>32</v>
      </c>
      <c r="C34" s="253">
        <f>C36+C38+C39</f>
        <v>1236.8000000000002</v>
      </c>
      <c r="D34" s="343">
        <f>D36+D38+D39</f>
        <v>1265.4000000000001</v>
      </c>
      <c r="E34" s="636">
        <f>E36+E38+E39</f>
        <v>1190.49</v>
      </c>
      <c r="F34" s="519">
        <f>F36+F38+F39</f>
        <v>1073.7232399999998</v>
      </c>
      <c r="G34" s="73">
        <f t="shared" si="0"/>
        <v>94.08013276434329</v>
      </c>
      <c r="H34" s="20">
        <f t="shared" si="1"/>
        <v>-74.910000000000082</v>
      </c>
    </row>
    <row r="35" spans="1:9" ht="12.75" thickBot="1">
      <c r="A35" s="27" t="s">
        <v>33</v>
      </c>
      <c r="B35" s="27" t="s">
        <v>34</v>
      </c>
      <c r="C35" s="261"/>
      <c r="D35" s="335"/>
      <c r="E35" s="395"/>
      <c r="F35" s="335"/>
      <c r="G35" s="73"/>
      <c r="H35" s="20">
        <f t="shared" si="1"/>
        <v>0</v>
      </c>
    </row>
    <row r="36" spans="1:9" ht="12.75" thickBot="1">
      <c r="B36" s="34" t="s">
        <v>35</v>
      </c>
      <c r="C36" s="260">
        <f>C37</f>
        <v>1184.4000000000001</v>
      </c>
      <c r="D36" s="334">
        <f>D37</f>
        <v>1184.4000000000001</v>
      </c>
      <c r="E36" s="394">
        <f>E37</f>
        <v>1151.4100000000001</v>
      </c>
      <c r="F36" s="334">
        <f>F37</f>
        <v>1024.3732399999999</v>
      </c>
      <c r="G36" s="73">
        <f t="shared" si="0"/>
        <v>97.214623438027687</v>
      </c>
      <c r="H36" s="20">
        <f t="shared" si="1"/>
        <v>-32.990000000000009</v>
      </c>
    </row>
    <row r="37" spans="1:9" ht="12.75" thickBot="1">
      <c r="A37" s="27" t="s">
        <v>36</v>
      </c>
      <c r="B37" s="58" t="s">
        <v>37</v>
      </c>
      <c r="C37" s="264">
        <v>1184.4000000000001</v>
      </c>
      <c r="D37" s="342">
        <v>1184.4000000000001</v>
      </c>
      <c r="E37" s="400">
        <v>1151.4100000000001</v>
      </c>
      <c r="F37" s="336">
        <v>1024.3732399999999</v>
      </c>
      <c r="G37" s="73">
        <f t="shared" si="0"/>
        <v>97.214623438027687</v>
      </c>
      <c r="H37" s="20">
        <f t="shared" si="1"/>
        <v>-32.990000000000009</v>
      </c>
    </row>
    <row r="38" spans="1:9" ht="12.75" thickBot="1">
      <c r="A38" s="27" t="s">
        <v>38</v>
      </c>
      <c r="B38" s="27" t="s">
        <v>39</v>
      </c>
      <c r="C38" s="261">
        <v>52.4</v>
      </c>
      <c r="D38" s="335">
        <v>81</v>
      </c>
      <c r="E38" s="398">
        <v>39.08</v>
      </c>
      <c r="F38" s="342">
        <v>49.35</v>
      </c>
      <c r="G38" s="73">
        <f t="shared" si="0"/>
        <v>48.246913580246911</v>
      </c>
      <c r="H38" s="20">
        <f t="shared" si="1"/>
        <v>-41.92</v>
      </c>
    </row>
    <row r="39" spans="1:9" ht="12.75" thickBot="1">
      <c r="A39" s="27"/>
      <c r="B39" s="27" t="s">
        <v>314</v>
      </c>
      <c r="C39" s="261"/>
      <c r="D39" s="335"/>
      <c r="E39" s="395"/>
      <c r="F39" s="520"/>
      <c r="G39" s="73"/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627"/>
      <c r="E40" s="413"/>
      <c r="F40" s="357"/>
      <c r="G40" s="73"/>
      <c r="H40" s="20">
        <f t="shared" si="1"/>
        <v>0</v>
      </c>
      <c r="I40" s="9"/>
    </row>
    <row r="41" spans="1:9" ht="12.75" thickBot="1">
      <c r="A41" s="15"/>
      <c r="B41" s="309" t="s">
        <v>42</v>
      </c>
      <c r="C41" s="381"/>
      <c r="D41" s="628"/>
      <c r="E41" s="414">
        <v>60.219459999999998</v>
      </c>
      <c r="F41" s="358">
        <v>60.502519999999997</v>
      </c>
      <c r="G41" s="73"/>
      <c r="H41" s="20">
        <f t="shared" si="1"/>
        <v>60.219459999999998</v>
      </c>
      <c r="I41" s="9"/>
    </row>
    <row r="42" spans="1:9" ht="24.75" thickBot="1">
      <c r="A42" s="72" t="s">
        <v>63</v>
      </c>
      <c r="B42" s="325" t="s">
        <v>203</v>
      </c>
      <c r="C42" s="311">
        <f>C45+C49+C52+C58</f>
        <v>10985.098099999999</v>
      </c>
      <c r="D42" s="344">
        <f>D45+D49+D52+D58+D57</f>
        <v>13078.358760000001</v>
      </c>
      <c r="E42" s="639">
        <f>E45+E49+E52+E57+E58</f>
        <v>9098.9883700000009</v>
      </c>
      <c r="F42" s="352">
        <f>F45+F49+F52+F57+F58</f>
        <v>7894.8810100000001</v>
      </c>
      <c r="G42" s="73">
        <f t="shared" si="0"/>
        <v>69.57286106746929</v>
      </c>
      <c r="H42" s="20">
        <f t="shared" si="1"/>
        <v>-3979.37039</v>
      </c>
    </row>
    <row r="43" spans="1:9" ht="0.75" customHeight="1" thickBot="1">
      <c r="B43" s="74"/>
      <c r="C43" s="288"/>
      <c r="D43" s="629"/>
      <c r="E43" s="416">
        <f>E45+E52+E57+E47+E56</f>
        <v>10565.895199999999</v>
      </c>
      <c r="F43" s="359">
        <f>F45+F52+F57+F47+F56</f>
        <v>9725.4480100000001</v>
      </c>
      <c r="G43" s="73" t="e">
        <f t="shared" si="0"/>
        <v>#DIV/0!</v>
      </c>
      <c r="H43" s="20">
        <f t="shared" si="1"/>
        <v>10565.895199999999</v>
      </c>
    </row>
    <row r="44" spans="1:9" ht="12.75" thickBot="1">
      <c r="A44" s="27" t="s">
        <v>64</v>
      </c>
      <c r="B44" s="27" t="s">
        <v>65</v>
      </c>
      <c r="C44" s="261"/>
      <c r="D44" s="335"/>
      <c r="E44" s="417"/>
      <c r="F44" s="360"/>
      <c r="G44" s="73"/>
      <c r="H44" s="20">
        <f t="shared" si="1"/>
        <v>0</v>
      </c>
    </row>
    <row r="45" spans="1:9" ht="12" customHeight="1" thickBot="1">
      <c r="B45" s="34" t="s">
        <v>66</v>
      </c>
      <c r="C45" s="260">
        <f>C47</f>
        <v>3981</v>
      </c>
      <c r="D45" s="334">
        <f>D47</f>
        <v>3981</v>
      </c>
      <c r="E45" s="394">
        <f>E47</f>
        <v>4949.1084700000001</v>
      </c>
      <c r="F45" s="334">
        <f>F47</f>
        <v>4665.7888700000003</v>
      </c>
      <c r="G45" s="73">
        <f t="shared" si="0"/>
        <v>124.31822331072595</v>
      </c>
      <c r="H45" s="20">
        <f t="shared" si="1"/>
        <v>968.10847000000012</v>
      </c>
    </row>
    <row r="46" spans="1:9" ht="12.75" thickBot="1">
      <c r="A46" s="27" t="s">
        <v>565</v>
      </c>
      <c r="B46" s="27" t="s">
        <v>65</v>
      </c>
      <c r="C46" s="261"/>
      <c r="D46" s="335"/>
      <c r="E46" s="395"/>
      <c r="F46" s="335"/>
      <c r="G46" s="73"/>
      <c r="H46" s="20">
        <f t="shared" si="1"/>
        <v>0</v>
      </c>
    </row>
    <row r="47" spans="1:9" ht="12" customHeight="1" thickBot="1">
      <c r="B47" s="34" t="s">
        <v>67</v>
      </c>
      <c r="C47" s="260">
        <v>3981</v>
      </c>
      <c r="D47" s="334">
        <v>3981</v>
      </c>
      <c r="E47" s="394">
        <v>4949.1084700000001</v>
      </c>
      <c r="F47" s="334">
        <v>4665.7888700000003</v>
      </c>
      <c r="G47" s="73">
        <f t="shared" si="0"/>
        <v>124.31822331072595</v>
      </c>
      <c r="H47" s="20">
        <f t="shared" si="1"/>
        <v>968.10847000000012</v>
      </c>
    </row>
    <row r="48" spans="1:9" ht="12.75" thickBot="1">
      <c r="A48" s="27" t="s">
        <v>437</v>
      </c>
      <c r="B48" s="27" t="s">
        <v>65</v>
      </c>
      <c r="C48" s="261"/>
      <c r="D48" s="335"/>
      <c r="E48" s="395"/>
      <c r="F48" s="335"/>
      <c r="G48" s="73"/>
      <c r="H48" s="20">
        <f t="shared" si="1"/>
        <v>0</v>
      </c>
    </row>
    <row r="49" spans="1:9" ht="11.25" customHeight="1" thickBot="1">
      <c r="B49" s="34" t="s">
        <v>67</v>
      </c>
      <c r="C49" s="260">
        <v>6735.0981000000002</v>
      </c>
      <c r="D49" s="334">
        <v>8468.8346000000001</v>
      </c>
      <c r="E49" s="394">
        <v>3574.0325200000002</v>
      </c>
      <c r="F49" s="334">
        <v>2905.8858799999998</v>
      </c>
      <c r="G49" s="73">
        <f t="shared" si="0"/>
        <v>42.202176436413112</v>
      </c>
      <c r="H49" s="20">
        <f t="shared" si="1"/>
        <v>-4894.8020799999995</v>
      </c>
    </row>
    <row r="50" spans="1:9" ht="12.75" thickBot="1">
      <c r="A50" s="27" t="s">
        <v>68</v>
      </c>
      <c r="B50" s="27" t="s">
        <v>69</v>
      </c>
      <c r="C50" s="261"/>
      <c r="D50" s="335"/>
      <c r="E50" s="418"/>
      <c r="F50" s="361"/>
      <c r="G50" s="73"/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334"/>
      <c r="E51" s="402"/>
      <c r="F51" s="345"/>
      <c r="G51" s="73"/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345">
        <f>D54+D56</f>
        <v>509.52415999999999</v>
      </c>
      <c r="E52" s="402">
        <f>E54+E56</f>
        <v>432.48352</v>
      </c>
      <c r="F52" s="345">
        <f>F54+F56</f>
        <v>267.72735999999998</v>
      </c>
      <c r="G52" s="73">
        <f t="shared" si="0"/>
        <v>84.879884792901677</v>
      </c>
      <c r="H52" s="20">
        <f t="shared" si="1"/>
        <v>-77.040639999999996</v>
      </c>
      <c r="I52" s="77"/>
    </row>
    <row r="53" spans="1:9" s="77" customFormat="1" ht="12.75" thickBot="1">
      <c r="A53" s="27" t="s">
        <v>72</v>
      </c>
      <c r="B53" s="27" t="s">
        <v>73</v>
      </c>
      <c r="C53" s="261"/>
      <c r="D53" s="335"/>
      <c r="E53" s="419"/>
      <c r="F53" s="348"/>
      <c r="G53" s="73"/>
      <c r="H53" s="20">
        <f t="shared" si="1"/>
        <v>0</v>
      </c>
    </row>
    <row r="54" spans="1:9" s="77" customFormat="1" ht="12.75" customHeight="1" thickBot="1">
      <c r="A54" s="68"/>
      <c r="B54" s="13" t="s">
        <v>74</v>
      </c>
      <c r="C54" s="260">
        <v>152</v>
      </c>
      <c r="D54" s="334">
        <v>152</v>
      </c>
      <c r="E54" s="401">
        <v>248.31978000000001</v>
      </c>
      <c r="F54" s="346">
        <v>163.35034999999999</v>
      </c>
      <c r="G54" s="73">
        <f t="shared" si="0"/>
        <v>163.36827631578947</v>
      </c>
      <c r="H54" s="20">
        <f t="shared" si="1"/>
        <v>96.319780000000009</v>
      </c>
    </row>
    <row r="55" spans="1:9" s="77" customFormat="1" ht="12.75" thickBot="1">
      <c r="A55" s="27" t="s">
        <v>75</v>
      </c>
      <c r="B55" s="27" t="s">
        <v>73</v>
      </c>
      <c r="C55" s="261"/>
      <c r="D55" s="335"/>
      <c r="E55" s="402"/>
      <c r="F55" s="345"/>
      <c r="G55" s="73"/>
      <c r="H55" s="20">
        <f t="shared" si="1"/>
        <v>0</v>
      </c>
    </row>
    <row r="56" spans="1:9" s="77" customFormat="1" ht="14.25" customHeight="1" thickBot="1">
      <c r="A56" s="68"/>
      <c r="B56" s="13" t="s">
        <v>76</v>
      </c>
      <c r="C56" s="263">
        <v>56</v>
      </c>
      <c r="D56" s="340">
        <v>357.52415999999999</v>
      </c>
      <c r="E56" s="402">
        <v>184.16373999999999</v>
      </c>
      <c r="F56" s="345">
        <v>104.37701</v>
      </c>
      <c r="G56" s="73">
        <f t="shared" si="0"/>
        <v>51.510851742159183</v>
      </c>
      <c r="H56" s="20">
        <f t="shared" si="1"/>
        <v>-173.36042</v>
      </c>
    </row>
    <row r="57" spans="1:9" s="77" customFormat="1" ht="15" customHeight="1" thickBot="1">
      <c r="A57" s="27" t="s">
        <v>463</v>
      </c>
      <c r="B57" s="27" t="s">
        <v>78</v>
      </c>
      <c r="C57" s="260"/>
      <c r="D57" s="334">
        <v>43</v>
      </c>
      <c r="E57" s="419">
        <v>51.030999999999999</v>
      </c>
      <c r="F57" s="348">
        <v>21.765899999999998</v>
      </c>
      <c r="G57" s="73"/>
      <c r="H57" s="20">
        <f t="shared" si="1"/>
        <v>8.0309999999999988</v>
      </c>
    </row>
    <row r="58" spans="1:9" s="77" customFormat="1" ht="15" customHeight="1" thickBot="1">
      <c r="A58" s="27" t="s">
        <v>464</v>
      </c>
      <c r="B58" s="27" t="s">
        <v>465</v>
      </c>
      <c r="C58" s="260">
        <v>61</v>
      </c>
      <c r="D58" s="334">
        <v>76</v>
      </c>
      <c r="E58" s="419">
        <v>92.332859999999997</v>
      </c>
      <c r="F58" s="348">
        <v>33.713000000000001</v>
      </c>
      <c r="G58" s="73">
        <f t="shared" si="0"/>
        <v>121.49060526315789</v>
      </c>
      <c r="H58" s="20">
        <f t="shared" si="1"/>
        <v>16.332859999999997</v>
      </c>
    </row>
    <row r="59" spans="1:9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344">
        <f>D61+D62+D63+D64+D66+D65</f>
        <v>2172.4</v>
      </c>
      <c r="E59" s="639">
        <f>E61+E62+E63+E64+E66+E65</f>
        <v>1466.39615</v>
      </c>
      <c r="F59" s="352">
        <f>F61+F62+F64+F63+F65+F66</f>
        <v>3124.4334100000001</v>
      </c>
      <c r="G59" s="73">
        <f t="shared" si="0"/>
        <v>67.501203737801504</v>
      </c>
      <c r="H59" s="20">
        <f t="shared" si="1"/>
        <v>-706.00385000000006</v>
      </c>
    </row>
    <row r="60" spans="1:9" s="77" customFormat="1" ht="14.25" customHeight="1" thickBot="1">
      <c r="A60" s="34" t="s">
        <v>384</v>
      </c>
      <c r="B60" s="34" t="s">
        <v>82</v>
      </c>
      <c r="C60" s="260"/>
      <c r="D60" s="334"/>
      <c r="E60" s="402"/>
      <c r="F60" s="345"/>
      <c r="G60" s="73"/>
      <c r="H60" s="20">
        <f t="shared" si="1"/>
        <v>0</v>
      </c>
    </row>
    <row r="61" spans="1:9" s="77" customFormat="1" ht="10.5" customHeight="1" thickBot="1">
      <c r="A61" s="75"/>
      <c r="B61" s="34" t="s">
        <v>83</v>
      </c>
      <c r="C61" s="260"/>
      <c r="D61" s="334"/>
      <c r="E61" s="402">
        <v>63.499789999999997</v>
      </c>
      <c r="F61" s="345">
        <v>-777.92909999999995</v>
      </c>
      <c r="G61" s="73"/>
      <c r="H61" s="20">
        <f t="shared" si="1"/>
        <v>63.499789999999997</v>
      </c>
    </row>
    <row r="62" spans="1:9" s="77" customFormat="1" ht="17.25" customHeight="1" thickBot="1">
      <c r="A62" s="27" t="s">
        <v>385</v>
      </c>
      <c r="B62" s="54" t="s">
        <v>387</v>
      </c>
      <c r="C62" s="259">
        <v>134.5</v>
      </c>
      <c r="D62" s="333">
        <v>0.5</v>
      </c>
      <c r="E62" s="396">
        <v>0.41559000000000001</v>
      </c>
      <c r="F62" s="339">
        <v>6.0756500000000004</v>
      </c>
      <c r="G62" s="73">
        <f t="shared" si="0"/>
        <v>83.118000000000009</v>
      </c>
      <c r="H62" s="20">
        <f t="shared" si="1"/>
        <v>-8.4409999999999985E-2</v>
      </c>
    </row>
    <row r="63" spans="1:9" s="77" customFormat="1" ht="12" customHeight="1" thickBot="1">
      <c r="A63" s="27" t="s">
        <v>402</v>
      </c>
      <c r="B63" s="54" t="s">
        <v>403</v>
      </c>
      <c r="C63" s="259"/>
      <c r="D63" s="333"/>
      <c r="E63" s="396"/>
      <c r="F63" s="339"/>
      <c r="G63" s="73"/>
      <c r="H63" s="20">
        <f t="shared" si="1"/>
        <v>0</v>
      </c>
    </row>
    <row r="64" spans="1:9" s="77" customFormat="1" ht="14.25" customHeight="1" thickBot="1">
      <c r="A64" s="27" t="s">
        <v>386</v>
      </c>
      <c r="B64" s="48" t="s">
        <v>388</v>
      </c>
      <c r="C64" s="259">
        <v>200</v>
      </c>
      <c r="D64" s="333">
        <v>200</v>
      </c>
      <c r="E64" s="396">
        <v>157.7731</v>
      </c>
      <c r="F64" s="339">
        <v>180.32522</v>
      </c>
      <c r="G64" s="73">
        <f t="shared" si="0"/>
        <v>78.88655</v>
      </c>
      <c r="H64" s="20">
        <f t="shared" si="1"/>
        <v>-42.226900000000001</v>
      </c>
    </row>
    <row r="65" spans="1:9" s="77" customFormat="1" ht="12.75" customHeight="1" thickBot="1">
      <c r="A65" s="48" t="s">
        <v>394</v>
      </c>
      <c r="B65" s="48" t="s">
        <v>395</v>
      </c>
      <c r="C65" s="259">
        <v>237.9</v>
      </c>
      <c r="D65" s="333"/>
      <c r="E65" s="396"/>
      <c r="F65" s="339"/>
      <c r="G65" s="73" t="e">
        <f t="shared" si="0"/>
        <v>#DIV/0!</v>
      </c>
      <c r="H65" s="20">
        <f t="shared" si="1"/>
        <v>0</v>
      </c>
    </row>
    <row r="66" spans="1:9" s="77" customFormat="1" ht="27.75" customHeight="1" thickBot="1">
      <c r="A66" s="48" t="s">
        <v>406</v>
      </c>
      <c r="B66" s="315" t="s">
        <v>396</v>
      </c>
      <c r="C66" s="259">
        <v>3000</v>
      </c>
      <c r="D66" s="333">
        <v>1971.9</v>
      </c>
      <c r="E66" s="396">
        <v>1244.70767</v>
      </c>
      <c r="F66" s="339">
        <v>3715.96164</v>
      </c>
      <c r="G66" s="73">
        <f t="shared" si="0"/>
        <v>63.122251128353355</v>
      </c>
      <c r="H66" s="20">
        <f t="shared" si="1"/>
        <v>-727.19233000000008</v>
      </c>
    </row>
    <row r="67" spans="1:9" s="77" customFormat="1" ht="15" customHeight="1" thickBot="1">
      <c r="A67" s="72" t="s">
        <v>404</v>
      </c>
      <c r="B67" s="312" t="s">
        <v>405</v>
      </c>
      <c r="C67" s="382"/>
      <c r="D67" s="630"/>
      <c r="E67" s="403"/>
      <c r="F67" s="341">
        <v>227.33326</v>
      </c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631"/>
      <c r="E68" s="403"/>
      <c r="F68" s="341">
        <v>887</v>
      </c>
      <c r="G68" s="73"/>
      <c r="H68" s="20">
        <f t="shared" si="1"/>
        <v>0</v>
      </c>
      <c r="I68" s="4"/>
    </row>
    <row r="69" spans="1:9" s="9" customFormat="1" ht="12.75" thickBot="1">
      <c r="A69" s="72" t="s">
        <v>289</v>
      </c>
      <c r="B69" s="312" t="s">
        <v>94</v>
      </c>
      <c r="C69" s="383">
        <v>1017</v>
      </c>
      <c r="D69" s="631">
        <v>1329.2190000000001</v>
      </c>
      <c r="E69" s="403">
        <v>538.92930000000001</v>
      </c>
      <c r="F69" s="341">
        <v>10728.43593</v>
      </c>
      <c r="G69" s="73">
        <f t="shared" si="0"/>
        <v>40.544808643270976</v>
      </c>
      <c r="H69" s="20">
        <f t="shared" si="1"/>
        <v>-790.28970000000004</v>
      </c>
    </row>
    <row r="70" spans="1:9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344">
        <f>D72+D75+D87+D92+D96+D85+D81+D84+D94+D80+D95+D93+D91+D82+D99+D73</f>
        <v>1053.3</v>
      </c>
      <c r="E70" s="415">
        <f>E72+E75+E87+E92+E96+E85+E81+E84+E94+E80+E95+E93+E91+E73+E83+E100+E77</f>
        <v>975.98437999999999</v>
      </c>
      <c r="F70" s="521">
        <f>F72+F75+F87+F92+F96+F85+F81+F84+F94+F80+F95+F93+F91+F73+F83+F100+F77+F99+F76</f>
        <v>1061.13471</v>
      </c>
      <c r="G70" s="73">
        <f t="shared" si="0"/>
        <v>92.659677204974841</v>
      </c>
      <c r="H70" s="20">
        <f t="shared" si="1"/>
        <v>-77.315619999999967</v>
      </c>
    </row>
    <row r="71" spans="1:9" s="9" customFormat="1" ht="12.75" thickBot="1">
      <c r="A71" s="34" t="s">
        <v>279</v>
      </c>
      <c r="B71" s="34" t="s">
        <v>97</v>
      </c>
      <c r="C71" s="260"/>
      <c r="D71" s="334"/>
      <c r="E71" s="414"/>
      <c r="F71" s="358"/>
      <c r="G71" s="73"/>
      <c r="H71" s="20">
        <f t="shared" si="1"/>
        <v>0</v>
      </c>
      <c r="I71" s="4"/>
    </row>
    <row r="72" spans="1:9" ht="12.75" thickBot="1">
      <c r="B72" s="34" t="s">
        <v>98</v>
      </c>
      <c r="C72" s="260">
        <v>55.9</v>
      </c>
      <c r="D72" s="334">
        <v>55.9</v>
      </c>
      <c r="E72" s="394">
        <v>38.408709999999999</v>
      </c>
      <c r="F72" s="334">
        <v>51.07461</v>
      </c>
      <c r="G72" s="73">
        <f t="shared" si="0"/>
        <v>68.709677996422187</v>
      </c>
      <c r="H72" s="20">
        <f t="shared" si="1"/>
        <v>-17.491289999999999</v>
      </c>
    </row>
    <row r="73" spans="1:9" ht="12.75" customHeight="1" thickBot="1">
      <c r="A73" s="48" t="s">
        <v>389</v>
      </c>
      <c r="B73" s="54" t="s">
        <v>390</v>
      </c>
      <c r="C73" s="259">
        <v>1.3</v>
      </c>
      <c r="D73" s="333">
        <v>1.3</v>
      </c>
      <c r="E73" s="393">
        <v>15.275</v>
      </c>
      <c r="F73" s="333">
        <v>1.105</v>
      </c>
      <c r="G73" s="73">
        <f t="shared" ref="G73:G137" si="2">E73/D73*100</f>
        <v>1175</v>
      </c>
      <c r="H73" s="20">
        <f t="shared" ref="H73:H138" si="3">E73-D73</f>
        <v>13.975</v>
      </c>
    </row>
    <row r="74" spans="1:9" ht="12.75" thickBot="1">
      <c r="A74" s="27" t="s">
        <v>99</v>
      </c>
      <c r="B74" s="27" t="s">
        <v>100</v>
      </c>
      <c r="C74" s="261"/>
      <c r="D74" s="335"/>
      <c r="E74" s="395"/>
      <c r="F74" s="335"/>
      <c r="G74" s="73"/>
      <c r="H74" s="20">
        <f t="shared" si="3"/>
        <v>0</v>
      </c>
    </row>
    <row r="75" spans="1:9" ht="12.75" thickBot="1">
      <c r="A75" s="13"/>
      <c r="B75" s="13" t="s">
        <v>101</v>
      </c>
      <c r="C75" s="263">
        <v>33</v>
      </c>
      <c r="D75" s="340">
        <v>33</v>
      </c>
      <c r="E75" s="397">
        <v>10</v>
      </c>
      <c r="F75" s="340">
        <v>48</v>
      </c>
      <c r="G75" s="73">
        <f t="shared" si="2"/>
        <v>30.303030303030305</v>
      </c>
      <c r="H75" s="20">
        <f t="shared" si="3"/>
        <v>-23</v>
      </c>
    </row>
    <row r="76" spans="1:9" ht="12.75" thickBot="1">
      <c r="A76" s="34" t="s">
        <v>409</v>
      </c>
      <c r="B76" s="34" t="s">
        <v>410</v>
      </c>
      <c r="C76" s="260"/>
      <c r="D76" s="334"/>
      <c r="E76" s="394"/>
      <c r="F76" s="334"/>
      <c r="G76" s="73"/>
      <c r="H76" s="20">
        <f t="shared" si="3"/>
        <v>0</v>
      </c>
    </row>
    <row r="77" spans="1:9" ht="0.75" customHeight="1" thickBot="1">
      <c r="B77" s="13"/>
      <c r="C77" s="260"/>
      <c r="D77" s="334"/>
      <c r="E77" s="394"/>
      <c r="F77" s="334"/>
      <c r="G77" s="73"/>
      <c r="H77" s="20">
        <f t="shared" si="3"/>
        <v>0</v>
      </c>
    </row>
    <row r="78" spans="1:9" ht="12.75" thickBot="1">
      <c r="A78" s="27" t="s">
        <v>105</v>
      </c>
      <c r="B78" s="27" t="s">
        <v>103</v>
      </c>
      <c r="C78" s="261"/>
      <c r="D78" s="335"/>
      <c r="E78" s="395"/>
      <c r="F78" s="335"/>
      <c r="G78" s="73"/>
      <c r="H78" s="20">
        <f t="shared" si="3"/>
        <v>0</v>
      </c>
    </row>
    <row r="79" spans="1:9" ht="12.75" thickBot="1">
      <c r="B79" s="34" t="s">
        <v>106</v>
      </c>
      <c r="C79" s="260"/>
      <c r="D79" s="334"/>
      <c r="E79" s="394"/>
      <c r="F79" s="334"/>
      <c r="G79" s="73"/>
      <c r="H79" s="20">
        <f t="shared" si="3"/>
        <v>0</v>
      </c>
    </row>
    <row r="80" spans="1:9" ht="12.75" thickBot="1">
      <c r="B80" s="34" t="s">
        <v>93</v>
      </c>
      <c r="C80" s="260"/>
      <c r="D80" s="334"/>
      <c r="E80" s="394"/>
      <c r="F80" s="334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342">
        <v>40</v>
      </c>
      <c r="E81" s="393">
        <v>30</v>
      </c>
      <c r="F81" s="333"/>
      <c r="G81" s="73">
        <f t="shared" si="2"/>
        <v>75</v>
      </c>
      <c r="H81" s="20">
        <f t="shared" si="3"/>
        <v>-10</v>
      </c>
    </row>
    <row r="82" spans="1:8" ht="12.75" thickBot="1">
      <c r="A82" s="27" t="s">
        <v>107</v>
      </c>
      <c r="B82" s="27" t="s">
        <v>108</v>
      </c>
      <c r="C82" s="261">
        <v>103</v>
      </c>
      <c r="D82" s="335">
        <v>103</v>
      </c>
      <c r="E82" s="395"/>
      <c r="F82" s="335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340"/>
      <c r="E83" s="397">
        <v>12.3</v>
      </c>
      <c r="F83" s="340">
        <v>73</v>
      </c>
      <c r="G83" s="73"/>
      <c r="H83" s="20">
        <f t="shared" si="3"/>
        <v>12.3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335">
        <v>209.9</v>
      </c>
      <c r="E84" s="393">
        <v>288.49581999999998</v>
      </c>
      <c r="F84" s="333">
        <v>157.4</v>
      </c>
      <c r="G84" s="73">
        <f t="shared" si="2"/>
        <v>137.44441162458313</v>
      </c>
      <c r="H84" s="20">
        <f t="shared" si="3"/>
        <v>78.595819999999975</v>
      </c>
    </row>
    <row r="85" spans="1:8" ht="12.75" customHeight="1" thickBot="1">
      <c r="A85" s="27" t="s">
        <v>112</v>
      </c>
      <c r="B85" s="27" t="s">
        <v>225</v>
      </c>
      <c r="C85" s="261"/>
      <c r="D85" s="335"/>
      <c r="E85" s="400"/>
      <c r="F85" s="336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335"/>
      <c r="E86" s="395"/>
      <c r="F86" s="335"/>
      <c r="G86" s="73"/>
      <c r="H86" s="20">
        <f t="shared" si="3"/>
        <v>0</v>
      </c>
    </row>
    <row r="87" spans="1:8" ht="12.75" thickBot="1">
      <c r="B87" s="34" t="s">
        <v>114</v>
      </c>
      <c r="C87" s="260">
        <v>1</v>
      </c>
      <c r="D87" s="334">
        <v>1</v>
      </c>
      <c r="E87" s="394">
        <v>3</v>
      </c>
      <c r="F87" s="334">
        <v>2.5</v>
      </c>
      <c r="G87" s="73">
        <f t="shared" si="2"/>
        <v>300</v>
      </c>
      <c r="H87" s="20">
        <f t="shared" si="3"/>
        <v>2</v>
      </c>
    </row>
    <row r="88" spans="1:8" ht="12.75" hidden="1" thickBot="1">
      <c r="C88" s="384"/>
      <c r="D88" s="511"/>
      <c r="G88" s="73" t="e">
        <f t="shared" si="2"/>
        <v>#DIV/0!</v>
      </c>
      <c r="H88" s="20">
        <f t="shared" si="3"/>
        <v>0</v>
      </c>
    </row>
    <row r="89" spans="1:8" ht="12.75" hidden="1" thickBot="1">
      <c r="C89" s="384"/>
      <c r="D89" s="511"/>
      <c r="G89" s="73" t="e">
        <f t="shared" si="2"/>
        <v>#DIV/0!</v>
      </c>
      <c r="H89" s="20">
        <f t="shared" si="3"/>
        <v>0</v>
      </c>
    </row>
    <row r="90" spans="1:8" ht="12.75" hidden="1" thickBot="1">
      <c r="C90" s="384"/>
      <c r="D90" s="511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340">
        <v>10</v>
      </c>
      <c r="E91" s="422">
        <v>4.5</v>
      </c>
      <c r="F91" s="374"/>
      <c r="G91" s="73">
        <f t="shared" si="2"/>
        <v>45</v>
      </c>
      <c r="H91" s="20">
        <f t="shared" si="3"/>
        <v>-5.5</v>
      </c>
    </row>
    <row r="92" spans="1:8" ht="12.75" hidden="1" thickBot="1">
      <c r="A92" s="58"/>
      <c r="B92" s="58" t="s">
        <v>117</v>
      </c>
      <c r="C92" s="264"/>
      <c r="D92" s="342"/>
      <c r="E92" s="676"/>
      <c r="F92" s="375"/>
      <c r="G92" s="73" t="e">
        <f t="shared" si="2"/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/>
      <c r="D93" s="342"/>
      <c r="E93" s="393">
        <v>3</v>
      </c>
      <c r="F93" s="333">
        <v>25</v>
      </c>
      <c r="G93" s="73"/>
      <c r="H93" s="20">
        <f t="shared" si="3"/>
        <v>3</v>
      </c>
    </row>
    <row r="94" spans="1:8" ht="24" customHeight="1" thickBot="1">
      <c r="A94" s="48" t="s">
        <v>305</v>
      </c>
      <c r="B94" s="166" t="s">
        <v>307</v>
      </c>
      <c r="C94" s="259"/>
      <c r="D94" s="333"/>
      <c r="E94" s="393">
        <v>0.99099999999999999</v>
      </c>
      <c r="F94" s="333"/>
      <c r="G94" s="73"/>
      <c r="H94" s="20">
        <f t="shared" si="3"/>
        <v>0.99099999999999999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333">
        <v>70</v>
      </c>
      <c r="E95" s="404">
        <v>39.24</v>
      </c>
      <c r="F95" s="376">
        <v>23</v>
      </c>
      <c r="G95" s="73">
        <f t="shared" si="2"/>
        <v>56.057142857142864</v>
      </c>
      <c r="H95" s="20">
        <f t="shared" si="3"/>
        <v>-30.759999999999998</v>
      </c>
    </row>
    <row r="96" spans="1:8" ht="12.75" thickBot="1">
      <c r="A96" s="34" t="s">
        <v>118</v>
      </c>
      <c r="B96" s="34" t="s">
        <v>119</v>
      </c>
      <c r="C96" s="136">
        <f>C98</f>
        <v>527.20000000000005</v>
      </c>
      <c r="D96" s="337">
        <f>D98</f>
        <v>529.20000000000005</v>
      </c>
      <c r="E96" s="405">
        <f>E98</f>
        <v>530.77385000000004</v>
      </c>
      <c r="F96" s="337">
        <f>F98</f>
        <v>670.05510000000004</v>
      </c>
      <c r="G96" s="73">
        <f t="shared" si="2"/>
        <v>100.29740173847317</v>
      </c>
      <c r="H96" s="20">
        <f t="shared" si="3"/>
        <v>1.5738499999999931</v>
      </c>
    </row>
    <row r="97" spans="1:8" ht="12.75" thickBot="1">
      <c r="A97" s="27" t="s">
        <v>325</v>
      </c>
      <c r="B97" s="27" t="s">
        <v>121</v>
      </c>
      <c r="C97" s="261"/>
      <c r="D97" s="335"/>
      <c r="E97" s="395"/>
      <c r="F97" s="335"/>
      <c r="G97" s="73"/>
      <c r="H97" s="20">
        <f t="shared" si="3"/>
        <v>0</v>
      </c>
    </row>
    <row r="98" spans="1:8" ht="12.75" thickBot="1">
      <c r="B98" s="34" t="s">
        <v>122</v>
      </c>
      <c r="C98" s="260">
        <v>527.20000000000005</v>
      </c>
      <c r="D98" s="334">
        <v>529.20000000000005</v>
      </c>
      <c r="E98" s="394">
        <v>530.77385000000004</v>
      </c>
      <c r="F98" s="334">
        <v>670.05510000000004</v>
      </c>
      <c r="G98" s="73">
        <f t="shared" si="2"/>
        <v>100.29740173847317</v>
      </c>
      <c r="H98" s="20">
        <f t="shared" si="3"/>
        <v>1.5738499999999931</v>
      </c>
    </row>
    <row r="99" spans="1:8" ht="12.75" thickBot="1">
      <c r="A99" s="27" t="s">
        <v>123</v>
      </c>
      <c r="B99" s="27" t="s">
        <v>97</v>
      </c>
      <c r="C99" s="261"/>
      <c r="D99" s="335"/>
      <c r="E99" s="395"/>
      <c r="F99" s="335"/>
      <c r="G99" s="73"/>
      <c r="H99" s="20">
        <f t="shared" si="3"/>
        <v>0</v>
      </c>
    </row>
    <row r="100" spans="1:8" ht="12.75" thickBot="1">
      <c r="B100" s="34" t="s">
        <v>124</v>
      </c>
      <c r="C100" s="260"/>
      <c r="D100" s="334"/>
      <c r="E100" s="394"/>
      <c r="F100" s="334">
        <v>10</v>
      </c>
      <c r="G100" s="73"/>
      <c r="H100" s="20">
        <f t="shared" si="3"/>
        <v>0</v>
      </c>
    </row>
    <row r="101" spans="1:8" ht="12.75" thickBot="1">
      <c r="A101" s="72" t="s">
        <v>125</v>
      </c>
      <c r="B101" s="303" t="s">
        <v>126</v>
      </c>
      <c r="C101" s="311">
        <f>C104+C105</f>
        <v>174.321</v>
      </c>
      <c r="D101" s="344">
        <f>D104+D105</f>
        <v>2612.2204000000002</v>
      </c>
      <c r="E101" s="677">
        <f>E102+E103+E104+E105</f>
        <v>2803.3664400000002</v>
      </c>
      <c r="F101" s="523">
        <f>F102+F103+F104+F105</f>
        <v>197.71152000000001</v>
      </c>
      <c r="G101" s="73">
        <f t="shared" si="2"/>
        <v>107.31737796703524</v>
      </c>
      <c r="H101" s="20">
        <f t="shared" si="3"/>
        <v>191.14604000000008</v>
      </c>
    </row>
    <row r="102" spans="1:8" ht="12.75" thickBot="1">
      <c r="A102" s="34" t="s">
        <v>127</v>
      </c>
      <c r="B102" s="34" t="s">
        <v>128</v>
      </c>
      <c r="C102" s="260"/>
      <c r="D102" s="334"/>
      <c r="E102" s="397">
        <v>117.11790000000001</v>
      </c>
      <c r="F102" s="340">
        <v>-113.58682</v>
      </c>
      <c r="G102" s="73"/>
      <c r="H102" s="20">
        <f t="shared" si="3"/>
        <v>117.11790000000001</v>
      </c>
    </row>
    <row r="103" spans="1:8" ht="12.75" thickBot="1">
      <c r="A103" s="27" t="s">
        <v>309</v>
      </c>
      <c r="B103" s="58" t="s">
        <v>128</v>
      </c>
      <c r="C103" s="264"/>
      <c r="D103" s="342"/>
      <c r="E103" s="398"/>
      <c r="F103" s="342"/>
      <c r="G103" s="73"/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342"/>
      <c r="E104" s="393"/>
      <c r="F104" s="333"/>
      <c r="G104" s="73"/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335">
        <v>2612.2204000000002</v>
      </c>
      <c r="E105" s="400">
        <v>2686.24854</v>
      </c>
      <c r="F105" s="336">
        <v>311.29834</v>
      </c>
      <c r="G105" s="73">
        <f t="shared" si="2"/>
        <v>102.8339163111964</v>
      </c>
      <c r="H105" s="20">
        <f t="shared" si="3"/>
        <v>74.028139999999894</v>
      </c>
    </row>
    <row r="106" spans="1:8" ht="11.25" customHeight="1" thickBot="1">
      <c r="A106" s="72" t="s">
        <v>134</v>
      </c>
      <c r="B106" s="437" t="s">
        <v>135</v>
      </c>
      <c r="C106" s="246">
        <f>C107+C182+C180+C179</f>
        <v>293009.90000000002</v>
      </c>
      <c r="D106" s="351">
        <f>D107+D182+D180+D179+D178</f>
        <v>308021.19999999995</v>
      </c>
      <c r="E106" s="426">
        <f>E107+E182+E180+E179+E181+E178</f>
        <v>286689.73822999996</v>
      </c>
      <c r="F106" s="351">
        <f>F107+F182+F180+F179+F181</f>
        <v>308568.86842000001</v>
      </c>
      <c r="G106" s="73">
        <f t="shared" si="2"/>
        <v>93.074677402074926</v>
      </c>
      <c r="H106" s="20">
        <f t="shared" si="3"/>
        <v>-21331.461769999994</v>
      </c>
    </row>
    <row r="107" spans="1:8" ht="11.25" customHeight="1" thickBot="1">
      <c r="A107" s="438" t="s">
        <v>232</v>
      </c>
      <c r="B107" s="177" t="s">
        <v>233</v>
      </c>
      <c r="C107" s="439">
        <f>C108+C111+C128+C159</f>
        <v>293009.90000000002</v>
      </c>
      <c r="D107" s="524">
        <f>D108+D111+D128+D159</f>
        <v>307667.19999999995</v>
      </c>
      <c r="E107" s="556">
        <f>E108+E111+E128+E159</f>
        <v>286272.59386999998</v>
      </c>
      <c r="F107" s="524">
        <f>F108+F111+F128+F159</f>
        <v>304385.01397000003</v>
      </c>
      <c r="G107" s="73">
        <f t="shared" si="2"/>
        <v>93.046185576493045</v>
      </c>
      <c r="H107" s="20">
        <f t="shared" si="3"/>
        <v>-21394.606129999971</v>
      </c>
    </row>
    <row r="108" spans="1:8" ht="11.25" customHeight="1" thickBot="1">
      <c r="A108" s="72" t="s">
        <v>475</v>
      </c>
      <c r="B108" s="437" t="s">
        <v>137</v>
      </c>
      <c r="C108" s="246">
        <f>C109+C110</f>
        <v>110671</v>
      </c>
      <c r="D108" s="351">
        <f>D109+D110</f>
        <v>112795.7</v>
      </c>
      <c r="E108" s="426">
        <f>E109+E110</f>
        <v>107334.7</v>
      </c>
      <c r="F108" s="529">
        <f>F109+F110</f>
        <v>102241.9</v>
      </c>
      <c r="G108" s="73">
        <f t="shared" si="2"/>
        <v>95.158503382664406</v>
      </c>
      <c r="H108" s="20">
        <f t="shared" si="3"/>
        <v>-5461</v>
      </c>
    </row>
    <row r="109" spans="1:8" ht="11.25" customHeight="1" thickBot="1">
      <c r="A109" s="13" t="s">
        <v>476</v>
      </c>
      <c r="B109" s="440" t="s">
        <v>139</v>
      </c>
      <c r="C109" s="441">
        <v>109214</v>
      </c>
      <c r="D109" s="472">
        <v>109214</v>
      </c>
      <c r="E109" s="678">
        <v>103753</v>
      </c>
      <c r="F109" s="346">
        <v>102241.9</v>
      </c>
      <c r="G109" s="73">
        <f t="shared" si="2"/>
        <v>94.999725309941951</v>
      </c>
      <c r="H109" s="20">
        <f t="shared" si="3"/>
        <v>-5461</v>
      </c>
    </row>
    <row r="110" spans="1:8" ht="11.25" customHeight="1" thickBot="1">
      <c r="A110" s="443" t="s">
        <v>477</v>
      </c>
      <c r="B110" s="444" t="s">
        <v>219</v>
      </c>
      <c r="C110" s="445">
        <v>1457</v>
      </c>
      <c r="D110" s="483">
        <v>3581.7</v>
      </c>
      <c r="E110" s="446">
        <v>3581.7</v>
      </c>
      <c r="F110" s="469"/>
      <c r="G110" s="73">
        <f t="shared" si="2"/>
        <v>100</v>
      </c>
      <c r="H110" s="20">
        <f t="shared" si="3"/>
        <v>0</v>
      </c>
    </row>
    <row r="111" spans="1:8" ht="11.25" customHeight="1" thickBot="1">
      <c r="A111" s="72" t="s">
        <v>140</v>
      </c>
      <c r="B111" s="437" t="s">
        <v>141</v>
      </c>
      <c r="C111" s="246">
        <f>C114+C117+C120</f>
        <v>11424.5</v>
      </c>
      <c r="D111" s="351">
        <f>D114+D117+D120+D112+D113+D115+D116+D118+D119</f>
        <v>23363.999999999996</v>
      </c>
      <c r="E111" s="426">
        <f>E114+E117+E120+E112+E113+E115+E116+E118+E119</f>
        <v>21232.597999999998</v>
      </c>
      <c r="F111" s="351">
        <f>F114+F117+F120+F112+F113+F116</f>
        <v>23384.995149999999</v>
      </c>
      <c r="G111" s="73">
        <f t="shared" si="2"/>
        <v>90.877409690121553</v>
      </c>
      <c r="H111" s="20">
        <f t="shared" si="3"/>
        <v>-2131.4019999999982</v>
      </c>
    </row>
    <row r="112" spans="1:8" ht="11.25" customHeight="1" thickBot="1">
      <c r="A112" s="13" t="s">
        <v>411</v>
      </c>
      <c r="B112" s="440" t="s">
        <v>478</v>
      </c>
      <c r="C112" s="441"/>
      <c r="D112" s="472">
        <v>1654.2</v>
      </c>
      <c r="E112" s="678">
        <v>1654.2</v>
      </c>
      <c r="F112" s="379">
        <v>1300.2</v>
      </c>
      <c r="G112" s="73">
        <f t="shared" si="2"/>
        <v>100</v>
      </c>
      <c r="H112" s="20">
        <f t="shared" si="3"/>
        <v>0</v>
      </c>
    </row>
    <row r="113" spans="1:8" ht="11.25" customHeight="1" thickBot="1">
      <c r="A113" s="58" t="s">
        <v>412</v>
      </c>
      <c r="B113" s="448" t="s">
        <v>143</v>
      </c>
      <c r="C113" s="449"/>
      <c r="D113" s="467">
        <v>2078.8000000000002</v>
      </c>
      <c r="E113" s="679">
        <v>2078.8000000000002</v>
      </c>
      <c r="F113" s="333">
        <v>4956.6000000000004</v>
      </c>
      <c r="G113" s="73">
        <f t="shared" si="2"/>
        <v>100</v>
      </c>
      <c r="H113" s="20">
        <f t="shared" si="3"/>
        <v>0</v>
      </c>
    </row>
    <row r="114" spans="1:8" s="9" customFormat="1" ht="11.25" customHeight="1" thickBot="1">
      <c r="A114" s="13" t="s">
        <v>479</v>
      </c>
      <c r="B114" s="440" t="s">
        <v>145</v>
      </c>
      <c r="C114" s="441">
        <v>4500</v>
      </c>
      <c r="D114" s="472">
        <v>4500</v>
      </c>
      <c r="E114" s="678">
        <v>4500</v>
      </c>
      <c r="F114" s="332">
        <v>1563.951</v>
      </c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453" t="s">
        <v>533</v>
      </c>
      <c r="B115" s="448" t="s">
        <v>481</v>
      </c>
      <c r="C115" s="454"/>
      <c r="D115" s="632">
        <v>1763.3</v>
      </c>
      <c r="E115" s="455">
        <v>1763.3</v>
      </c>
      <c r="F115" s="533"/>
      <c r="G115" s="73">
        <f t="shared" si="2"/>
        <v>100</v>
      </c>
      <c r="H115" s="20">
        <f t="shared" si="3"/>
        <v>0</v>
      </c>
    </row>
    <row r="116" spans="1:8" s="9" customFormat="1" ht="11.25" customHeight="1" thickBot="1">
      <c r="A116" s="453" t="s">
        <v>533</v>
      </c>
      <c r="B116" s="448" t="s">
        <v>534</v>
      </c>
      <c r="C116" s="454"/>
      <c r="D116" s="632">
        <v>777.6</v>
      </c>
      <c r="E116" s="455">
        <v>777.6</v>
      </c>
      <c r="F116" s="337">
        <v>3317.8</v>
      </c>
      <c r="G116" s="73">
        <f t="shared" si="2"/>
        <v>100</v>
      </c>
      <c r="H116" s="20">
        <f t="shared" si="3"/>
        <v>0</v>
      </c>
    </row>
    <row r="117" spans="1:8" s="9" customFormat="1" ht="11.25" customHeight="1" thickBot="1">
      <c r="A117" s="453" t="s">
        <v>482</v>
      </c>
      <c r="B117" s="448" t="s">
        <v>153</v>
      </c>
      <c r="C117" s="454">
        <v>3173.6</v>
      </c>
      <c r="D117" s="632">
        <v>3173.6</v>
      </c>
      <c r="E117" s="455">
        <v>3173.6</v>
      </c>
      <c r="F117" s="337">
        <v>3221.9</v>
      </c>
      <c r="G117" s="73">
        <f t="shared" si="2"/>
        <v>100</v>
      </c>
      <c r="H117" s="20">
        <f t="shared" si="3"/>
        <v>0</v>
      </c>
    </row>
    <row r="118" spans="1:8" s="9" customFormat="1" ht="11.25" customHeight="1" thickBot="1">
      <c r="A118" s="453" t="s">
        <v>535</v>
      </c>
      <c r="B118" s="448" t="s">
        <v>536</v>
      </c>
      <c r="C118" s="454"/>
      <c r="D118" s="632">
        <v>600</v>
      </c>
      <c r="E118" s="455">
        <v>600</v>
      </c>
      <c r="F118" s="533"/>
      <c r="G118" s="73">
        <f t="shared" si="2"/>
        <v>100</v>
      </c>
      <c r="H118" s="20">
        <f t="shared" si="3"/>
        <v>0</v>
      </c>
    </row>
    <row r="119" spans="1:8" s="9" customFormat="1" ht="11.25" customHeight="1" thickBot="1">
      <c r="A119" s="453" t="s">
        <v>544</v>
      </c>
      <c r="B119" s="479" t="s">
        <v>545</v>
      </c>
      <c r="C119" s="634"/>
      <c r="D119" s="492">
        <v>203.3</v>
      </c>
      <c r="E119" s="446">
        <v>203.3</v>
      </c>
      <c r="F119" s="469"/>
      <c r="G119" s="73">
        <f t="shared" si="2"/>
        <v>100</v>
      </c>
      <c r="H119" s="20">
        <f t="shared" si="3"/>
        <v>0</v>
      </c>
    </row>
    <row r="120" spans="1:8" ht="11.25" customHeight="1" thickBot="1">
      <c r="A120" s="26" t="s">
        <v>483</v>
      </c>
      <c r="B120" s="437" t="s">
        <v>152</v>
      </c>
      <c r="C120" s="246">
        <f>C121+C122+C123+C124</f>
        <v>3750.9</v>
      </c>
      <c r="D120" s="351">
        <f>D121+D122+D123+D124+D125</f>
        <v>8613.1999999999989</v>
      </c>
      <c r="E120" s="426">
        <f>E121+E122+E123+E124</f>
        <v>6481.7979999999998</v>
      </c>
      <c r="F120" s="351">
        <f>F121+F122+F123+F124+F126+F127</f>
        <v>9024.5441499999997</v>
      </c>
      <c r="G120" s="73">
        <f t="shared" si="2"/>
        <v>75.254237681697873</v>
      </c>
      <c r="H120" s="20">
        <f t="shared" si="3"/>
        <v>-2131.4019999999991</v>
      </c>
    </row>
    <row r="121" spans="1:8" ht="11.25" customHeight="1" thickBot="1">
      <c r="A121" s="27" t="s">
        <v>483</v>
      </c>
      <c r="B121" s="440" t="s">
        <v>484</v>
      </c>
      <c r="C121" s="454"/>
      <c r="D121" s="632"/>
      <c r="E121" s="455"/>
      <c r="F121" s="337">
        <v>709.74414999999999</v>
      </c>
      <c r="G121" s="73"/>
      <c r="H121" s="20">
        <f t="shared" si="3"/>
        <v>0</v>
      </c>
    </row>
    <row r="122" spans="1:8" ht="24.75" customHeight="1" thickBot="1">
      <c r="A122" s="27" t="s">
        <v>483</v>
      </c>
      <c r="B122" s="457" t="s">
        <v>485</v>
      </c>
      <c r="C122" s="458">
        <v>2205.9</v>
      </c>
      <c r="D122" s="460">
        <v>2205.9</v>
      </c>
      <c r="E122" s="680">
        <v>1928.048</v>
      </c>
      <c r="F122" s="336">
        <v>1982.8</v>
      </c>
      <c r="G122" s="73">
        <f t="shared" si="2"/>
        <v>87.404143433519195</v>
      </c>
      <c r="H122" s="20">
        <f t="shared" si="3"/>
        <v>-277.85200000000009</v>
      </c>
    </row>
    <row r="123" spans="1:8" ht="12.75" customHeight="1" thickBot="1">
      <c r="A123" s="27" t="s">
        <v>483</v>
      </c>
      <c r="B123" s="457" t="s">
        <v>474</v>
      </c>
      <c r="C123" s="458">
        <v>1545</v>
      </c>
      <c r="D123" s="460">
        <v>1545</v>
      </c>
      <c r="E123" s="680">
        <v>1545</v>
      </c>
      <c r="F123" s="535"/>
      <c r="G123" s="73">
        <f t="shared" si="2"/>
        <v>100</v>
      </c>
      <c r="H123" s="20">
        <f t="shared" si="3"/>
        <v>0</v>
      </c>
    </row>
    <row r="124" spans="1:8" ht="12" customHeight="1" thickBot="1">
      <c r="A124" s="27" t="s">
        <v>483</v>
      </c>
      <c r="B124" s="457" t="s">
        <v>555</v>
      </c>
      <c r="C124" s="121"/>
      <c r="D124" s="336">
        <v>4010</v>
      </c>
      <c r="E124" s="400">
        <v>3008.75</v>
      </c>
      <c r="F124" s="666"/>
      <c r="G124" s="73"/>
      <c r="H124" s="20">
        <f t="shared" si="3"/>
        <v>-1001.25</v>
      </c>
    </row>
    <row r="125" spans="1:8" ht="21.75" customHeight="1">
      <c r="A125" s="91" t="s">
        <v>548</v>
      </c>
      <c r="B125" s="673" t="s">
        <v>549</v>
      </c>
      <c r="C125" s="121"/>
      <c r="D125" s="336">
        <v>852.3</v>
      </c>
      <c r="E125" s="400"/>
      <c r="F125" s="666"/>
      <c r="G125" s="674">
        <f t="shared" si="2"/>
        <v>0</v>
      </c>
      <c r="H125" s="387">
        <f t="shared" si="3"/>
        <v>-852.3</v>
      </c>
    </row>
    <row r="126" spans="1:8" ht="14.25" customHeight="1">
      <c r="A126" s="48" t="s">
        <v>483</v>
      </c>
      <c r="B126" s="667" t="s">
        <v>558</v>
      </c>
      <c r="C126" s="259"/>
      <c r="D126" s="333"/>
      <c r="E126" s="393"/>
      <c r="F126" s="333">
        <v>4000</v>
      </c>
      <c r="G126" s="17"/>
      <c r="H126" s="88"/>
    </row>
    <row r="127" spans="1:8" ht="14.25" customHeight="1">
      <c r="A127" s="48" t="s">
        <v>483</v>
      </c>
      <c r="B127" s="49" t="s">
        <v>449</v>
      </c>
      <c r="C127" s="259"/>
      <c r="D127" s="333"/>
      <c r="E127" s="393"/>
      <c r="F127" s="373">
        <v>2332</v>
      </c>
      <c r="G127" s="17"/>
      <c r="H127" s="88"/>
    </row>
    <row r="128" spans="1:8" ht="11.25" customHeight="1" thickBot="1">
      <c r="A128" s="438" t="s">
        <v>486</v>
      </c>
      <c r="B128" s="177" t="s">
        <v>158</v>
      </c>
      <c r="C128" s="439">
        <f>C129+C146+C149+C150+C151+C152+C153+C154+C157+C148</f>
        <v>170914.4</v>
      </c>
      <c r="D128" s="524">
        <f>D129+D146+D149+D150+D151+D152+D153+D154+D157+D148+D147</f>
        <v>171507.5</v>
      </c>
      <c r="E128" s="556">
        <f>E129+E146+E149+E150+E151+E152+E153+E154+E157+E148+E147</f>
        <v>157705.29587</v>
      </c>
      <c r="F128" s="524">
        <f>F129+F146+F149+F150+F151+F152+F153+F154+F157+F148+F147+F156+F155</f>
        <v>168119.22929000002</v>
      </c>
      <c r="G128" s="251">
        <f t="shared" si="2"/>
        <v>91.952419497689604</v>
      </c>
      <c r="H128" s="182">
        <f t="shared" si="3"/>
        <v>-13802.204129999998</v>
      </c>
    </row>
    <row r="129" spans="1:8" ht="11.25" customHeight="1" thickBot="1">
      <c r="A129" s="72" t="s">
        <v>168</v>
      </c>
      <c r="B129" s="437" t="s">
        <v>487</v>
      </c>
      <c r="C129" s="246">
        <f>C132+C133+C138+C141+C140+C131+C130+C139+C134+C142+C143+C154+C136+C137+C144</f>
        <v>125721.2</v>
      </c>
      <c r="D129" s="351">
        <f>D132+D133+D138+D141+D140+D131+D130+D139+D134+D142+D143+D136+D137+D144+D145</f>
        <v>127542.79999999999</v>
      </c>
      <c r="E129" s="426">
        <f>E132+E133+E138+E141+E140+E131+E130+E139+E134+E142+E143+E136+E137+E144+E145</f>
        <v>116985.25468</v>
      </c>
      <c r="F129" s="351">
        <f>F132+F133+F138+F141+F140+F131+F130+F139+F134+F142+F143+F136+F137+F144</f>
        <v>122906.73566000001</v>
      </c>
      <c r="G129" s="73">
        <f t="shared" si="2"/>
        <v>91.722350991196691</v>
      </c>
      <c r="H129" s="20">
        <f t="shared" si="3"/>
        <v>-10557.54531999999</v>
      </c>
    </row>
    <row r="130" spans="1:8" ht="25.5" customHeight="1" thickBot="1">
      <c r="A130" s="13" t="s">
        <v>488</v>
      </c>
      <c r="B130" s="462" t="s">
        <v>212</v>
      </c>
      <c r="C130" s="463">
        <v>1384.2</v>
      </c>
      <c r="D130" s="463">
        <v>1384.2</v>
      </c>
      <c r="E130" s="678">
        <v>1383.8572999999999</v>
      </c>
      <c r="F130" s="337">
        <v>1383.8572999999999</v>
      </c>
      <c r="G130" s="73">
        <f t="shared" si="2"/>
        <v>99.975242017049553</v>
      </c>
      <c r="H130" s="20">
        <f t="shared" si="3"/>
        <v>-0.34270000000014988</v>
      </c>
    </row>
    <row r="131" spans="1:8" ht="11.25" customHeight="1" thickBot="1">
      <c r="A131" s="13" t="s">
        <v>488</v>
      </c>
      <c r="B131" s="465" t="s">
        <v>224</v>
      </c>
      <c r="C131" s="463">
        <v>45</v>
      </c>
      <c r="D131" s="463">
        <v>36</v>
      </c>
      <c r="E131" s="678">
        <v>18</v>
      </c>
      <c r="F131" s="337"/>
      <c r="G131" s="73">
        <f t="shared" si="2"/>
        <v>50</v>
      </c>
      <c r="H131" s="20">
        <f t="shared" si="3"/>
        <v>-18</v>
      </c>
    </row>
    <row r="132" spans="1:8" ht="11.25" customHeight="1" thickBot="1">
      <c r="A132" s="13" t="s">
        <v>488</v>
      </c>
      <c r="B132" s="465" t="s">
        <v>489</v>
      </c>
      <c r="C132" s="463">
        <v>2441.9</v>
      </c>
      <c r="D132" s="463">
        <v>3552.9</v>
      </c>
      <c r="E132" s="678">
        <v>3094.08</v>
      </c>
      <c r="F132" s="337">
        <v>5173.8134399999999</v>
      </c>
      <c r="G132" s="73">
        <f t="shared" si="2"/>
        <v>87.086042387908464</v>
      </c>
      <c r="H132" s="20">
        <f t="shared" si="3"/>
        <v>-458.82000000000016</v>
      </c>
    </row>
    <row r="133" spans="1:8" ht="11.25" customHeight="1" thickBot="1">
      <c r="A133" s="13" t="s">
        <v>488</v>
      </c>
      <c r="B133" s="448" t="s">
        <v>490</v>
      </c>
      <c r="C133" s="467">
        <v>89502</v>
      </c>
      <c r="D133" s="467">
        <v>89502</v>
      </c>
      <c r="E133" s="679">
        <v>82029</v>
      </c>
      <c r="F133" s="333">
        <v>88052</v>
      </c>
      <c r="G133" s="73">
        <f t="shared" si="2"/>
        <v>91.650465911376273</v>
      </c>
      <c r="H133" s="20">
        <f t="shared" si="3"/>
        <v>-7473</v>
      </c>
    </row>
    <row r="134" spans="1:8" ht="10.5" customHeight="1" thickBot="1">
      <c r="A134" s="13" t="s">
        <v>488</v>
      </c>
      <c r="B134" s="448" t="s">
        <v>371</v>
      </c>
      <c r="C134" s="467">
        <v>16165.8</v>
      </c>
      <c r="D134" s="467">
        <v>16165.8</v>
      </c>
      <c r="E134" s="679">
        <v>14816</v>
      </c>
      <c r="F134" s="333">
        <v>15676</v>
      </c>
      <c r="G134" s="73">
        <f t="shared" si="2"/>
        <v>91.65027403530911</v>
      </c>
      <c r="H134" s="20">
        <f t="shared" si="3"/>
        <v>-1349.7999999999993</v>
      </c>
    </row>
    <row r="135" spans="1:8" ht="12.75" hidden="1" thickBot="1">
      <c r="C135" s="469"/>
      <c r="E135" s="470"/>
      <c r="F135" s="469"/>
      <c r="G135" s="73" t="e">
        <f t="shared" si="2"/>
        <v>#DIV/0!</v>
      </c>
      <c r="H135" s="20">
        <f t="shared" si="3"/>
        <v>0</v>
      </c>
    </row>
    <row r="136" spans="1:8" ht="11.25" customHeight="1" thickBot="1">
      <c r="A136" s="13" t="s">
        <v>488</v>
      </c>
      <c r="B136" s="448" t="s">
        <v>454</v>
      </c>
      <c r="C136" s="467">
        <v>485.2</v>
      </c>
      <c r="D136" s="467">
        <v>485.2</v>
      </c>
      <c r="E136" s="679">
        <v>398.43437999999998</v>
      </c>
      <c r="F136" s="333">
        <v>346.83332000000001</v>
      </c>
      <c r="G136" s="73">
        <f t="shared" si="2"/>
        <v>82.117555647155811</v>
      </c>
      <c r="H136" s="20">
        <f t="shared" si="3"/>
        <v>-86.765620000000013</v>
      </c>
    </row>
    <row r="137" spans="1:8" ht="12.75" customHeight="1" thickBot="1">
      <c r="A137" s="13" t="s">
        <v>488</v>
      </c>
      <c r="B137" s="461" t="s">
        <v>491</v>
      </c>
      <c r="C137" s="467">
        <v>150.6</v>
      </c>
      <c r="D137" s="467">
        <v>80.3</v>
      </c>
      <c r="E137" s="450">
        <v>80.3</v>
      </c>
      <c r="F137" s="333">
        <v>100</v>
      </c>
      <c r="G137" s="73">
        <f t="shared" si="2"/>
        <v>100</v>
      </c>
      <c r="H137" s="20">
        <f t="shared" si="3"/>
        <v>0</v>
      </c>
    </row>
    <row r="138" spans="1:8" ht="11.25" customHeight="1" thickBot="1">
      <c r="A138" s="13" t="s">
        <v>488</v>
      </c>
      <c r="B138" s="448" t="s">
        <v>173</v>
      </c>
      <c r="C138" s="467"/>
      <c r="D138" s="467"/>
      <c r="E138" s="450"/>
      <c r="F138" s="538"/>
      <c r="G138" s="73"/>
      <c r="H138" s="20">
        <f t="shared" si="3"/>
        <v>0</v>
      </c>
    </row>
    <row r="139" spans="1:8" ht="11.25" customHeight="1" thickBot="1">
      <c r="A139" s="13" t="s">
        <v>488</v>
      </c>
      <c r="B139" s="448" t="s">
        <v>292</v>
      </c>
      <c r="C139" s="467"/>
      <c r="D139" s="467"/>
      <c r="E139" s="450"/>
      <c r="F139" s="538"/>
      <c r="G139" s="73"/>
      <c r="H139" s="20">
        <f t="shared" ref="H139:H183" si="4">E139-D139</f>
        <v>0</v>
      </c>
    </row>
    <row r="140" spans="1:8" ht="11.25" customHeight="1" thickBot="1">
      <c r="A140" s="13" t="s">
        <v>488</v>
      </c>
      <c r="B140" s="448" t="s">
        <v>174</v>
      </c>
      <c r="C140" s="339">
        <v>1160.9000000000001</v>
      </c>
      <c r="D140" s="339">
        <v>1289.9000000000001</v>
      </c>
      <c r="E140" s="393">
        <v>1289.8620000000001</v>
      </c>
      <c r="F140" s="333">
        <v>918.02459999999996</v>
      </c>
      <c r="G140" s="73">
        <f>E140/D140*100</f>
        <v>99.997054035196527</v>
      </c>
      <c r="H140" s="20">
        <f t="shared" si="4"/>
        <v>-3.8000000000010914E-2</v>
      </c>
    </row>
    <row r="141" spans="1:8" ht="11.25" customHeight="1" thickBot="1">
      <c r="A141" s="13" t="s">
        <v>488</v>
      </c>
      <c r="B141" s="448" t="s">
        <v>492</v>
      </c>
      <c r="C141" s="467"/>
      <c r="D141" s="467"/>
      <c r="E141" s="450"/>
      <c r="F141" s="538"/>
      <c r="G141" s="73"/>
      <c r="H141" s="20">
        <f t="shared" si="4"/>
        <v>0</v>
      </c>
    </row>
    <row r="142" spans="1:8" ht="27.75" customHeight="1" thickBot="1">
      <c r="A142" s="13" t="s">
        <v>488</v>
      </c>
      <c r="B142" s="461" t="s">
        <v>493</v>
      </c>
      <c r="C142" s="472"/>
      <c r="D142" s="472"/>
      <c r="E142" s="455"/>
      <c r="F142" s="533"/>
      <c r="G142" s="73"/>
      <c r="H142" s="20">
        <f t="shared" si="4"/>
        <v>0</v>
      </c>
    </row>
    <row r="143" spans="1:8" ht="24" customHeight="1" thickBot="1">
      <c r="A143" s="13" t="s">
        <v>488</v>
      </c>
      <c r="B143" s="465" t="s">
        <v>494</v>
      </c>
      <c r="C143" s="472"/>
      <c r="D143" s="472"/>
      <c r="E143" s="455"/>
      <c r="F143" s="534"/>
      <c r="G143" s="73"/>
      <c r="H143" s="20">
        <f t="shared" si="4"/>
        <v>0</v>
      </c>
    </row>
    <row r="144" spans="1:8" ht="15" customHeight="1" thickBot="1">
      <c r="A144" s="13" t="s">
        <v>488</v>
      </c>
      <c r="B144" s="448" t="s">
        <v>424</v>
      </c>
      <c r="C144" s="472">
        <v>13121.1</v>
      </c>
      <c r="D144" s="472">
        <v>12592.1</v>
      </c>
      <c r="E144" s="680">
        <v>11421.321</v>
      </c>
      <c r="F144" s="333">
        <v>11256.207</v>
      </c>
      <c r="G144" s="73">
        <f t="shared" ref="G144:G154" si="5">E144/D144*100</f>
        <v>90.702273647763278</v>
      </c>
      <c r="H144" s="20">
        <f t="shared" si="4"/>
        <v>-1170.7790000000005</v>
      </c>
    </row>
    <row r="145" spans="1:8" ht="40.5" customHeight="1" thickBot="1">
      <c r="A145" s="13" t="s">
        <v>488</v>
      </c>
      <c r="B145" s="49" t="s">
        <v>499</v>
      </c>
      <c r="C145" s="472"/>
      <c r="D145" s="472">
        <v>2454.4</v>
      </c>
      <c r="E145" s="404">
        <v>2454.4</v>
      </c>
      <c r="F145" s="540">
        <v>2990.1</v>
      </c>
      <c r="G145" s="73">
        <f t="shared" si="5"/>
        <v>100</v>
      </c>
      <c r="H145" s="20">
        <f t="shared" si="4"/>
        <v>0</v>
      </c>
    </row>
    <row r="146" spans="1:8" ht="12.75" customHeight="1" thickBot="1">
      <c r="A146" s="58" t="s">
        <v>495</v>
      </c>
      <c r="B146" s="465" t="s">
        <v>496</v>
      </c>
      <c r="C146" s="472">
        <v>1207.9000000000001</v>
      </c>
      <c r="D146" s="472">
        <v>1452.9</v>
      </c>
      <c r="E146" s="680">
        <v>1250</v>
      </c>
      <c r="F146" s="333">
        <v>750</v>
      </c>
      <c r="G146" s="73">
        <f t="shared" si="5"/>
        <v>86.034826897928269</v>
      </c>
      <c r="H146" s="20">
        <f t="shared" si="4"/>
        <v>-202.90000000000009</v>
      </c>
    </row>
    <row r="147" spans="1:8" ht="36.75" customHeight="1" thickBot="1">
      <c r="A147" s="13" t="s">
        <v>497</v>
      </c>
      <c r="B147" s="465" t="s">
        <v>498</v>
      </c>
      <c r="C147" s="472"/>
      <c r="D147" s="472">
        <v>959.7</v>
      </c>
      <c r="E147" s="455">
        <v>959.7</v>
      </c>
      <c r="F147" s="333">
        <v>1235.2</v>
      </c>
      <c r="G147" s="73">
        <f t="shared" si="5"/>
        <v>100</v>
      </c>
      <c r="H147" s="20">
        <f t="shared" si="4"/>
        <v>0</v>
      </c>
    </row>
    <row r="148" spans="1:8" ht="38.25" customHeight="1" thickBot="1">
      <c r="A148" s="48" t="s">
        <v>497</v>
      </c>
      <c r="B148" s="49" t="s">
        <v>499</v>
      </c>
      <c r="C148" s="473">
        <v>3040.4</v>
      </c>
      <c r="D148" s="473">
        <v>639.79999999999995</v>
      </c>
      <c r="E148" s="393">
        <v>639.79999999999995</v>
      </c>
      <c r="F148" s="333">
        <v>3791.7</v>
      </c>
      <c r="G148" s="73">
        <f t="shared" si="5"/>
        <v>100</v>
      </c>
      <c r="H148" s="20">
        <f t="shared" si="4"/>
        <v>0</v>
      </c>
    </row>
    <row r="149" spans="1:8" ht="11.25" customHeight="1" thickBot="1">
      <c r="A149" s="48" t="s">
        <v>500</v>
      </c>
      <c r="B149" s="53" t="s">
        <v>431</v>
      </c>
      <c r="C149" s="339">
        <v>1048.0999999999999</v>
      </c>
      <c r="D149" s="339">
        <v>1048.0999999999999</v>
      </c>
      <c r="E149" s="404">
        <v>1048.0999999999999</v>
      </c>
      <c r="F149" s="337">
        <v>1252.866</v>
      </c>
      <c r="G149" s="73">
        <f t="shared" si="5"/>
        <v>100</v>
      </c>
      <c r="H149" s="20">
        <f t="shared" si="4"/>
        <v>0</v>
      </c>
    </row>
    <row r="150" spans="1:8" ht="23.25" customHeight="1" thickBot="1">
      <c r="A150" s="48" t="s">
        <v>501</v>
      </c>
      <c r="B150" s="49" t="s">
        <v>502</v>
      </c>
      <c r="C150" s="474">
        <v>245.6</v>
      </c>
      <c r="D150" s="474">
        <v>205.9</v>
      </c>
      <c r="E150" s="404">
        <v>205.86834999999999</v>
      </c>
      <c r="F150" s="333">
        <v>160.55595</v>
      </c>
      <c r="G150" s="73">
        <f t="shared" si="5"/>
        <v>99.984628460417667</v>
      </c>
      <c r="H150" s="20">
        <f t="shared" si="4"/>
        <v>-3.1650000000013279E-2</v>
      </c>
    </row>
    <row r="151" spans="1:8" ht="23.25" customHeight="1" thickBot="1">
      <c r="A151" s="48" t="s">
        <v>503</v>
      </c>
      <c r="B151" s="241" t="s">
        <v>504</v>
      </c>
      <c r="C151" s="474">
        <v>5022.3</v>
      </c>
      <c r="D151" s="474">
        <v>4361.2</v>
      </c>
      <c r="E151" s="404">
        <v>4361.1601600000004</v>
      </c>
      <c r="F151" s="333">
        <v>4987.3</v>
      </c>
      <c r="G151" s="73">
        <f t="shared" si="5"/>
        <v>99.999086489956895</v>
      </c>
      <c r="H151" s="20">
        <f t="shared" si="4"/>
        <v>-3.9839999999458087E-2</v>
      </c>
    </row>
    <row r="152" spans="1:8" ht="45" customHeight="1" thickBot="1">
      <c r="A152" s="48" t="s">
        <v>505</v>
      </c>
      <c r="B152" s="241" t="s">
        <v>506</v>
      </c>
      <c r="C152" s="474">
        <v>1167.8</v>
      </c>
      <c r="D152" s="474">
        <v>1836</v>
      </c>
      <c r="E152" s="404">
        <v>1836</v>
      </c>
      <c r="F152" s="333">
        <v>196.80608000000001</v>
      </c>
      <c r="G152" s="73">
        <f t="shared" si="5"/>
        <v>100</v>
      </c>
      <c r="H152" s="20">
        <f t="shared" si="4"/>
        <v>0</v>
      </c>
    </row>
    <row r="153" spans="1:8" ht="14.25" customHeight="1" thickBot="1">
      <c r="A153" s="48" t="s">
        <v>507</v>
      </c>
      <c r="B153" s="49" t="s">
        <v>430</v>
      </c>
      <c r="C153" s="474">
        <v>591.6</v>
      </c>
      <c r="D153" s="474">
        <v>591.6</v>
      </c>
      <c r="E153" s="404">
        <v>546.60388</v>
      </c>
      <c r="F153" s="342">
        <v>613.67354999999998</v>
      </c>
      <c r="G153" s="73">
        <f t="shared" si="5"/>
        <v>92.394164976335361</v>
      </c>
      <c r="H153" s="20">
        <f t="shared" si="4"/>
        <v>-44.996120000000019</v>
      </c>
    </row>
    <row r="154" spans="1:8" ht="11.25" customHeight="1" thickBot="1">
      <c r="A154" s="48" t="s">
        <v>508</v>
      </c>
      <c r="B154" s="53" t="s">
        <v>509</v>
      </c>
      <c r="C154" s="339">
        <v>1264.5</v>
      </c>
      <c r="D154" s="339">
        <v>1264.5</v>
      </c>
      <c r="E154" s="404">
        <v>1120.8088</v>
      </c>
      <c r="F154" s="333">
        <v>1051.8859299999999</v>
      </c>
      <c r="G154" s="73">
        <f t="shared" si="5"/>
        <v>88.63652036378015</v>
      </c>
      <c r="H154" s="20">
        <f t="shared" si="4"/>
        <v>-143.69119999999998</v>
      </c>
    </row>
    <row r="155" spans="1:8" ht="24.75" customHeight="1">
      <c r="A155" s="91" t="s">
        <v>260</v>
      </c>
      <c r="B155" s="143" t="s">
        <v>510</v>
      </c>
      <c r="C155" s="512"/>
      <c r="D155" s="512"/>
      <c r="E155" s="400"/>
      <c r="F155" s="675">
        <v>3.2201200000000001</v>
      </c>
      <c r="G155" s="674"/>
      <c r="H155" s="387">
        <f t="shared" si="4"/>
        <v>0</v>
      </c>
    </row>
    <row r="156" spans="1:8" ht="12.75" customHeight="1">
      <c r="A156" s="48"/>
      <c r="B156" s="49" t="s">
        <v>559</v>
      </c>
      <c r="C156" s="474"/>
      <c r="D156" s="474"/>
      <c r="E156" s="393"/>
      <c r="F156" s="333">
        <v>481.44600000000003</v>
      </c>
      <c r="G156" s="17"/>
      <c r="H156" s="88"/>
    </row>
    <row r="157" spans="1:8" ht="11.25" customHeight="1" thickBot="1">
      <c r="A157" s="438" t="s">
        <v>511</v>
      </c>
      <c r="B157" s="184" t="s">
        <v>183</v>
      </c>
      <c r="C157" s="524">
        <f>C158</f>
        <v>31605</v>
      </c>
      <c r="D157" s="524">
        <f>D158</f>
        <v>31605</v>
      </c>
      <c r="E157" s="569">
        <f>E158</f>
        <v>28752</v>
      </c>
      <c r="F157" s="475">
        <f>F158</f>
        <v>30687.84</v>
      </c>
      <c r="G157" s="251">
        <f>E157/D157*100</f>
        <v>90.972947318462275</v>
      </c>
      <c r="H157" s="182">
        <f t="shared" si="4"/>
        <v>-2853</v>
      </c>
    </row>
    <row r="158" spans="1:8" ht="11.25" customHeight="1" thickBot="1">
      <c r="A158" s="139" t="s">
        <v>512</v>
      </c>
      <c r="B158" s="476" t="s">
        <v>185</v>
      </c>
      <c r="C158" s="513">
        <v>31605</v>
      </c>
      <c r="D158" s="513">
        <v>31605</v>
      </c>
      <c r="E158" s="681">
        <v>28752</v>
      </c>
      <c r="F158" s="336">
        <v>30687.84</v>
      </c>
      <c r="G158" s="73">
        <f>E158/D158*100</f>
        <v>90.972947318462275</v>
      </c>
      <c r="H158" s="20">
        <f t="shared" si="4"/>
        <v>-2853</v>
      </c>
    </row>
    <row r="159" spans="1:8" ht="11.25" customHeight="1" thickBot="1">
      <c r="A159" s="72" t="s">
        <v>186</v>
      </c>
      <c r="B159" s="437" t="s">
        <v>206</v>
      </c>
      <c r="C159" s="351">
        <f>C171+C172+C161+C166+C163</f>
        <v>0</v>
      </c>
      <c r="D159" s="351">
        <f>D171+D172+D161+D166+D163</f>
        <v>0</v>
      </c>
      <c r="E159" s="426">
        <f>E171+E172+E161+E166+E163+E162+E165+E169+E170+E167+E168</f>
        <v>0</v>
      </c>
      <c r="F159" s="529">
        <f>F171+F172+F161+F166+F163+F162+F165+F169+F170+F167+F168+F164</f>
        <v>10638.88953</v>
      </c>
      <c r="G159" s="73"/>
      <c r="H159" s="20">
        <f t="shared" si="4"/>
        <v>0</v>
      </c>
    </row>
    <row r="160" spans="1:8" ht="11.25" customHeight="1" thickBot="1">
      <c r="A160" s="72" t="s">
        <v>188</v>
      </c>
      <c r="B160" s="437" t="s">
        <v>206</v>
      </c>
      <c r="C160" s="351"/>
      <c r="D160" s="351"/>
      <c r="E160" s="426">
        <f>E161+E162+E165</f>
        <v>0</v>
      </c>
      <c r="F160" s="541"/>
      <c r="G160" s="73"/>
      <c r="H160" s="20">
        <f t="shared" si="4"/>
        <v>0</v>
      </c>
    </row>
    <row r="161" spans="1:8" ht="11.25" customHeight="1" thickBot="1">
      <c r="A161" s="13" t="s">
        <v>188</v>
      </c>
      <c r="B161" s="478" t="s">
        <v>513</v>
      </c>
      <c r="C161" s="472"/>
      <c r="D161" s="472"/>
      <c r="E161" s="442"/>
      <c r="F161" s="332">
        <v>1479.2</v>
      </c>
      <c r="G161" s="73"/>
      <c r="H161" s="20">
        <f t="shared" si="4"/>
        <v>0</v>
      </c>
    </row>
    <row r="162" spans="1:8" ht="11.25" customHeight="1" thickBot="1">
      <c r="A162" s="13" t="s">
        <v>188</v>
      </c>
      <c r="B162" s="479" t="s">
        <v>514</v>
      </c>
      <c r="C162" s="467"/>
      <c r="D162" s="467"/>
      <c r="E162" s="442"/>
      <c r="F162" s="542"/>
      <c r="G162" s="73"/>
      <c r="H162" s="20">
        <f t="shared" si="4"/>
        <v>0</v>
      </c>
    </row>
    <row r="163" spans="1:8" ht="24" customHeight="1" thickBot="1">
      <c r="A163" s="13" t="s">
        <v>188</v>
      </c>
      <c r="B163" s="461" t="s">
        <v>515</v>
      </c>
      <c r="C163" s="467"/>
      <c r="D163" s="467"/>
      <c r="E163" s="442"/>
      <c r="F163" s="542"/>
      <c r="G163" s="73"/>
      <c r="H163" s="20">
        <f t="shared" si="4"/>
        <v>0</v>
      </c>
    </row>
    <row r="164" spans="1:8" ht="12.75" thickBot="1">
      <c r="A164" s="48" t="s">
        <v>466</v>
      </c>
      <c r="B164" s="132" t="s">
        <v>467</v>
      </c>
      <c r="C164" s="262"/>
      <c r="D164" s="339"/>
      <c r="E164" s="393"/>
      <c r="F164" s="342"/>
      <c r="G164" s="73"/>
      <c r="H164" s="20">
        <f t="shared" si="4"/>
        <v>0</v>
      </c>
    </row>
    <row r="165" spans="1:8" ht="11.25" customHeight="1" thickBot="1">
      <c r="A165" s="13" t="s">
        <v>357</v>
      </c>
      <c r="B165" s="448" t="s">
        <v>516</v>
      </c>
      <c r="C165" s="467"/>
      <c r="D165" s="467"/>
      <c r="E165" s="442"/>
      <c r="F165" s="542"/>
      <c r="G165" s="73"/>
      <c r="H165" s="20">
        <f t="shared" si="4"/>
        <v>0</v>
      </c>
    </row>
    <row r="166" spans="1:8" ht="11.25" customHeight="1" thickBot="1">
      <c r="A166" s="58" t="s">
        <v>281</v>
      </c>
      <c r="B166" s="457" t="s">
        <v>432</v>
      </c>
      <c r="C166" s="480"/>
      <c r="D166" s="480"/>
      <c r="E166" s="442"/>
      <c r="F166" s="542"/>
      <c r="G166" s="73"/>
      <c r="H166" s="20">
        <f t="shared" si="4"/>
        <v>0</v>
      </c>
    </row>
    <row r="167" spans="1:8" ht="24" customHeight="1" thickBot="1">
      <c r="A167" s="58" t="s">
        <v>352</v>
      </c>
      <c r="B167" s="461" t="s">
        <v>517</v>
      </c>
      <c r="C167" s="480"/>
      <c r="D167" s="480"/>
      <c r="E167" s="450"/>
      <c r="F167" s="333">
        <v>100</v>
      </c>
      <c r="G167" s="73"/>
      <c r="H167" s="20">
        <f t="shared" si="4"/>
        <v>0</v>
      </c>
    </row>
    <row r="168" spans="1:8" ht="25.5" customHeight="1" thickBot="1">
      <c r="A168" s="27" t="s">
        <v>353</v>
      </c>
      <c r="B168" s="461" t="s">
        <v>518</v>
      </c>
      <c r="C168" s="482"/>
      <c r="D168" s="482"/>
      <c r="E168" s="455"/>
      <c r="F168" s="333">
        <v>100</v>
      </c>
      <c r="G168" s="73"/>
      <c r="H168" s="20">
        <f t="shared" si="4"/>
        <v>0</v>
      </c>
    </row>
    <row r="169" spans="1:8" ht="11.25" customHeight="1" thickBot="1">
      <c r="A169" s="58" t="s">
        <v>416</v>
      </c>
      <c r="B169" s="444" t="s">
        <v>519</v>
      </c>
      <c r="C169" s="483"/>
      <c r="D169" s="483"/>
      <c r="E169" s="446"/>
      <c r="F169" s="544"/>
      <c r="G169" s="73"/>
      <c r="H169" s="20">
        <f t="shared" si="4"/>
        <v>0</v>
      </c>
    </row>
    <row r="170" spans="1:8" ht="11.25" customHeight="1" thickBot="1">
      <c r="A170" s="58" t="s">
        <v>417</v>
      </c>
      <c r="B170" s="485" t="s">
        <v>520</v>
      </c>
      <c r="C170" s="483"/>
      <c r="D170" s="483"/>
      <c r="E170" s="446"/>
      <c r="F170" s="544"/>
      <c r="G170" s="73"/>
      <c r="H170" s="20">
        <f t="shared" si="4"/>
        <v>0</v>
      </c>
    </row>
    <row r="171" spans="1:8" ht="11.25" customHeight="1" thickBot="1">
      <c r="A171" s="72" t="s">
        <v>466</v>
      </c>
      <c r="B171" s="486" t="s">
        <v>521</v>
      </c>
      <c r="C171" s="351"/>
      <c r="D171" s="351"/>
      <c r="E171" s="426"/>
      <c r="F171" s="541"/>
      <c r="G171" s="73"/>
      <c r="H171" s="20">
        <f t="shared" si="4"/>
        <v>0</v>
      </c>
    </row>
    <row r="172" spans="1:8" ht="11.25" customHeight="1" thickBot="1">
      <c r="A172" s="40" t="s">
        <v>189</v>
      </c>
      <c r="B172" s="487" t="s">
        <v>346</v>
      </c>
      <c r="C172" s="488">
        <f>C175+C173+C176</f>
        <v>0</v>
      </c>
      <c r="D172" s="488">
        <f>D175+D173+D176</f>
        <v>0</v>
      </c>
      <c r="E172" s="489">
        <f>E175+E173+E176+E174+E177</f>
        <v>0</v>
      </c>
      <c r="F172" s="660">
        <f>F173+F176+F178</f>
        <v>8959.6895299999996</v>
      </c>
      <c r="G172" s="73"/>
      <c r="H172" s="20">
        <f t="shared" si="4"/>
        <v>0</v>
      </c>
    </row>
    <row r="173" spans="1:8" ht="24" customHeight="1" thickBot="1">
      <c r="A173" s="13" t="s">
        <v>190</v>
      </c>
      <c r="B173" s="465" t="s">
        <v>522</v>
      </c>
      <c r="C173" s="463"/>
      <c r="D173" s="463"/>
      <c r="E173" s="442"/>
      <c r="F173" s="337">
        <v>7774.3704799999996</v>
      </c>
      <c r="G173" s="73"/>
      <c r="H173" s="20">
        <f t="shared" si="4"/>
        <v>0</v>
      </c>
    </row>
    <row r="174" spans="1:8" ht="25.5" customHeight="1" thickBot="1">
      <c r="A174" s="13" t="s">
        <v>190</v>
      </c>
      <c r="B174" s="465" t="s">
        <v>523</v>
      </c>
      <c r="C174" s="463"/>
      <c r="D174" s="463"/>
      <c r="E174" s="442"/>
      <c r="F174" s="546"/>
      <c r="G174" s="73"/>
      <c r="H174" s="20">
        <f t="shared" si="4"/>
        <v>0</v>
      </c>
    </row>
    <row r="175" spans="1:8" ht="11.25" customHeight="1" thickBot="1">
      <c r="A175" s="13" t="s">
        <v>190</v>
      </c>
      <c r="B175" s="440" t="s">
        <v>400</v>
      </c>
      <c r="C175" s="472"/>
      <c r="D175" s="472"/>
      <c r="E175" s="442"/>
      <c r="F175" s="542"/>
      <c r="G175" s="73"/>
      <c r="H175" s="20">
        <f t="shared" si="4"/>
        <v>0</v>
      </c>
    </row>
    <row r="176" spans="1:8" ht="11.25" customHeight="1" thickBot="1">
      <c r="A176" s="13" t="s">
        <v>190</v>
      </c>
      <c r="B176" s="461" t="s">
        <v>524</v>
      </c>
      <c r="C176" s="492"/>
      <c r="D176" s="492"/>
      <c r="E176" s="442"/>
      <c r="F176" s="337">
        <v>16.319050000000001</v>
      </c>
      <c r="G176" s="73"/>
      <c r="H176" s="20">
        <f t="shared" si="4"/>
        <v>0</v>
      </c>
    </row>
    <row r="177" spans="1:9" ht="11.25" customHeight="1" thickBot="1">
      <c r="A177" s="13" t="s">
        <v>190</v>
      </c>
      <c r="B177" s="444" t="s">
        <v>525</v>
      </c>
      <c r="C177" s="492"/>
      <c r="D177" s="492"/>
      <c r="E177" s="446"/>
      <c r="F177" s="544"/>
      <c r="G177" s="73"/>
      <c r="H177" s="20">
        <f t="shared" si="4"/>
        <v>0</v>
      </c>
    </row>
    <row r="178" spans="1:9" ht="11.25" customHeight="1" thickBot="1">
      <c r="A178" s="81" t="s">
        <v>550</v>
      </c>
      <c r="B178" s="670" t="s">
        <v>551</v>
      </c>
      <c r="C178" s="339"/>
      <c r="D178" s="671">
        <v>300</v>
      </c>
      <c r="E178" s="393">
        <v>322</v>
      </c>
      <c r="F178" s="375">
        <v>1169</v>
      </c>
      <c r="G178" s="73">
        <f>E178/D178*100</f>
        <v>107.33333333333333</v>
      </c>
      <c r="H178" s="20">
        <f t="shared" si="4"/>
        <v>22</v>
      </c>
    </row>
    <row r="179" spans="1:9" ht="11.25" customHeight="1" thickBot="1">
      <c r="A179" s="81" t="s">
        <v>526</v>
      </c>
      <c r="B179" s="668" t="s">
        <v>256</v>
      </c>
      <c r="C179" s="669"/>
      <c r="D179" s="669">
        <v>54</v>
      </c>
      <c r="E179" s="494">
        <v>98.1</v>
      </c>
      <c r="F179" s="341">
        <v>4195.8544499999998</v>
      </c>
      <c r="G179" s="73">
        <f>E179/D179*100</f>
        <v>181.66666666666666</v>
      </c>
      <c r="H179" s="20">
        <f t="shared" si="4"/>
        <v>44.099999999999994</v>
      </c>
    </row>
    <row r="180" spans="1:9" ht="11.25" customHeight="1" thickBot="1">
      <c r="A180" s="81" t="s">
        <v>228</v>
      </c>
      <c r="B180" s="495" t="s">
        <v>131</v>
      </c>
      <c r="C180" s="493"/>
      <c r="D180" s="493"/>
      <c r="E180" s="496"/>
      <c r="F180" s="332"/>
      <c r="G180" s="73"/>
      <c r="H180" s="20">
        <f t="shared" si="4"/>
        <v>0</v>
      </c>
    </row>
    <row r="181" spans="1:9" ht="11.25" customHeight="1" thickBot="1">
      <c r="A181" s="27" t="s">
        <v>527</v>
      </c>
      <c r="B181" s="498" t="s">
        <v>528</v>
      </c>
      <c r="C181" s="460"/>
      <c r="D181" s="460"/>
      <c r="E181" s="679"/>
      <c r="F181" s="332">
        <v>27.3398</v>
      </c>
      <c r="G181" s="73"/>
      <c r="H181" s="20">
        <f t="shared" si="4"/>
        <v>0</v>
      </c>
    </row>
    <row r="182" spans="1:9" ht="11.25" customHeight="1" thickBot="1">
      <c r="A182" s="81" t="s">
        <v>230</v>
      </c>
      <c r="B182" s="495" t="s">
        <v>132</v>
      </c>
      <c r="C182" s="499"/>
      <c r="D182" s="499"/>
      <c r="E182" s="682">
        <v>-2.9556399999999998</v>
      </c>
      <c r="F182" s="337">
        <v>-39.339799999999997</v>
      </c>
      <c r="G182" s="73"/>
      <c r="H182" s="20">
        <f t="shared" si="4"/>
        <v>-2.9556399999999998</v>
      </c>
    </row>
    <row r="183" spans="1:9" ht="11.25" customHeight="1" thickBot="1">
      <c r="A183" s="72"/>
      <c r="B183" s="437" t="s">
        <v>191</v>
      </c>
      <c r="C183" s="351">
        <f>C8+C106</f>
        <v>384205.07073000004</v>
      </c>
      <c r="D183" s="351">
        <f>D8+D106</f>
        <v>415223.52917999995</v>
      </c>
      <c r="E183" s="426">
        <f>E8+E106</f>
        <v>382059.71256999997</v>
      </c>
      <c r="F183" s="351">
        <f>F8+F106</f>
        <v>403848.75949000003</v>
      </c>
      <c r="G183" s="73">
        <f>E183/D183*100</f>
        <v>92.013020872036506</v>
      </c>
      <c r="H183" s="20">
        <f t="shared" si="4"/>
        <v>-33163.81660999998</v>
      </c>
    </row>
    <row r="184" spans="1:9" ht="11.25" customHeight="1">
      <c r="A184" s="1"/>
      <c r="B184" s="146"/>
      <c r="C184" s="500"/>
      <c r="D184" s="500"/>
      <c r="E184" s="470"/>
      <c r="F184" s="369"/>
      <c r="G184" s="501"/>
      <c r="H184" s="317"/>
      <c r="I184" s="148"/>
    </row>
    <row r="185" spans="1:9" ht="11.25" customHeight="1">
      <c r="A185" s="5" t="s">
        <v>434</v>
      </c>
      <c r="B185" s="5"/>
      <c r="C185" s="502"/>
      <c r="D185" s="502"/>
      <c r="E185" s="503"/>
      <c r="F185" s="548"/>
      <c r="G185" s="503"/>
      <c r="H185" s="5"/>
      <c r="I185" s="1"/>
    </row>
    <row r="186" spans="1:9" ht="11.25" customHeight="1">
      <c r="A186" s="5" t="s">
        <v>397</v>
      </c>
      <c r="B186" s="25"/>
      <c r="C186" s="504"/>
      <c r="D186" s="504"/>
      <c r="E186" s="503" t="s">
        <v>529</v>
      </c>
      <c r="F186" s="549"/>
      <c r="G186" s="506"/>
      <c r="H186" s="5"/>
      <c r="I186" s="1"/>
    </row>
    <row r="187" spans="1:9" ht="11.25" customHeight="1">
      <c r="A187" s="5"/>
      <c r="B187" s="25"/>
      <c r="C187" s="504"/>
      <c r="D187" s="504"/>
      <c r="E187" s="503"/>
      <c r="F187" s="549"/>
      <c r="G187" s="506"/>
      <c r="H187" s="5"/>
      <c r="I187" s="1"/>
    </row>
    <row r="188" spans="1:9" ht="11.25" customHeight="1">
      <c r="A188" s="507" t="s">
        <v>562</v>
      </c>
      <c r="B188" s="5"/>
      <c r="C188" s="508"/>
      <c r="D188" s="508"/>
      <c r="E188" s="509"/>
      <c r="F188" s="371"/>
      <c r="G188" s="509"/>
      <c r="H188" s="1"/>
      <c r="I188" s="1"/>
    </row>
    <row r="189" spans="1:9" ht="11.25" customHeight="1">
      <c r="A189" s="507" t="s">
        <v>399</v>
      </c>
      <c r="C189" s="508"/>
      <c r="D189" s="508"/>
      <c r="E189" s="509"/>
      <c r="F189" s="371"/>
      <c r="G189" s="510"/>
      <c r="H189" s="1"/>
      <c r="I189" s="1"/>
    </row>
    <row r="190" spans="1:9" ht="11.25" customHeight="1">
      <c r="A190" s="1"/>
      <c r="C190" s="469"/>
      <c r="E190" s="470"/>
      <c r="F190" s="511"/>
      <c r="G190" s="471"/>
      <c r="H190" s="1"/>
      <c r="I190" s="1"/>
    </row>
    <row r="191" spans="1:9" customFormat="1" ht="12.75">
      <c r="D191" s="353"/>
      <c r="E191" s="578"/>
      <c r="F191" s="353"/>
    </row>
    <row r="192" spans="1:9" customFormat="1" ht="12.75">
      <c r="D192" s="353"/>
      <c r="E192" s="578"/>
      <c r="F192" s="353"/>
    </row>
    <row r="193" spans="4:6" customFormat="1" ht="12.75">
      <c r="D193" s="353"/>
      <c r="E193" s="578"/>
      <c r="F193" s="353"/>
    </row>
    <row r="194" spans="4:6" customFormat="1" ht="12.75">
      <c r="D194" s="353"/>
      <c r="E194" s="578"/>
      <c r="F194" s="353"/>
    </row>
    <row r="195" spans="4:6" customFormat="1" ht="12.75">
      <c r="D195" s="353"/>
      <c r="E195" s="578"/>
      <c r="F195" s="353"/>
    </row>
    <row r="196" spans="4:6" customFormat="1" ht="12.75">
      <c r="D196" s="353"/>
      <c r="E196" s="578"/>
      <c r="F196" s="353"/>
    </row>
    <row r="197" spans="4:6" customFormat="1" ht="12.75">
      <c r="D197" s="353"/>
      <c r="E197" s="578"/>
      <c r="F197" s="353"/>
    </row>
    <row r="198" spans="4:6" customFormat="1" ht="12.75">
      <c r="D198" s="353"/>
      <c r="E198" s="578"/>
      <c r="F198" s="353"/>
    </row>
    <row r="199" spans="4:6" customFormat="1" ht="12.75">
      <c r="D199" s="353"/>
      <c r="E199" s="578"/>
      <c r="F199" s="353"/>
    </row>
    <row r="200" spans="4:6" customFormat="1" ht="12.75">
      <c r="D200" s="353"/>
      <c r="E200" s="578"/>
      <c r="F200" s="353"/>
    </row>
    <row r="201" spans="4:6" customFormat="1" ht="12.75">
      <c r="D201" s="353"/>
      <c r="E201" s="578"/>
      <c r="F201" s="353"/>
    </row>
    <row r="202" spans="4:6" customFormat="1" ht="12.75">
      <c r="D202" s="353"/>
      <c r="E202" s="578"/>
      <c r="F202" s="353"/>
    </row>
    <row r="203" spans="4:6" customFormat="1" ht="12.75">
      <c r="D203" s="353"/>
      <c r="E203" s="578"/>
      <c r="F203" s="353"/>
    </row>
    <row r="204" spans="4:6" customFormat="1" ht="12.75">
      <c r="D204" s="353"/>
      <c r="E204" s="578"/>
      <c r="F204" s="353"/>
    </row>
    <row r="205" spans="4:6" customFormat="1" ht="12.75">
      <c r="D205" s="353"/>
      <c r="E205" s="578"/>
      <c r="F205" s="353"/>
    </row>
    <row r="206" spans="4:6" customFormat="1" ht="12.75">
      <c r="D206" s="353"/>
      <c r="E206" s="578"/>
      <c r="F206" s="353"/>
    </row>
    <row r="207" spans="4:6" customFormat="1" ht="12.75">
      <c r="D207" s="353"/>
      <c r="E207" s="578"/>
      <c r="F207" s="353"/>
    </row>
    <row r="208" spans="4:6" customFormat="1" ht="12.75">
      <c r="D208" s="353"/>
      <c r="E208" s="578"/>
      <c r="F208" s="353"/>
    </row>
    <row r="209" spans="4:6" customFormat="1" ht="12.75">
      <c r="D209" s="353"/>
      <c r="E209" s="578"/>
      <c r="F209" s="353"/>
    </row>
    <row r="210" spans="4:6" customFormat="1" ht="12.75">
      <c r="D210" s="353"/>
      <c r="E210" s="578"/>
      <c r="F210" s="353"/>
    </row>
    <row r="211" spans="4:6" customFormat="1" ht="12.75">
      <c r="D211" s="353"/>
      <c r="E211" s="578"/>
      <c r="F211" s="353"/>
    </row>
    <row r="212" spans="4:6" customFormat="1" ht="12.75">
      <c r="D212" s="353"/>
      <c r="E212" s="578"/>
      <c r="F212" s="353"/>
    </row>
    <row r="213" spans="4:6" customFormat="1" ht="12.75">
      <c r="D213" s="353"/>
      <c r="E213" s="578"/>
      <c r="F213" s="353"/>
    </row>
    <row r="214" spans="4:6" customFormat="1" ht="12.75">
      <c r="D214" s="353"/>
      <c r="E214" s="578"/>
      <c r="F214" s="353"/>
    </row>
    <row r="215" spans="4:6" customFormat="1" ht="12.75">
      <c r="D215" s="353"/>
      <c r="E215" s="578"/>
      <c r="F215" s="353"/>
    </row>
    <row r="216" spans="4:6" customFormat="1" ht="12.75">
      <c r="D216" s="353"/>
      <c r="E216" s="578"/>
      <c r="F216" s="353"/>
    </row>
    <row r="217" spans="4:6" customFormat="1" ht="12.75">
      <c r="D217" s="353"/>
      <c r="E217" s="578"/>
      <c r="F217" s="353"/>
    </row>
    <row r="218" spans="4:6" customFormat="1" ht="12.75">
      <c r="D218" s="353"/>
      <c r="E218" s="578"/>
      <c r="F218" s="353"/>
    </row>
    <row r="219" spans="4:6" customFormat="1" ht="12.75">
      <c r="D219" s="353"/>
      <c r="E219" s="578"/>
      <c r="F219" s="353"/>
    </row>
    <row r="220" spans="4:6" customFormat="1" ht="12.75">
      <c r="D220" s="353"/>
      <c r="E220" s="578"/>
      <c r="F220" s="353"/>
    </row>
    <row r="221" spans="4:6" customFormat="1" ht="12.75">
      <c r="D221" s="353"/>
      <c r="E221" s="578"/>
      <c r="F221" s="353"/>
    </row>
    <row r="222" spans="4:6" customFormat="1" ht="12.75">
      <c r="D222" s="353"/>
      <c r="E222" s="578"/>
      <c r="F222" s="353"/>
    </row>
    <row r="223" spans="4:6" customFormat="1" ht="12.75">
      <c r="D223" s="353"/>
      <c r="E223" s="578"/>
      <c r="F223" s="353"/>
    </row>
    <row r="224" spans="4:6" customFormat="1" ht="12.75">
      <c r="D224" s="353"/>
      <c r="E224" s="578"/>
      <c r="F224" s="353"/>
    </row>
    <row r="225" spans="4:6" customFormat="1" ht="12.75">
      <c r="D225" s="353"/>
      <c r="E225" s="578"/>
      <c r="F225" s="353"/>
    </row>
    <row r="226" spans="4:6" customFormat="1" ht="12.75">
      <c r="D226" s="353"/>
      <c r="E226" s="578"/>
      <c r="F226" s="353"/>
    </row>
    <row r="227" spans="4:6" customFormat="1" ht="12.75">
      <c r="D227" s="353"/>
      <c r="E227" s="578"/>
      <c r="F227" s="353"/>
    </row>
    <row r="228" spans="4:6" customFormat="1" ht="12.75">
      <c r="D228" s="353"/>
      <c r="E228" s="578"/>
      <c r="F228" s="353"/>
    </row>
    <row r="229" spans="4:6" customFormat="1" ht="12.75">
      <c r="D229" s="353"/>
      <c r="E229" s="578"/>
      <c r="F229" s="353"/>
    </row>
    <row r="230" spans="4:6" customFormat="1" ht="12.75">
      <c r="D230" s="353"/>
      <c r="E230" s="578"/>
      <c r="F230" s="353"/>
    </row>
    <row r="231" spans="4:6" customFormat="1" ht="12.75">
      <c r="D231" s="353"/>
      <c r="E231" s="578"/>
      <c r="F231" s="353"/>
    </row>
    <row r="232" spans="4:6" customFormat="1" ht="12.75">
      <c r="D232" s="353"/>
      <c r="E232" s="578"/>
      <c r="F232" s="353"/>
    </row>
    <row r="233" spans="4:6" customFormat="1" ht="12.75">
      <c r="D233" s="353"/>
      <c r="E233" s="578"/>
      <c r="F233" s="353"/>
    </row>
    <row r="234" spans="4:6" customFormat="1" ht="12.75">
      <c r="D234" s="353"/>
      <c r="E234" s="578"/>
      <c r="F234" s="353"/>
    </row>
    <row r="235" spans="4:6" customFormat="1" ht="12.75">
      <c r="D235" s="353"/>
      <c r="E235" s="578"/>
      <c r="F235" s="353"/>
    </row>
    <row r="236" spans="4:6" customFormat="1" ht="12.75">
      <c r="D236" s="353"/>
      <c r="E236" s="578"/>
      <c r="F236" s="353"/>
    </row>
    <row r="237" spans="4:6" customFormat="1" ht="12.75">
      <c r="D237" s="353"/>
      <c r="E237" s="578"/>
      <c r="F237" s="353"/>
    </row>
    <row r="238" spans="4:6" customFormat="1" ht="12.75">
      <c r="D238" s="353"/>
      <c r="E238" s="578"/>
      <c r="F238" s="353"/>
    </row>
    <row r="239" spans="4:6" customFormat="1" ht="12.75">
      <c r="D239" s="353"/>
      <c r="E239" s="578"/>
      <c r="F239" s="353"/>
    </row>
    <row r="240" spans="4:6" customFormat="1" ht="12.75">
      <c r="D240" s="353"/>
      <c r="E240" s="578"/>
      <c r="F240" s="353"/>
    </row>
    <row r="241" spans="4:6" customFormat="1" ht="12.75">
      <c r="D241" s="353"/>
      <c r="E241" s="578"/>
      <c r="F241" s="353"/>
    </row>
    <row r="242" spans="4:6" customFormat="1" ht="12.75">
      <c r="D242" s="353"/>
      <c r="E242" s="578"/>
      <c r="F242" s="353"/>
    </row>
    <row r="243" spans="4:6" customFormat="1" ht="12.75">
      <c r="D243" s="353"/>
      <c r="E243" s="578"/>
      <c r="F243" s="353"/>
    </row>
    <row r="244" spans="4:6" customFormat="1" ht="12.75">
      <c r="D244" s="353"/>
      <c r="E244" s="578"/>
      <c r="F244" s="353"/>
    </row>
    <row r="245" spans="4:6" customFormat="1" ht="12.75">
      <c r="D245" s="353"/>
      <c r="E245" s="578"/>
      <c r="F245" s="353"/>
    </row>
    <row r="246" spans="4:6" customFormat="1" ht="12.75">
      <c r="D246" s="353"/>
      <c r="E246" s="578"/>
      <c r="F246" s="353"/>
    </row>
    <row r="247" spans="4:6" customFormat="1" ht="12.75">
      <c r="D247" s="353"/>
      <c r="E247" s="578"/>
      <c r="F247" s="353"/>
    </row>
    <row r="248" spans="4:6" customFormat="1" ht="12.75">
      <c r="D248" s="353"/>
      <c r="E248" s="578"/>
      <c r="F248" s="353"/>
    </row>
    <row r="249" spans="4:6" customFormat="1" ht="12.75">
      <c r="D249" s="353"/>
      <c r="E249" s="578"/>
      <c r="F249" s="353"/>
    </row>
    <row r="250" spans="4:6" customFormat="1" ht="12.75">
      <c r="D250" s="353"/>
      <c r="E250" s="578"/>
      <c r="F250" s="353"/>
    </row>
    <row r="251" spans="4:6" customFormat="1" ht="12.75">
      <c r="D251" s="353"/>
      <c r="E251" s="578"/>
      <c r="F251" s="353"/>
    </row>
    <row r="252" spans="4:6" customFormat="1" ht="12.75">
      <c r="D252" s="353"/>
      <c r="E252" s="578"/>
      <c r="F252" s="353"/>
    </row>
    <row r="253" spans="4:6" customFormat="1" ht="12.75">
      <c r="D253" s="353"/>
      <c r="E253" s="578"/>
      <c r="F253" s="353"/>
    </row>
    <row r="254" spans="4:6" customFormat="1" ht="12.75">
      <c r="D254" s="353"/>
      <c r="E254" s="578"/>
      <c r="F254" s="353"/>
    </row>
    <row r="255" spans="4:6" customFormat="1" ht="12.75">
      <c r="D255" s="353"/>
      <c r="E255" s="578"/>
      <c r="F255" s="353"/>
    </row>
    <row r="256" spans="4:6" customFormat="1" ht="12.75">
      <c r="D256" s="353"/>
      <c r="E256" s="578"/>
      <c r="F256" s="353"/>
    </row>
    <row r="257" spans="4:6" customFormat="1" ht="12.75">
      <c r="D257" s="353"/>
      <c r="E257" s="578"/>
      <c r="F257" s="353"/>
    </row>
    <row r="258" spans="4:6" customFormat="1" ht="12.75">
      <c r="D258" s="353"/>
      <c r="E258" s="578"/>
      <c r="F258" s="353"/>
    </row>
    <row r="259" spans="4:6" customFormat="1" ht="12.75">
      <c r="D259" s="353"/>
      <c r="E259" s="578"/>
      <c r="F259" s="353"/>
    </row>
    <row r="260" spans="4:6" customFormat="1" ht="12.75">
      <c r="D260" s="353"/>
      <c r="E260" s="578"/>
      <c r="F260" s="353"/>
    </row>
    <row r="261" spans="4:6" customFormat="1" ht="12.75">
      <c r="D261" s="353"/>
      <c r="E261" s="578"/>
      <c r="F261" s="353"/>
    </row>
    <row r="262" spans="4:6" customFormat="1" ht="12.75">
      <c r="D262" s="353"/>
      <c r="E262" s="578"/>
      <c r="F262" s="353"/>
    </row>
    <row r="263" spans="4:6" customFormat="1" ht="12.75">
      <c r="D263" s="353"/>
      <c r="E263" s="578"/>
      <c r="F263" s="353"/>
    </row>
    <row r="264" spans="4:6" customFormat="1" ht="12.75">
      <c r="D264" s="353"/>
      <c r="E264" s="578"/>
      <c r="F264" s="353"/>
    </row>
    <row r="265" spans="4:6" customFormat="1" ht="12.75">
      <c r="D265" s="353"/>
      <c r="E265" s="578"/>
      <c r="F265" s="353"/>
    </row>
    <row r="266" spans="4:6" customFormat="1" ht="12.75">
      <c r="D266" s="353"/>
      <c r="E266" s="578"/>
      <c r="F266" s="353"/>
    </row>
    <row r="267" spans="4:6" customFormat="1" ht="12.75">
      <c r="D267" s="353"/>
      <c r="E267" s="578"/>
      <c r="F267" s="353"/>
    </row>
    <row r="268" spans="4:6" customFormat="1" ht="12.75">
      <c r="D268" s="353"/>
      <c r="E268" s="578"/>
      <c r="F268" s="353"/>
    </row>
    <row r="269" spans="4:6" customFormat="1" ht="12.75">
      <c r="D269" s="353"/>
      <c r="E269" s="578"/>
      <c r="F269" s="353"/>
    </row>
    <row r="270" spans="4:6" customFormat="1" ht="12.75">
      <c r="D270" s="353"/>
      <c r="E270" s="578"/>
      <c r="F270" s="353"/>
    </row>
    <row r="271" spans="4:6" customFormat="1" ht="12.75">
      <c r="D271" s="353"/>
      <c r="E271" s="578"/>
      <c r="F271" s="353"/>
    </row>
    <row r="272" spans="4:6" customFormat="1" ht="12.75">
      <c r="D272" s="353"/>
      <c r="E272" s="578"/>
      <c r="F272" s="353"/>
    </row>
    <row r="273" spans="4:6" customFormat="1" ht="12.75">
      <c r="D273" s="353"/>
      <c r="E273" s="578"/>
      <c r="F273" s="353"/>
    </row>
    <row r="274" spans="4:6" customFormat="1" ht="12.75">
      <c r="D274" s="353"/>
      <c r="E274" s="578"/>
      <c r="F274" s="353"/>
    </row>
    <row r="275" spans="4:6" customFormat="1" ht="12.75">
      <c r="D275" s="353"/>
      <c r="E275" s="578"/>
      <c r="F275" s="353"/>
    </row>
    <row r="276" spans="4:6" customFormat="1" ht="12.75">
      <c r="D276" s="353"/>
      <c r="E276" s="578"/>
      <c r="F276" s="353"/>
    </row>
    <row r="277" spans="4:6" customFormat="1" ht="12.75">
      <c r="D277" s="353"/>
      <c r="E277" s="578"/>
      <c r="F277" s="353"/>
    </row>
    <row r="278" spans="4:6" customFormat="1" ht="12.75">
      <c r="D278" s="353"/>
      <c r="E278" s="578"/>
      <c r="F278" s="353"/>
    </row>
    <row r="279" spans="4:6" customFormat="1" ht="12.75">
      <c r="D279" s="353"/>
      <c r="E279" s="578"/>
      <c r="F279" s="353"/>
    </row>
    <row r="280" spans="4:6" customFormat="1" ht="12.75">
      <c r="D280" s="353"/>
      <c r="E280" s="578"/>
      <c r="F280" s="353"/>
    </row>
    <row r="281" spans="4:6" customFormat="1" ht="12.75">
      <c r="D281" s="353"/>
      <c r="E281" s="578"/>
      <c r="F281" s="353"/>
    </row>
    <row r="282" spans="4:6" customFormat="1" ht="12.75">
      <c r="D282" s="353"/>
      <c r="E282" s="578"/>
      <c r="F282" s="353"/>
    </row>
    <row r="283" spans="4:6" customFormat="1" ht="12.75">
      <c r="D283" s="353"/>
      <c r="E283" s="578"/>
      <c r="F283" s="353"/>
    </row>
    <row r="284" spans="4:6" customFormat="1" ht="12.75">
      <c r="D284" s="353"/>
      <c r="E284" s="578"/>
      <c r="F284" s="353"/>
    </row>
    <row r="285" spans="4:6" customFormat="1" ht="12.75">
      <c r="D285" s="353"/>
      <c r="E285" s="578"/>
      <c r="F285" s="353"/>
    </row>
    <row r="286" spans="4:6" customFormat="1" ht="12.75">
      <c r="D286" s="353"/>
      <c r="E286" s="578"/>
      <c r="F286" s="353"/>
    </row>
    <row r="287" spans="4:6" customFormat="1" ht="12.75">
      <c r="D287" s="353"/>
      <c r="E287" s="578"/>
      <c r="F287" s="353"/>
    </row>
    <row r="288" spans="4:6" customFormat="1" ht="12.75">
      <c r="D288" s="353"/>
      <c r="E288" s="578"/>
      <c r="F288" s="353"/>
    </row>
    <row r="289" spans="4:6" customFormat="1" ht="12.75">
      <c r="D289" s="353"/>
      <c r="E289" s="578"/>
      <c r="F289" s="353"/>
    </row>
    <row r="290" spans="4:6" customFormat="1" ht="12.75">
      <c r="D290" s="353"/>
      <c r="E290" s="578"/>
      <c r="F290" s="353"/>
    </row>
    <row r="291" spans="4:6" customFormat="1" ht="12.75">
      <c r="D291" s="353"/>
      <c r="E291" s="578"/>
      <c r="F291" s="353"/>
    </row>
    <row r="292" spans="4:6" customFormat="1" ht="12.75">
      <c r="D292" s="353"/>
      <c r="E292" s="578"/>
      <c r="F292" s="353"/>
    </row>
    <row r="293" spans="4:6" customFormat="1" ht="12.75">
      <c r="D293" s="353"/>
      <c r="E293" s="578"/>
      <c r="F293" s="353"/>
    </row>
    <row r="294" spans="4:6" customFormat="1" ht="12.75">
      <c r="D294" s="353"/>
      <c r="E294" s="578"/>
      <c r="F294" s="353"/>
    </row>
    <row r="295" spans="4:6" customFormat="1" ht="12.75">
      <c r="D295" s="353"/>
      <c r="E295" s="578"/>
      <c r="F295" s="353"/>
    </row>
    <row r="296" spans="4:6" customFormat="1" ht="12.75">
      <c r="D296" s="353"/>
      <c r="E296" s="578"/>
      <c r="F296" s="353"/>
    </row>
    <row r="297" spans="4:6" customFormat="1" ht="12.75">
      <c r="D297" s="353"/>
      <c r="E297" s="578"/>
      <c r="F297" s="353"/>
    </row>
    <row r="298" spans="4:6" customFormat="1" ht="12.75">
      <c r="D298" s="353"/>
      <c r="E298" s="578"/>
      <c r="F298" s="353"/>
    </row>
    <row r="299" spans="4:6" customFormat="1" ht="12.75">
      <c r="D299" s="353"/>
      <c r="E299" s="578"/>
      <c r="F299" s="353"/>
    </row>
    <row r="300" spans="4:6" customFormat="1" ht="12.75">
      <c r="D300" s="353"/>
      <c r="E300" s="578"/>
      <c r="F300" s="353"/>
    </row>
    <row r="301" spans="4:6" customFormat="1" ht="12.75">
      <c r="D301" s="353"/>
      <c r="E301" s="578"/>
      <c r="F301" s="353"/>
    </row>
    <row r="302" spans="4:6" customFormat="1" ht="12.75">
      <c r="D302" s="353"/>
      <c r="E302" s="578"/>
      <c r="F302" s="353"/>
    </row>
    <row r="303" spans="4:6" customFormat="1" ht="12.75">
      <c r="D303" s="353"/>
      <c r="E303" s="578"/>
      <c r="F303" s="353"/>
    </row>
    <row r="304" spans="4:6" customFormat="1" ht="12.75">
      <c r="D304" s="353"/>
      <c r="E304" s="578"/>
      <c r="F304" s="353"/>
    </row>
    <row r="305" spans="4:6" customFormat="1" ht="12.75">
      <c r="D305" s="353"/>
      <c r="E305" s="578"/>
      <c r="F305" s="353"/>
    </row>
    <row r="306" spans="4:6" customFormat="1" ht="12.75">
      <c r="D306" s="353"/>
      <c r="E306" s="578"/>
      <c r="F306" s="353"/>
    </row>
    <row r="307" spans="4:6" customFormat="1" ht="12.75">
      <c r="D307" s="353"/>
      <c r="E307" s="578"/>
      <c r="F307" s="353"/>
    </row>
    <row r="308" spans="4:6" customFormat="1" ht="12.75">
      <c r="D308" s="353"/>
      <c r="E308" s="578"/>
      <c r="F308" s="353"/>
    </row>
    <row r="309" spans="4:6" customFormat="1" ht="12.75">
      <c r="D309" s="353"/>
      <c r="E309" s="578"/>
      <c r="F309" s="353"/>
    </row>
    <row r="310" spans="4:6" customFormat="1" ht="12.75">
      <c r="D310" s="353"/>
      <c r="E310" s="578"/>
      <c r="F310" s="353"/>
    </row>
    <row r="311" spans="4:6" customFormat="1" ht="12.75">
      <c r="D311" s="353"/>
      <c r="E311" s="578"/>
      <c r="F311" s="353"/>
    </row>
    <row r="312" spans="4:6" customFormat="1" ht="12.75">
      <c r="D312" s="353"/>
      <c r="E312" s="578"/>
      <c r="F312" s="353"/>
    </row>
    <row r="313" spans="4:6" customFormat="1" ht="12.75">
      <c r="D313" s="353"/>
      <c r="E313" s="578"/>
      <c r="F313" s="353"/>
    </row>
    <row r="314" spans="4:6" customFormat="1" ht="12.75">
      <c r="D314" s="353"/>
      <c r="E314" s="578"/>
      <c r="F314" s="353"/>
    </row>
    <row r="315" spans="4:6" customFormat="1" ht="12.75">
      <c r="D315" s="353"/>
      <c r="E315" s="578"/>
      <c r="F315" s="353"/>
    </row>
    <row r="316" spans="4:6" customFormat="1" ht="12.75">
      <c r="D316" s="353"/>
      <c r="E316" s="578"/>
      <c r="F316" s="353"/>
    </row>
    <row r="317" spans="4:6" customFormat="1" ht="12.75">
      <c r="D317" s="353"/>
      <c r="E317" s="578"/>
      <c r="F317" s="353"/>
    </row>
    <row r="318" spans="4:6" customFormat="1" ht="12.75">
      <c r="D318" s="353"/>
      <c r="E318" s="578"/>
      <c r="F318" s="353"/>
    </row>
    <row r="319" spans="4:6" customFormat="1" ht="12.75">
      <c r="D319" s="353"/>
      <c r="E319" s="578"/>
      <c r="F319" s="353"/>
    </row>
    <row r="320" spans="4:6" customFormat="1" ht="12.75">
      <c r="D320" s="353"/>
      <c r="E320" s="578"/>
      <c r="F320" s="353"/>
    </row>
    <row r="321" spans="4:6" customFormat="1" ht="12.75">
      <c r="D321" s="353"/>
      <c r="E321" s="578"/>
      <c r="F321" s="353"/>
    </row>
    <row r="322" spans="4:6" customFormat="1" ht="12.75">
      <c r="D322" s="353"/>
      <c r="E322" s="578"/>
      <c r="F322" s="353"/>
    </row>
    <row r="323" spans="4:6" customFormat="1" ht="12.75">
      <c r="D323" s="353"/>
      <c r="E323" s="578"/>
      <c r="F323" s="353"/>
    </row>
    <row r="324" spans="4:6" customFormat="1" ht="12.75">
      <c r="D324" s="353"/>
      <c r="E324" s="578"/>
      <c r="F324" s="353"/>
    </row>
    <row r="325" spans="4:6" customFormat="1" ht="12.75">
      <c r="D325" s="353"/>
      <c r="E325" s="578"/>
      <c r="F325" s="353"/>
    </row>
    <row r="326" spans="4:6" customFormat="1" ht="12.75">
      <c r="D326" s="353"/>
      <c r="E326" s="578"/>
      <c r="F326" s="353"/>
    </row>
    <row r="327" spans="4:6" customFormat="1" ht="12.75">
      <c r="D327" s="353"/>
      <c r="E327" s="578"/>
      <c r="F327" s="353"/>
    </row>
    <row r="328" spans="4:6" customFormat="1" ht="12.75">
      <c r="D328" s="353"/>
      <c r="E328" s="578"/>
      <c r="F328" s="353"/>
    </row>
    <row r="329" spans="4:6" customFormat="1" ht="12.75">
      <c r="D329" s="353"/>
      <c r="E329" s="578"/>
      <c r="F329" s="353"/>
    </row>
    <row r="330" spans="4:6" customFormat="1" ht="12.75">
      <c r="D330" s="353"/>
      <c r="E330" s="578"/>
      <c r="F330" s="353"/>
    </row>
    <row r="331" spans="4:6" customFormat="1" ht="12.75">
      <c r="D331" s="353"/>
      <c r="E331" s="578"/>
      <c r="F331" s="353"/>
    </row>
    <row r="332" spans="4:6" customFormat="1" ht="12.75">
      <c r="D332" s="353"/>
      <c r="E332" s="578"/>
      <c r="F332" s="353"/>
    </row>
    <row r="333" spans="4:6" customFormat="1" ht="12.75">
      <c r="D333" s="353"/>
      <c r="E333" s="578"/>
      <c r="F333" s="353"/>
    </row>
    <row r="334" spans="4:6" customFormat="1" ht="12.75">
      <c r="D334" s="353"/>
      <c r="E334" s="578"/>
      <c r="F334" s="353"/>
    </row>
    <row r="335" spans="4:6" customFormat="1" ht="12.75">
      <c r="D335" s="353"/>
      <c r="E335" s="578"/>
      <c r="F335" s="353"/>
    </row>
    <row r="336" spans="4:6" customFormat="1" ht="12.75">
      <c r="D336" s="353"/>
      <c r="E336" s="578"/>
      <c r="F336" s="353"/>
    </row>
    <row r="337" spans="4:6" customFormat="1" ht="12.75">
      <c r="D337" s="353"/>
      <c r="E337" s="578"/>
      <c r="F337" s="353"/>
    </row>
    <row r="338" spans="4:6" customFormat="1" ht="12.75">
      <c r="D338" s="353"/>
      <c r="E338" s="578"/>
      <c r="F338" s="353"/>
    </row>
    <row r="339" spans="4:6" customFormat="1" ht="12.75">
      <c r="D339" s="353"/>
      <c r="E339" s="578"/>
      <c r="F339" s="353"/>
    </row>
    <row r="340" spans="4:6" customFormat="1" ht="12.75">
      <c r="D340" s="353"/>
      <c r="E340" s="578"/>
      <c r="F340" s="353"/>
    </row>
    <row r="341" spans="4:6" customFormat="1" ht="12.75">
      <c r="D341" s="353"/>
      <c r="E341" s="578"/>
      <c r="F341" s="353"/>
    </row>
    <row r="342" spans="4:6" customFormat="1" ht="12.75">
      <c r="D342" s="353"/>
      <c r="E342" s="578"/>
      <c r="F342" s="353"/>
    </row>
    <row r="343" spans="4:6" customFormat="1" ht="12.75">
      <c r="D343" s="353"/>
      <c r="E343" s="578"/>
      <c r="F343" s="353"/>
    </row>
    <row r="344" spans="4:6" customFormat="1" ht="12.75">
      <c r="D344" s="353"/>
      <c r="E344" s="578"/>
      <c r="F344" s="353"/>
    </row>
    <row r="345" spans="4:6" customFormat="1" ht="12.75">
      <c r="D345" s="353"/>
      <c r="E345" s="578"/>
      <c r="F345" s="353"/>
    </row>
    <row r="346" spans="4:6" customFormat="1" ht="12.75">
      <c r="D346" s="353"/>
      <c r="E346" s="578"/>
      <c r="F346" s="353"/>
    </row>
    <row r="347" spans="4:6" customFormat="1" ht="12.75">
      <c r="D347" s="353"/>
      <c r="E347" s="578"/>
      <c r="F347" s="353"/>
    </row>
    <row r="348" spans="4:6" customFormat="1" ht="12.75">
      <c r="D348" s="353"/>
      <c r="E348" s="578"/>
      <c r="F348" s="353"/>
    </row>
    <row r="349" spans="4:6" customFormat="1" ht="12.75">
      <c r="D349" s="353"/>
      <c r="E349" s="578"/>
      <c r="F349" s="353"/>
    </row>
    <row r="350" spans="4:6" customFormat="1" ht="12.75">
      <c r="D350" s="353"/>
      <c r="E350" s="578"/>
      <c r="F350" s="353"/>
    </row>
    <row r="351" spans="4:6" customFormat="1" ht="12.75">
      <c r="D351" s="353"/>
      <c r="E351" s="578"/>
      <c r="F351" s="353"/>
    </row>
    <row r="352" spans="4:6" customFormat="1" ht="12.75">
      <c r="D352" s="353"/>
      <c r="E352" s="578"/>
      <c r="F352" s="353"/>
    </row>
    <row r="353" spans="4:6" customFormat="1" ht="12.75">
      <c r="D353" s="353"/>
      <c r="E353" s="578"/>
      <c r="F353" s="353"/>
    </row>
    <row r="354" spans="4:6" customFormat="1" ht="12.75">
      <c r="D354" s="353"/>
      <c r="E354" s="578"/>
      <c r="F354" s="353"/>
    </row>
    <row r="355" spans="4:6" customFormat="1" ht="12.75">
      <c r="D355" s="353"/>
      <c r="E355" s="578"/>
      <c r="F355" s="353"/>
    </row>
    <row r="356" spans="4:6" customFormat="1" ht="12.75">
      <c r="D356" s="353"/>
      <c r="E356" s="578"/>
      <c r="F356" s="353"/>
    </row>
    <row r="357" spans="4:6" customFormat="1" ht="12.75">
      <c r="D357" s="353"/>
      <c r="E357" s="578"/>
      <c r="F357" s="353"/>
    </row>
    <row r="358" spans="4:6" customFormat="1" ht="12.75">
      <c r="D358" s="353"/>
      <c r="E358" s="578"/>
      <c r="F358" s="353"/>
    </row>
    <row r="359" spans="4:6" customFormat="1" ht="12.75">
      <c r="D359" s="353"/>
      <c r="E359" s="578"/>
      <c r="F359" s="353"/>
    </row>
    <row r="360" spans="4:6" customFormat="1" ht="12.75">
      <c r="D360" s="353"/>
      <c r="E360" s="578"/>
      <c r="F360" s="353"/>
    </row>
    <row r="361" spans="4:6" customFormat="1" ht="12.75">
      <c r="D361" s="353"/>
      <c r="E361" s="578"/>
      <c r="F361" s="353"/>
    </row>
    <row r="362" spans="4:6" customFormat="1" ht="12.75">
      <c r="D362" s="353"/>
      <c r="E362" s="578"/>
      <c r="F362" s="353"/>
    </row>
    <row r="363" spans="4:6" customFormat="1" ht="12.75">
      <c r="D363" s="353"/>
      <c r="E363" s="578"/>
      <c r="F363" s="353"/>
    </row>
    <row r="364" spans="4:6" customFormat="1" ht="12.75">
      <c r="D364" s="353"/>
      <c r="E364" s="578"/>
      <c r="F364" s="353"/>
    </row>
    <row r="365" spans="4:6" customFormat="1" ht="12.75">
      <c r="D365" s="353"/>
      <c r="E365" s="578"/>
      <c r="F365" s="353"/>
    </row>
    <row r="366" spans="4:6" customFormat="1" ht="12.75">
      <c r="D366" s="353"/>
      <c r="E366" s="578"/>
      <c r="F366" s="353"/>
    </row>
    <row r="367" spans="4:6" customFormat="1" ht="12.75">
      <c r="D367" s="353"/>
      <c r="E367" s="578"/>
      <c r="F367" s="353"/>
    </row>
    <row r="368" spans="4:6" customFormat="1" ht="12.75">
      <c r="D368" s="353"/>
      <c r="E368" s="578"/>
      <c r="F368" s="353"/>
    </row>
    <row r="369" spans="4:6" customFormat="1" ht="12.75">
      <c r="D369" s="353"/>
      <c r="E369" s="578"/>
      <c r="F369" s="353"/>
    </row>
    <row r="370" spans="4:6" customFormat="1" ht="12.75">
      <c r="D370" s="353"/>
      <c r="E370" s="578"/>
      <c r="F370" s="353"/>
    </row>
    <row r="371" spans="4:6" customFormat="1" ht="12.75">
      <c r="D371" s="353"/>
      <c r="E371" s="578"/>
      <c r="F371" s="353"/>
    </row>
    <row r="372" spans="4:6" customFormat="1" ht="12.75">
      <c r="D372" s="353"/>
      <c r="E372" s="578"/>
      <c r="F372" s="353"/>
    </row>
    <row r="373" spans="4:6" customFormat="1" ht="12.75">
      <c r="D373" s="353"/>
      <c r="E373" s="578"/>
      <c r="F373" s="353"/>
    </row>
    <row r="374" spans="4:6" customFormat="1" ht="12.75">
      <c r="D374" s="353"/>
      <c r="E374" s="578"/>
      <c r="F374" s="353"/>
    </row>
    <row r="375" spans="4:6" customFormat="1" ht="12.75">
      <c r="D375" s="353"/>
      <c r="E375" s="578"/>
      <c r="F375" s="353"/>
    </row>
    <row r="376" spans="4:6" customFormat="1" ht="12.75">
      <c r="D376" s="353"/>
      <c r="E376" s="578"/>
      <c r="F376" s="353"/>
    </row>
    <row r="377" spans="4:6" customFormat="1" ht="12.75">
      <c r="D377" s="353"/>
      <c r="E377" s="578"/>
      <c r="F377" s="353"/>
    </row>
    <row r="378" spans="4:6" customFormat="1" ht="12.75">
      <c r="D378" s="353"/>
      <c r="E378" s="578"/>
      <c r="F378" s="353"/>
    </row>
    <row r="379" spans="4:6" customFormat="1" ht="12.75">
      <c r="D379" s="353"/>
      <c r="E379" s="578"/>
      <c r="F379" s="353"/>
    </row>
    <row r="380" spans="4:6" customFormat="1" ht="12.75">
      <c r="D380" s="353"/>
      <c r="E380" s="578"/>
      <c r="F380" s="353"/>
    </row>
    <row r="381" spans="4:6" customFormat="1" ht="12.75">
      <c r="D381" s="353"/>
      <c r="E381" s="578"/>
      <c r="F381" s="353"/>
    </row>
    <row r="382" spans="4:6" customFormat="1" ht="12.75">
      <c r="D382" s="353"/>
      <c r="E382" s="578"/>
      <c r="F382" s="353"/>
    </row>
    <row r="383" spans="4:6" customFormat="1" ht="12.75">
      <c r="D383" s="353"/>
      <c r="E383" s="578"/>
      <c r="F383" s="353"/>
    </row>
    <row r="384" spans="4:6" customFormat="1" ht="12.75">
      <c r="D384" s="353"/>
      <c r="E384" s="578"/>
      <c r="F384" s="353"/>
    </row>
    <row r="385" spans="4:6" customFormat="1" ht="12.75">
      <c r="D385" s="353"/>
      <c r="E385" s="578"/>
      <c r="F385" s="353"/>
    </row>
    <row r="386" spans="4:6" customFormat="1" ht="12.75">
      <c r="D386" s="353"/>
      <c r="E386" s="578"/>
      <c r="F386" s="353"/>
    </row>
    <row r="387" spans="4:6" customFormat="1" ht="12.75">
      <c r="D387" s="353"/>
      <c r="E387" s="578"/>
      <c r="F387" s="353"/>
    </row>
    <row r="388" spans="4:6" customFormat="1" ht="12.75">
      <c r="D388" s="353"/>
      <c r="E388" s="578"/>
      <c r="F388" s="353"/>
    </row>
    <row r="389" spans="4:6" customFormat="1" ht="12.75">
      <c r="D389" s="353"/>
      <c r="E389" s="578"/>
      <c r="F389" s="353"/>
    </row>
    <row r="390" spans="4:6" customFormat="1" ht="12.75">
      <c r="D390" s="353"/>
      <c r="E390" s="578"/>
      <c r="F390" s="353"/>
    </row>
    <row r="391" spans="4:6" customFormat="1" ht="12.75">
      <c r="D391" s="353"/>
      <c r="E391" s="578"/>
      <c r="F391" s="353"/>
    </row>
    <row r="392" spans="4:6" customFormat="1" ht="12.75">
      <c r="D392" s="353"/>
      <c r="E392" s="578"/>
      <c r="F392" s="353"/>
    </row>
    <row r="393" spans="4:6" customFormat="1" ht="12.75">
      <c r="D393" s="353"/>
      <c r="E393" s="578"/>
      <c r="F393" s="353"/>
    </row>
    <row r="394" spans="4:6" customFormat="1" ht="12.75">
      <c r="D394" s="353"/>
      <c r="E394" s="578"/>
      <c r="F394" s="353"/>
    </row>
    <row r="395" spans="4:6" customFormat="1" ht="12.75">
      <c r="D395" s="353"/>
      <c r="E395" s="578"/>
      <c r="F395" s="353"/>
    </row>
    <row r="396" spans="4:6" customFormat="1" ht="12.75">
      <c r="D396" s="353"/>
      <c r="E396" s="578"/>
      <c r="F396" s="353"/>
    </row>
    <row r="397" spans="4:6" customFormat="1" ht="12.75">
      <c r="D397" s="353"/>
      <c r="E397" s="578"/>
      <c r="F397" s="353"/>
    </row>
    <row r="398" spans="4:6" customFormat="1" ht="12.75">
      <c r="D398" s="353"/>
      <c r="E398" s="578"/>
      <c r="F398" s="353"/>
    </row>
    <row r="399" spans="4:6" customFormat="1" ht="12.75">
      <c r="D399" s="353"/>
      <c r="E399" s="578"/>
      <c r="F399" s="353"/>
    </row>
    <row r="400" spans="4:6" customFormat="1" ht="12.75">
      <c r="D400" s="353"/>
      <c r="E400" s="578"/>
      <c r="F400" s="353"/>
    </row>
    <row r="401" spans="4:6" customFormat="1" ht="12.75">
      <c r="D401" s="353"/>
      <c r="E401" s="578"/>
      <c r="F401" s="353"/>
    </row>
    <row r="402" spans="4:6" customFormat="1" ht="12.75">
      <c r="D402" s="353"/>
      <c r="E402" s="578"/>
      <c r="F402" s="353"/>
    </row>
    <row r="403" spans="4:6" customFormat="1" ht="12.75">
      <c r="D403" s="353"/>
      <c r="E403" s="578"/>
      <c r="F403" s="353"/>
    </row>
    <row r="404" spans="4:6" customFormat="1" ht="12.75">
      <c r="D404" s="353"/>
      <c r="E404" s="578"/>
      <c r="F404" s="353"/>
    </row>
    <row r="405" spans="4:6" customFormat="1" ht="12.75">
      <c r="D405" s="353"/>
      <c r="E405" s="578"/>
      <c r="F405" s="353"/>
    </row>
    <row r="406" spans="4:6" customFormat="1" ht="12.75">
      <c r="D406" s="353"/>
      <c r="E406" s="578"/>
      <c r="F406" s="353"/>
    </row>
    <row r="407" spans="4:6" customFormat="1" ht="12.75">
      <c r="D407" s="353"/>
      <c r="E407" s="578"/>
      <c r="F407" s="353"/>
    </row>
    <row r="408" spans="4:6" customFormat="1" ht="12.75">
      <c r="D408" s="353"/>
      <c r="E408" s="578"/>
      <c r="F408" s="353"/>
    </row>
    <row r="409" spans="4:6" customFormat="1" ht="12.75">
      <c r="D409" s="353"/>
      <c r="E409" s="578"/>
      <c r="F409" s="353"/>
    </row>
    <row r="410" spans="4:6" customFormat="1" ht="12.75">
      <c r="D410" s="353"/>
      <c r="E410" s="578"/>
      <c r="F410" s="353"/>
    </row>
    <row r="411" spans="4:6" customFormat="1" ht="12.75">
      <c r="D411" s="353"/>
      <c r="E411" s="578"/>
      <c r="F411" s="353"/>
    </row>
    <row r="412" spans="4:6" customFormat="1" ht="12.75">
      <c r="D412" s="353"/>
      <c r="E412" s="578"/>
      <c r="F412" s="353"/>
    </row>
    <row r="413" spans="4:6" customFormat="1" ht="12.75">
      <c r="D413" s="353"/>
      <c r="E413" s="578"/>
      <c r="F413" s="353"/>
    </row>
    <row r="414" spans="4:6" customFormat="1" ht="12.75">
      <c r="D414" s="353"/>
      <c r="E414" s="578"/>
      <c r="F414" s="353"/>
    </row>
    <row r="415" spans="4:6" customFormat="1" ht="12.75">
      <c r="D415" s="353"/>
      <c r="E415" s="578"/>
      <c r="F415" s="353"/>
    </row>
    <row r="416" spans="4:6" customFormat="1" ht="12.75">
      <c r="D416" s="353"/>
      <c r="E416" s="578"/>
      <c r="F416" s="353"/>
    </row>
    <row r="417" spans="4:6" customFormat="1" ht="12.75">
      <c r="D417" s="353"/>
      <c r="E417" s="578"/>
      <c r="F417" s="353"/>
    </row>
    <row r="418" spans="4:6" customFormat="1" ht="12.75">
      <c r="D418" s="353"/>
      <c r="E418" s="578"/>
      <c r="F418" s="353"/>
    </row>
    <row r="419" spans="4:6" customFormat="1" ht="12.75">
      <c r="D419" s="353"/>
      <c r="E419" s="578"/>
      <c r="F419" s="353"/>
    </row>
    <row r="420" spans="4:6" customFormat="1" ht="12.75">
      <c r="D420" s="353"/>
      <c r="E420" s="578"/>
      <c r="F420" s="353"/>
    </row>
    <row r="421" spans="4:6" customFormat="1" ht="12.75">
      <c r="D421" s="353"/>
      <c r="E421" s="578"/>
      <c r="F421" s="353"/>
    </row>
    <row r="422" spans="4:6" customFormat="1" ht="12.75">
      <c r="D422" s="353"/>
      <c r="E422" s="578"/>
      <c r="F422" s="353"/>
    </row>
    <row r="423" spans="4:6" customFormat="1" ht="12.75">
      <c r="D423" s="353"/>
      <c r="E423" s="578"/>
      <c r="F423" s="353"/>
    </row>
    <row r="424" spans="4:6" customFormat="1" ht="12.75">
      <c r="D424" s="353"/>
      <c r="E424" s="578"/>
      <c r="F424" s="353"/>
    </row>
    <row r="425" spans="4:6" customFormat="1" ht="12.75">
      <c r="D425" s="353"/>
      <c r="E425" s="578"/>
      <c r="F425" s="353"/>
    </row>
    <row r="426" spans="4:6" customFormat="1" ht="12.75">
      <c r="D426" s="353"/>
      <c r="E426" s="578"/>
      <c r="F426" s="353"/>
    </row>
    <row r="427" spans="4:6" customFormat="1" ht="12.75">
      <c r="D427" s="353"/>
      <c r="E427" s="578"/>
      <c r="F427" s="353"/>
    </row>
    <row r="428" spans="4:6" customFormat="1" ht="12.75">
      <c r="D428" s="353"/>
      <c r="E428" s="578"/>
      <c r="F428" s="353"/>
    </row>
    <row r="429" spans="4:6" customFormat="1" ht="12.75">
      <c r="D429" s="353"/>
      <c r="E429" s="578"/>
      <c r="F429" s="353"/>
    </row>
    <row r="430" spans="4:6" customFormat="1" ht="12.75">
      <c r="D430" s="353"/>
      <c r="E430" s="578"/>
      <c r="F430" s="353"/>
    </row>
    <row r="431" spans="4:6" customFormat="1" ht="12.75">
      <c r="D431" s="353"/>
      <c r="E431" s="578"/>
      <c r="F431" s="353"/>
    </row>
    <row r="432" spans="4:6" customFormat="1" ht="12.75">
      <c r="D432" s="353"/>
      <c r="E432" s="578"/>
      <c r="F432" s="353"/>
    </row>
    <row r="433" spans="4:6" customFormat="1" ht="12.75">
      <c r="D433" s="353"/>
      <c r="E433" s="578"/>
      <c r="F433" s="353"/>
    </row>
    <row r="434" spans="4:6" customFormat="1" ht="12.75">
      <c r="D434" s="353"/>
      <c r="E434" s="578"/>
      <c r="F434" s="353"/>
    </row>
    <row r="435" spans="4:6" customFormat="1" ht="12.75">
      <c r="D435" s="353"/>
      <c r="E435" s="578"/>
      <c r="F435" s="353"/>
    </row>
    <row r="436" spans="4:6" customFormat="1" ht="12.75">
      <c r="D436" s="353"/>
      <c r="E436" s="578"/>
      <c r="F436" s="353"/>
    </row>
    <row r="437" spans="4:6" customFormat="1" ht="12.75">
      <c r="D437" s="353"/>
      <c r="E437" s="578"/>
      <c r="F437" s="353"/>
    </row>
    <row r="438" spans="4:6" customFormat="1" ht="12.75">
      <c r="D438" s="353"/>
      <c r="E438" s="578"/>
      <c r="F438" s="353"/>
    </row>
    <row r="439" spans="4:6" customFormat="1" ht="12.75">
      <c r="D439" s="353"/>
      <c r="E439" s="578"/>
      <c r="F439" s="353"/>
    </row>
    <row r="440" spans="4:6" customFormat="1" ht="12.75">
      <c r="D440" s="353"/>
      <c r="E440" s="578"/>
      <c r="F440" s="353"/>
    </row>
    <row r="441" spans="4:6" customFormat="1" ht="12.75">
      <c r="D441" s="353"/>
      <c r="E441" s="578"/>
      <c r="F441" s="353"/>
    </row>
    <row r="442" spans="4:6" customFormat="1" ht="12.75">
      <c r="D442" s="353"/>
      <c r="E442" s="578"/>
      <c r="F442" s="353"/>
    </row>
    <row r="443" spans="4:6" customFormat="1" ht="12.75">
      <c r="D443" s="353"/>
      <c r="E443" s="578"/>
      <c r="F443" s="353"/>
    </row>
    <row r="444" spans="4:6" customFormat="1" ht="12.75">
      <c r="D444" s="353"/>
      <c r="E444" s="578"/>
      <c r="F444" s="353"/>
    </row>
    <row r="445" spans="4:6" customFormat="1" ht="12.75">
      <c r="D445" s="353"/>
      <c r="E445" s="578"/>
      <c r="F445" s="353"/>
    </row>
    <row r="446" spans="4:6" customFormat="1" ht="12.75">
      <c r="D446" s="353"/>
      <c r="E446" s="578"/>
      <c r="F446" s="353"/>
    </row>
    <row r="447" spans="4:6" customFormat="1" ht="12.75">
      <c r="D447" s="353"/>
      <c r="E447" s="578"/>
      <c r="F447" s="353"/>
    </row>
    <row r="448" spans="4:6" customFormat="1" ht="12.75">
      <c r="D448" s="353"/>
      <c r="E448" s="578"/>
      <c r="F448" s="353"/>
    </row>
    <row r="449" spans="4:6" customFormat="1" ht="12.75">
      <c r="D449" s="353"/>
      <c r="E449" s="578"/>
      <c r="F449" s="353"/>
    </row>
    <row r="450" spans="4:6" customFormat="1" ht="12.75">
      <c r="D450" s="353"/>
      <c r="E450" s="578"/>
      <c r="F450" s="353"/>
    </row>
    <row r="451" spans="4:6" customFormat="1" ht="12.75">
      <c r="D451" s="353"/>
      <c r="E451" s="578"/>
      <c r="F451" s="353"/>
    </row>
    <row r="452" spans="4:6" customFormat="1" ht="12.75">
      <c r="D452" s="353"/>
      <c r="E452" s="578"/>
      <c r="F452" s="353"/>
    </row>
    <row r="453" spans="4:6" customFormat="1" ht="12.75">
      <c r="D453" s="353"/>
      <c r="E453" s="578"/>
      <c r="F453" s="353"/>
    </row>
    <row r="454" spans="4:6" customFormat="1" ht="12.75">
      <c r="D454" s="353"/>
      <c r="E454" s="578"/>
      <c r="F454" s="353"/>
    </row>
    <row r="455" spans="4:6" customFormat="1" ht="12.75">
      <c r="D455" s="353"/>
      <c r="E455" s="578"/>
      <c r="F455" s="353"/>
    </row>
    <row r="456" spans="4:6" customFormat="1" ht="12.75">
      <c r="D456" s="353"/>
      <c r="E456" s="578"/>
      <c r="F456" s="353"/>
    </row>
    <row r="457" spans="4:6" customFormat="1" ht="12.75">
      <c r="D457" s="353"/>
      <c r="E457" s="578"/>
      <c r="F457" s="353"/>
    </row>
    <row r="458" spans="4:6" customFormat="1" ht="12.75">
      <c r="D458" s="353"/>
      <c r="E458" s="578"/>
      <c r="F458" s="353"/>
    </row>
    <row r="459" spans="4:6" customFormat="1" ht="12.75">
      <c r="D459" s="353"/>
      <c r="E459" s="578"/>
      <c r="F459" s="353"/>
    </row>
    <row r="460" spans="4:6" customFormat="1" ht="12.75">
      <c r="D460" s="353"/>
      <c r="E460" s="578"/>
      <c r="F460" s="353"/>
    </row>
    <row r="461" spans="4:6" customFormat="1" ht="12.75">
      <c r="D461" s="353"/>
      <c r="E461" s="578"/>
      <c r="F461" s="353"/>
    </row>
    <row r="462" spans="4:6" customFormat="1" ht="12.75">
      <c r="D462" s="353"/>
      <c r="E462" s="578"/>
      <c r="F462" s="353"/>
    </row>
    <row r="463" spans="4:6" customFormat="1" ht="12.75">
      <c r="D463" s="353"/>
      <c r="E463" s="578"/>
      <c r="F463" s="353"/>
    </row>
    <row r="464" spans="4:6" customFormat="1" ht="12.75">
      <c r="D464" s="353"/>
      <c r="E464" s="578"/>
      <c r="F464" s="353"/>
    </row>
    <row r="465" spans="4:6" customFormat="1" ht="12.75">
      <c r="D465" s="353"/>
      <c r="E465" s="578"/>
      <c r="F465" s="353"/>
    </row>
    <row r="466" spans="4:6" customFormat="1" ht="12.75">
      <c r="D466" s="353"/>
      <c r="E466" s="578"/>
      <c r="F466" s="353"/>
    </row>
    <row r="467" spans="4:6" customFormat="1" ht="12.75">
      <c r="D467" s="353"/>
      <c r="E467" s="578"/>
      <c r="F467" s="353"/>
    </row>
    <row r="468" spans="4:6" customFormat="1" ht="12.75">
      <c r="D468" s="353"/>
      <c r="E468" s="578"/>
      <c r="F468" s="353"/>
    </row>
    <row r="469" spans="4:6" customFormat="1" ht="12.75">
      <c r="D469" s="353"/>
      <c r="E469" s="578"/>
      <c r="F469" s="353"/>
    </row>
    <row r="470" spans="4:6" customFormat="1" ht="12.75">
      <c r="D470" s="353"/>
      <c r="E470" s="578"/>
      <c r="F470" s="353"/>
    </row>
    <row r="471" spans="4:6" customFormat="1" ht="12.75">
      <c r="D471" s="353"/>
      <c r="E471" s="578"/>
      <c r="F471" s="353"/>
    </row>
    <row r="472" spans="4:6" customFormat="1" ht="12.75">
      <c r="D472" s="353"/>
      <c r="E472" s="578"/>
      <c r="F472" s="353"/>
    </row>
    <row r="473" spans="4:6" customFormat="1" ht="12.75">
      <c r="D473" s="353"/>
      <c r="E473" s="578"/>
      <c r="F473" s="353"/>
    </row>
    <row r="474" spans="4:6" customFormat="1" ht="12.75">
      <c r="D474" s="353"/>
      <c r="E474" s="578"/>
      <c r="F474" s="353"/>
    </row>
    <row r="475" spans="4:6" customFormat="1" ht="12.75">
      <c r="D475" s="353"/>
      <c r="E475" s="578"/>
      <c r="F475" s="353"/>
    </row>
    <row r="476" spans="4:6" customFormat="1" ht="12.75">
      <c r="D476" s="353"/>
      <c r="E476" s="578"/>
      <c r="F476" s="353"/>
    </row>
    <row r="477" spans="4:6" customFormat="1" ht="12.75">
      <c r="D477" s="353"/>
      <c r="E477" s="578"/>
      <c r="F477" s="353"/>
    </row>
    <row r="478" spans="4:6" customFormat="1" ht="12.75">
      <c r="D478" s="353"/>
      <c r="E478" s="578"/>
      <c r="F478" s="353"/>
    </row>
    <row r="479" spans="4:6" customFormat="1" ht="12.75">
      <c r="D479" s="353"/>
      <c r="E479" s="578"/>
      <c r="F479" s="353"/>
    </row>
    <row r="480" spans="4:6" customFormat="1" ht="12.75">
      <c r="D480" s="353"/>
      <c r="E480" s="578"/>
      <c r="F480" s="353"/>
    </row>
    <row r="481" spans="4:6" customFormat="1" ht="12.75">
      <c r="D481" s="353"/>
      <c r="E481" s="578"/>
      <c r="F481" s="353"/>
    </row>
    <row r="482" spans="4:6" customFormat="1" ht="12.75">
      <c r="D482" s="353"/>
      <c r="E482" s="578"/>
      <c r="F482" s="353"/>
    </row>
    <row r="483" spans="4:6" customFormat="1" ht="12.75">
      <c r="D483" s="353"/>
      <c r="E483" s="578"/>
      <c r="F483" s="353"/>
    </row>
    <row r="484" spans="4:6" customFormat="1" ht="12.75">
      <c r="D484" s="353"/>
      <c r="E484" s="578"/>
      <c r="F484" s="353"/>
    </row>
    <row r="485" spans="4:6" customFormat="1" ht="12.75">
      <c r="D485" s="353"/>
      <c r="E485" s="578"/>
      <c r="F485" s="353"/>
    </row>
    <row r="486" spans="4:6" customFormat="1" ht="12.75">
      <c r="D486" s="353"/>
      <c r="E486" s="578"/>
      <c r="F486" s="353"/>
    </row>
    <row r="487" spans="4:6" customFormat="1" ht="12.75">
      <c r="D487" s="353"/>
      <c r="E487" s="578"/>
      <c r="F487" s="353"/>
    </row>
    <row r="488" spans="4:6" customFormat="1" ht="12.75">
      <c r="D488" s="353"/>
      <c r="E488" s="578"/>
      <c r="F488" s="353"/>
    </row>
    <row r="489" spans="4:6" customFormat="1" ht="12.75">
      <c r="D489" s="353"/>
      <c r="E489" s="578"/>
      <c r="F489" s="353"/>
    </row>
    <row r="490" spans="4:6" customFormat="1" ht="12.75">
      <c r="D490" s="353"/>
      <c r="E490" s="578"/>
      <c r="F490" s="353"/>
    </row>
    <row r="491" spans="4:6" customFormat="1" ht="12.75">
      <c r="D491" s="353"/>
      <c r="E491" s="578"/>
      <c r="F491" s="353"/>
    </row>
    <row r="492" spans="4:6" customFormat="1" ht="12.75">
      <c r="D492" s="353"/>
      <c r="E492" s="578"/>
      <c r="F492" s="353"/>
    </row>
    <row r="493" spans="4:6" customFormat="1" ht="12.75">
      <c r="D493" s="353"/>
      <c r="E493" s="578"/>
      <c r="F493" s="353"/>
    </row>
    <row r="494" spans="4:6" customFormat="1" ht="12.75">
      <c r="D494" s="353"/>
      <c r="E494" s="578"/>
      <c r="F494" s="353"/>
    </row>
    <row r="495" spans="4:6" customFormat="1" ht="12.75">
      <c r="D495" s="353"/>
      <c r="E495" s="578"/>
      <c r="F495" s="353"/>
    </row>
    <row r="496" spans="4:6" customFormat="1" ht="12.75">
      <c r="D496" s="353"/>
      <c r="E496" s="578"/>
      <c r="F496" s="353"/>
    </row>
    <row r="497" spans="4:6" customFormat="1" ht="12.75">
      <c r="D497" s="353"/>
      <c r="E497" s="578"/>
      <c r="F497" s="353"/>
    </row>
    <row r="498" spans="4:6" customFormat="1" ht="12.75">
      <c r="D498" s="353"/>
      <c r="E498" s="578"/>
      <c r="F498" s="353"/>
    </row>
    <row r="499" spans="4:6" customFormat="1" ht="12.75">
      <c r="D499" s="353"/>
      <c r="E499" s="578"/>
      <c r="F499" s="353"/>
    </row>
    <row r="500" spans="4:6" customFormat="1" ht="12.75">
      <c r="D500" s="353"/>
      <c r="E500" s="578"/>
      <c r="F500" s="353"/>
    </row>
    <row r="501" spans="4:6" customFormat="1" ht="12.75">
      <c r="D501" s="353"/>
      <c r="E501" s="578"/>
      <c r="F501" s="353"/>
    </row>
    <row r="502" spans="4:6" customFormat="1" ht="12.75">
      <c r="D502" s="353"/>
      <c r="E502" s="578"/>
      <c r="F502" s="353"/>
    </row>
    <row r="503" spans="4:6" customFormat="1" ht="12.75">
      <c r="D503" s="353"/>
      <c r="E503" s="578"/>
      <c r="F503" s="353"/>
    </row>
    <row r="504" spans="4:6" customFormat="1" ht="12.75">
      <c r="D504" s="353"/>
      <c r="E504" s="578"/>
      <c r="F504" s="353"/>
    </row>
    <row r="505" spans="4:6" customFormat="1" ht="12.75">
      <c r="D505" s="353"/>
      <c r="E505" s="578"/>
      <c r="F505" s="353"/>
    </row>
    <row r="506" spans="4:6" customFormat="1" ht="12.75">
      <c r="D506" s="353"/>
      <c r="E506" s="578"/>
      <c r="F506" s="353"/>
    </row>
    <row r="507" spans="4:6" customFormat="1" ht="12.75">
      <c r="D507" s="353"/>
      <c r="E507" s="578"/>
      <c r="F507" s="353"/>
    </row>
    <row r="508" spans="4:6" customFormat="1" ht="12.75">
      <c r="D508" s="353"/>
      <c r="E508" s="578"/>
      <c r="F508" s="353"/>
    </row>
    <row r="509" spans="4:6" customFormat="1" ht="12.75">
      <c r="D509" s="353"/>
      <c r="E509" s="578"/>
      <c r="F509" s="353"/>
    </row>
    <row r="510" spans="4:6" customFormat="1" ht="12.75">
      <c r="D510" s="353"/>
      <c r="E510" s="578"/>
      <c r="F510" s="353"/>
    </row>
    <row r="511" spans="4:6" customFormat="1" ht="12.75">
      <c r="D511" s="353"/>
      <c r="E511" s="578"/>
      <c r="F511" s="353"/>
    </row>
    <row r="512" spans="4:6" customFormat="1" ht="12.75">
      <c r="D512" s="353"/>
      <c r="E512" s="578"/>
      <c r="F512" s="353"/>
    </row>
    <row r="513" spans="4:6" customFormat="1" ht="12.75">
      <c r="D513" s="353"/>
      <c r="E513" s="578"/>
      <c r="F513" s="353"/>
    </row>
    <row r="514" spans="4:6" customFormat="1" ht="12.75">
      <c r="D514" s="353"/>
      <c r="E514" s="578"/>
      <c r="F514" s="353"/>
    </row>
    <row r="515" spans="4:6" customFormat="1" ht="12.75">
      <c r="D515" s="353"/>
      <c r="E515" s="578"/>
      <c r="F515" s="353"/>
    </row>
    <row r="516" spans="4:6" customFormat="1" ht="12.75">
      <c r="D516" s="353"/>
      <c r="E516" s="578"/>
      <c r="F516" s="353"/>
    </row>
    <row r="517" spans="4:6" customFormat="1" ht="12.75">
      <c r="D517" s="353"/>
      <c r="E517" s="578"/>
      <c r="F517" s="353"/>
    </row>
    <row r="518" spans="4:6" customFormat="1" ht="12.75">
      <c r="D518" s="353"/>
      <c r="E518" s="578"/>
      <c r="F518" s="353"/>
    </row>
    <row r="519" spans="4:6" customFormat="1" ht="12.75">
      <c r="D519" s="353"/>
      <c r="E519" s="578"/>
      <c r="F519" s="353"/>
    </row>
    <row r="520" spans="4:6" customFormat="1" ht="12.75">
      <c r="D520" s="353"/>
      <c r="E520" s="578"/>
      <c r="F520" s="353"/>
    </row>
    <row r="521" spans="4:6" customFormat="1" ht="12.75">
      <c r="D521" s="353"/>
      <c r="E521" s="578"/>
      <c r="F521" s="353"/>
    </row>
    <row r="522" spans="4:6" customFormat="1" ht="12.75">
      <c r="D522" s="353"/>
      <c r="E522" s="578"/>
      <c r="F522" s="353"/>
    </row>
    <row r="523" spans="4:6" customFormat="1" ht="12.75">
      <c r="D523" s="353"/>
      <c r="E523" s="578"/>
      <c r="F523" s="353"/>
    </row>
    <row r="524" spans="4:6" customFormat="1" ht="12.75">
      <c r="D524" s="353"/>
      <c r="E524" s="578"/>
      <c r="F524" s="353"/>
    </row>
    <row r="525" spans="4:6" customFormat="1" ht="12.75">
      <c r="D525" s="353"/>
      <c r="E525" s="578"/>
      <c r="F525" s="353"/>
    </row>
    <row r="526" spans="4:6" customFormat="1" ht="12.75">
      <c r="D526" s="353"/>
      <c r="E526" s="578"/>
      <c r="F526" s="353"/>
    </row>
    <row r="527" spans="4:6" customFormat="1" ht="12.75">
      <c r="D527" s="353"/>
      <c r="E527" s="578"/>
      <c r="F527" s="353"/>
    </row>
    <row r="528" spans="4:6" customFormat="1" ht="12.75">
      <c r="D528" s="353"/>
      <c r="E528" s="578"/>
      <c r="F528" s="353"/>
    </row>
    <row r="529" spans="4:6" customFormat="1" ht="12.75">
      <c r="D529" s="353"/>
      <c r="E529" s="578"/>
      <c r="F529" s="353"/>
    </row>
    <row r="530" spans="4:6" customFormat="1" ht="12.75">
      <c r="D530" s="353"/>
      <c r="E530" s="578"/>
      <c r="F530" s="353"/>
    </row>
    <row r="531" spans="4:6" customFormat="1" ht="12.75">
      <c r="D531" s="353"/>
      <c r="E531" s="578"/>
      <c r="F531" s="353"/>
    </row>
    <row r="532" spans="4:6" customFormat="1" ht="12.75">
      <c r="D532" s="353"/>
      <c r="E532" s="578"/>
      <c r="F532" s="353"/>
    </row>
    <row r="533" spans="4:6" customFormat="1" ht="12.75">
      <c r="D533" s="353"/>
      <c r="E533" s="578"/>
      <c r="F533" s="353"/>
    </row>
    <row r="534" spans="4:6" customFormat="1" ht="12.75">
      <c r="D534" s="353"/>
      <c r="E534" s="578"/>
      <c r="F534" s="353"/>
    </row>
    <row r="535" spans="4:6" customFormat="1" ht="12.75">
      <c r="D535" s="353"/>
      <c r="E535" s="578"/>
      <c r="F535" s="353"/>
    </row>
    <row r="536" spans="4:6" customFormat="1" ht="12.75">
      <c r="D536" s="353"/>
      <c r="E536" s="578"/>
      <c r="F536" s="353"/>
    </row>
    <row r="537" spans="4:6" customFormat="1" ht="12.75">
      <c r="D537" s="353"/>
      <c r="E537" s="578"/>
      <c r="F537" s="353"/>
    </row>
    <row r="538" spans="4:6" customFormat="1" ht="12.75">
      <c r="D538" s="353"/>
      <c r="E538" s="578"/>
      <c r="F538" s="353"/>
    </row>
    <row r="539" spans="4:6" customFormat="1" ht="12.75">
      <c r="D539" s="353"/>
      <c r="E539" s="578"/>
      <c r="F539" s="353"/>
    </row>
    <row r="540" spans="4:6" customFormat="1" ht="12.75">
      <c r="D540" s="353"/>
      <c r="E540" s="578"/>
      <c r="F540" s="353"/>
    </row>
    <row r="541" spans="4:6" customFormat="1" ht="12.75">
      <c r="D541" s="353"/>
      <c r="E541" s="578"/>
      <c r="F541" s="353"/>
    </row>
    <row r="542" spans="4:6" customFormat="1" ht="12.75">
      <c r="D542" s="353"/>
      <c r="E542" s="578"/>
      <c r="F542" s="353"/>
    </row>
    <row r="543" spans="4:6" customFormat="1" ht="12.75">
      <c r="D543" s="353"/>
      <c r="E543" s="578"/>
      <c r="F543" s="353"/>
    </row>
    <row r="544" spans="4:6" customFormat="1" ht="12.75">
      <c r="D544" s="353"/>
      <c r="E544" s="578"/>
      <c r="F544" s="353"/>
    </row>
    <row r="545" spans="4:6" customFormat="1" ht="12.75">
      <c r="D545" s="353"/>
      <c r="E545" s="578"/>
      <c r="F545" s="353"/>
    </row>
    <row r="546" spans="4:6" customFormat="1" ht="12.75">
      <c r="D546" s="353"/>
      <c r="E546" s="578"/>
      <c r="F546" s="353"/>
    </row>
    <row r="547" spans="4:6" customFormat="1" ht="12.75">
      <c r="D547" s="353"/>
      <c r="E547" s="578"/>
      <c r="F547" s="353"/>
    </row>
    <row r="548" spans="4:6" customFormat="1" ht="12.75">
      <c r="D548" s="353"/>
      <c r="E548" s="578"/>
      <c r="F548" s="353"/>
    </row>
    <row r="549" spans="4:6" customFormat="1" ht="12.75">
      <c r="D549" s="353"/>
      <c r="E549" s="578"/>
      <c r="F549" s="353"/>
    </row>
    <row r="550" spans="4:6" customFormat="1" ht="12.75">
      <c r="D550" s="353"/>
      <c r="E550" s="578"/>
      <c r="F550" s="353"/>
    </row>
    <row r="551" spans="4:6" customFormat="1" ht="12.75">
      <c r="D551" s="353"/>
      <c r="E551" s="578"/>
      <c r="F551" s="353"/>
    </row>
    <row r="552" spans="4:6" customFormat="1" ht="12.75">
      <c r="D552" s="353"/>
      <c r="E552" s="578"/>
      <c r="F552" s="353"/>
    </row>
    <row r="553" spans="4:6" customFormat="1" ht="12.75">
      <c r="D553" s="353"/>
      <c r="E553" s="578"/>
      <c r="F553" s="353"/>
    </row>
    <row r="554" spans="4:6" customFormat="1" ht="12.75">
      <c r="D554" s="353"/>
      <c r="E554" s="578"/>
      <c r="F554" s="353"/>
    </row>
    <row r="555" spans="4:6" customFormat="1" ht="12.75">
      <c r="D555" s="353"/>
      <c r="E555" s="578"/>
      <c r="F555" s="353"/>
    </row>
    <row r="556" spans="4:6" customFormat="1" ht="12.75">
      <c r="D556" s="353"/>
      <c r="E556" s="578"/>
      <c r="F556" s="353"/>
    </row>
    <row r="557" spans="4:6" customFormat="1" ht="12.75">
      <c r="D557" s="353"/>
      <c r="E557" s="578"/>
      <c r="F557" s="353"/>
    </row>
    <row r="558" spans="4:6" customFormat="1" ht="12.75">
      <c r="D558" s="353"/>
      <c r="E558" s="578"/>
      <c r="F558" s="353"/>
    </row>
    <row r="559" spans="4:6" customFormat="1" ht="12.75">
      <c r="D559" s="353"/>
      <c r="E559" s="578"/>
      <c r="F559" s="353"/>
    </row>
    <row r="560" spans="4:6" customFormat="1" ht="12.75">
      <c r="D560" s="353"/>
      <c r="E560" s="578"/>
      <c r="F560" s="353"/>
    </row>
    <row r="561" spans="4:6" customFormat="1" ht="12.75">
      <c r="D561" s="353"/>
      <c r="E561" s="578"/>
      <c r="F561" s="353"/>
    </row>
    <row r="562" spans="4:6" customFormat="1" ht="12.75">
      <c r="D562" s="353"/>
      <c r="E562" s="578"/>
      <c r="F562" s="353"/>
    </row>
    <row r="563" spans="4:6" customFormat="1" ht="12.75">
      <c r="D563" s="353"/>
      <c r="E563" s="578"/>
      <c r="F563" s="353"/>
    </row>
    <row r="564" spans="4:6" customFormat="1" ht="12.75">
      <c r="D564" s="353"/>
      <c r="E564" s="578"/>
      <c r="F564" s="353"/>
    </row>
    <row r="565" spans="4:6" customFormat="1" ht="12.75">
      <c r="D565" s="353"/>
      <c r="E565" s="578"/>
      <c r="F565" s="353"/>
    </row>
    <row r="566" spans="4:6" customFormat="1" ht="12.75">
      <c r="D566" s="353"/>
      <c r="E566" s="578"/>
      <c r="F566" s="353"/>
    </row>
    <row r="567" spans="4:6" customFormat="1" ht="12.75">
      <c r="D567" s="353"/>
      <c r="E567" s="578"/>
      <c r="F567" s="353"/>
    </row>
    <row r="568" spans="4:6" customFormat="1" ht="12.75">
      <c r="D568" s="353"/>
      <c r="E568" s="578"/>
      <c r="F568" s="353"/>
    </row>
    <row r="569" spans="4:6" customFormat="1" ht="12.75">
      <c r="D569" s="353"/>
      <c r="E569" s="578"/>
      <c r="F569" s="353"/>
    </row>
    <row r="570" spans="4:6" customFormat="1" ht="12.75">
      <c r="D570" s="353"/>
      <c r="E570" s="578"/>
      <c r="F570" s="353"/>
    </row>
    <row r="571" spans="4:6" customFormat="1" ht="12.75">
      <c r="D571" s="353"/>
      <c r="E571" s="578"/>
      <c r="F571" s="353"/>
    </row>
    <row r="572" spans="4:6" customFormat="1" ht="12.75">
      <c r="D572" s="353"/>
      <c r="E572" s="578"/>
      <c r="F572" s="353"/>
    </row>
    <row r="573" spans="4:6" customFormat="1" ht="12.75">
      <c r="D573" s="353"/>
      <c r="E573" s="578"/>
      <c r="F573" s="353"/>
    </row>
    <row r="574" spans="4:6" customFormat="1" ht="12.75">
      <c r="D574" s="353"/>
      <c r="E574" s="578"/>
      <c r="F574" s="353"/>
    </row>
    <row r="575" spans="4:6" customFormat="1" ht="12.75">
      <c r="D575" s="353"/>
      <c r="E575" s="578"/>
      <c r="F575" s="353"/>
    </row>
    <row r="576" spans="4:6" customFormat="1" ht="12.75">
      <c r="D576" s="353"/>
      <c r="E576" s="578"/>
      <c r="F576" s="353"/>
    </row>
    <row r="577" spans="4:6" customFormat="1" ht="12.75">
      <c r="D577" s="353"/>
      <c r="E577" s="578"/>
      <c r="F577" s="353"/>
    </row>
    <row r="578" spans="4:6" customFormat="1" ht="12.75">
      <c r="D578" s="353"/>
      <c r="E578" s="578"/>
      <c r="F578" s="353"/>
    </row>
    <row r="579" spans="4:6" customFormat="1" ht="12.75">
      <c r="D579" s="353"/>
      <c r="E579" s="578"/>
      <c r="F579" s="353"/>
    </row>
    <row r="580" spans="4:6" customFormat="1" ht="12.75">
      <c r="D580" s="353"/>
      <c r="E580" s="578"/>
      <c r="F580" s="353"/>
    </row>
    <row r="581" spans="4:6" customFormat="1" ht="12.75">
      <c r="D581" s="353"/>
      <c r="E581" s="578"/>
      <c r="F581" s="353"/>
    </row>
    <row r="582" spans="4:6" customFormat="1" ht="12.75">
      <c r="D582" s="353"/>
      <c r="E582" s="578"/>
      <c r="F582" s="353"/>
    </row>
    <row r="583" spans="4:6" customFormat="1" ht="12.75">
      <c r="D583" s="353"/>
      <c r="E583" s="578"/>
      <c r="F583" s="353"/>
    </row>
    <row r="584" spans="4:6" customFormat="1" ht="12.75">
      <c r="D584" s="353"/>
      <c r="E584" s="578"/>
      <c r="F584" s="353"/>
    </row>
    <row r="585" spans="4:6" customFormat="1" ht="12.75">
      <c r="D585" s="353"/>
      <c r="E585" s="578"/>
      <c r="F585" s="353"/>
    </row>
    <row r="586" spans="4:6" customFormat="1" ht="12.75">
      <c r="D586" s="353"/>
      <c r="E586" s="578"/>
      <c r="F586" s="353"/>
    </row>
    <row r="587" spans="4:6" customFormat="1" ht="12.75">
      <c r="D587" s="353"/>
      <c r="E587" s="578"/>
      <c r="F587" s="353"/>
    </row>
    <row r="588" spans="4:6" customFormat="1" ht="12.75">
      <c r="D588" s="353"/>
      <c r="E588" s="578"/>
      <c r="F588" s="353"/>
    </row>
    <row r="589" spans="4:6" customFormat="1" ht="12.75">
      <c r="D589" s="353"/>
      <c r="E589" s="578"/>
      <c r="F589" s="353"/>
    </row>
    <row r="590" spans="4:6" customFormat="1" ht="12.75">
      <c r="D590" s="353"/>
      <c r="E590" s="578"/>
      <c r="F590" s="353"/>
    </row>
    <row r="591" spans="4:6" customFormat="1" ht="12.75">
      <c r="D591" s="353"/>
      <c r="E591" s="578"/>
      <c r="F591" s="353"/>
    </row>
    <row r="592" spans="4:6" customFormat="1" ht="12.75">
      <c r="D592" s="353"/>
      <c r="E592" s="578"/>
      <c r="F592" s="353"/>
    </row>
    <row r="593" spans="4:6" customFormat="1" ht="12.75">
      <c r="D593" s="353"/>
      <c r="E593" s="578"/>
      <c r="F593" s="353"/>
    </row>
    <row r="594" spans="4:6" customFormat="1" ht="12.75">
      <c r="D594" s="353"/>
      <c r="E594" s="578"/>
      <c r="F594" s="353"/>
    </row>
    <row r="595" spans="4:6" customFormat="1" ht="12.75">
      <c r="D595" s="353"/>
      <c r="E595" s="578"/>
      <c r="F595" s="353"/>
    </row>
    <row r="596" spans="4:6" customFormat="1" ht="12.75">
      <c r="D596" s="353"/>
      <c r="E596" s="578"/>
      <c r="F596" s="353"/>
    </row>
    <row r="597" spans="4:6" customFormat="1" ht="12.75">
      <c r="D597" s="353"/>
      <c r="E597" s="578"/>
      <c r="F597" s="353"/>
    </row>
    <row r="598" spans="4:6" customFormat="1" ht="12.75">
      <c r="D598" s="353"/>
      <c r="E598" s="578"/>
      <c r="F598" s="353"/>
    </row>
    <row r="599" spans="4:6" customFormat="1" ht="12.75">
      <c r="D599" s="353"/>
      <c r="E599" s="578"/>
      <c r="F599" s="353"/>
    </row>
    <row r="600" spans="4:6" customFormat="1" ht="12.75">
      <c r="D600" s="353"/>
      <c r="E600" s="578"/>
      <c r="F600" s="353"/>
    </row>
    <row r="601" spans="4:6" customFormat="1" ht="12.75">
      <c r="D601" s="353"/>
      <c r="E601" s="578"/>
      <c r="F601" s="353"/>
    </row>
    <row r="602" spans="4:6" customFormat="1" ht="12.75">
      <c r="D602" s="353"/>
      <c r="E602" s="578"/>
      <c r="F602" s="353"/>
    </row>
    <row r="603" spans="4:6" customFormat="1" ht="12.75">
      <c r="D603" s="353"/>
      <c r="E603" s="578"/>
      <c r="F603" s="353"/>
    </row>
    <row r="604" spans="4:6" customFormat="1" ht="12.75">
      <c r="D604" s="353"/>
      <c r="E604" s="578"/>
      <c r="F604" s="353"/>
    </row>
    <row r="605" spans="4:6" customFormat="1" ht="12.75">
      <c r="D605" s="353"/>
      <c r="E605" s="578"/>
      <c r="F605" s="353"/>
    </row>
    <row r="606" spans="4:6" customFormat="1" ht="12.75">
      <c r="D606" s="353"/>
      <c r="E606" s="578"/>
      <c r="F606" s="353"/>
    </row>
    <row r="607" spans="4:6" customFormat="1" ht="12.75">
      <c r="D607" s="353"/>
      <c r="E607" s="578"/>
      <c r="F607" s="353"/>
    </row>
    <row r="608" spans="4:6" customFormat="1" ht="12.75">
      <c r="D608" s="353"/>
      <c r="E608" s="578"/>
      <c r="F608" s="353"/>
    </row>
    <row r="609" spans="4:6" customFormat="1" ht="12.75">
      <c r="D609" s="353"/>
      <c r="E609" s="578"/>
      <c r="F609" s="353"/>
    </row>
    <row r="610" spans="4:6" customFormat="1" ht="12.75">
      <c r="D610" s="353"/>
      <c r="E610" s="578"/>
      <c r="F610" s="353"/>
    </row>
    <row r="611" spans="4:6" customFormat="1" ht="12.75">
      <c r="D611" s="353"/>
      <c r="E611" s="578"/>
      <c r="F611" s="353"/>
    </row>
    <row r="612" spans="4:6" customFormat="1" ht="12.75">
      <c r="D612" s="353"/>
      <c r="E612" s="578"/>
      <c r="F612" s="353"/>
    </row>
    <row r="613" spans="4:6" customFormat="1" ht="12.75">
      <c r="D613" s="353"/>
      <c r="E613" s="578"/>
      <c r="F613" s="353"/>
    </row>
    <row r="614" spans="4:6" customFormat="1" ht="12.75">
      <c r="D614" s="353"/>
      <c r="E614" s="578"/>
      <c r="F614" s="353"/>
    </row>
    <row r="615" spans="4:6" customFormat="1" ht="12.75">
      <c r="D615" s="353"/>
      <c r="E615" s="578"/>
      <c r="F615" s="353"/>
    </row>
    <row r="616" spans="4:6" customFormat="1" ht="12.75">
      <c r="D616" s="353"/>
      <c r="E616" s="578"/>
      <c r="F616" s="353"/>
    </row>
    <row r="617" spans="4:6" customFormat="1" ht="12.75">
      <c r="D617" s="353"/>
      <c r="E617" s="578"/>
      <c r="F617" s="353"/>
    </row>
    <row r="618" spans="4:6" customFormat="1" ht="12.75">
      <c r="D618" s="353"/>
      <c r="E618" s="578"/>
      <c r="F618" s="353"/>
    </row>
    <row r="619" spans="4:6" customFormat="1" ht="12.75">
      <c r="D619" s="353"/>
      <c r="E619" s="578"/>
      <c r="F619" s="353"/>
    </row>
    <row r="620" spans="4:6" customFormat="1" ht="12.75">
      <c r="D620" s="353"/>
      <c r="E620" s="578"/>
      <c r="F620" s="353"/>
    </row>
    <row r="621" spans="4:6" customFormat="1" ht="12.75">
      <c r="D621" s="353"/>
      <c r="E621" s="578"/>
      <c r="F621" s="353"/>
    </row>
    <row r="622" spans="4:6" customFormat="1" ht="12.75">
      <c r="D622" s="353"/>
      <c r="E622" s="578"/>
      <c r="F622" s="353"/>
    </row>
    <row r="623" spans="4:6" customFormat="1" ht="12.75">
      <c r="D623" s="353"/>
      <c r="E623" s="578"/>
      <c r="F623" s="353"/>
    </row>
    <row r="624" spans="4:6" customFormat="1" ht="12.75">
      <c r="D624" s="353"/>
      <c r="E624" s="578"/>
      <c r="F624" s="353"/>
    </row>
    <row r="625" spans="4:6" customFormat="1" ht="12.75">
      <c r="D625" s="353"/>
      <c r="E625" s="578"/>
      <c r="F625" s="353"/>
    </row>
    <row r="626" spans="4:6" customFormat="1" ht="12.75">
      <c r="D626" s="353"/>
      <c r="E626" s="578"/>
      <c r="F626" s="353"/>
    </row>
    <row r="627" spans="4:6" customFormat="1" ht="12.75">
      <c r="D627" s="353"/>
      <c r="E627" s="578"/>
      <c r="F627" s="353"/>
    </row>
    <row r="628" spans="4:6" customFormat="1" ht="12.75">
      <c r="D628" s="353"/>
      <c r="E628" s="578"/>
      <c r="F628" s="353"/>
    </row>
    <row r="629" spans="4:6" customFormat="1" ht="12.75">
      <c r="D629" s="353"/>
      <c r="E629" s="578"/>
      <c r="F629" s="353"/>
    </row>
    <row r="630" spans="4:6" customFormat="1" ht="12.75">
      <c r="D630" s="353"/>
      <c r="E630" s="578"/>
      <c r="F630" s="353"/>
    </row>
    <row r="631" spans="4:6" customFormat="1" ht="12.75">
      <c r="D631" s="353"/>
      <c r="E631" s="578"/>
      <c r="F631" s="353"/>
    </row>
    <row r="632" spans="4:6" customFormat="1" ht="12.75">
      <c r="D632" s="353"/>
      <c r="E632" s="578"/>
      <c r="F632" s="353"/>
    </row>
    <row r="633" spans="4:6" customFormat="1" ht="12.75">
      <c r="D633" s="353"/>
      <c r="E633" s="578"/>
      <c r="F633" s="353"/>
    </row>
    <row r="634" spans="4:6" customFormat="1" ht="12.75">
      <c r="D634" s="353"/>
      <c r="E634" s="578"/>
      <c r="F634" s="353"/>
    </row>
    <row r="635" spans="4:6" customFormat="1" ht="12.75">
      <c r="D635" s="353"/>
      <c r="E635" s="578"/>
      <c r="F635" s="353"/>
    </row>
    <row r="636" spans="4:6" customFormat="1" ht="12.75">
      <c r="D636" s="353"/>
      <c r="E636" s="578"/>
      <c r="F636" s="353"/>
    </row>
    <row r="637" spans="4:6" customFormat="1" ht="12.75">
      <c r="D637" s="353"/>
      <c r="E637" s="578"/>
      <c r="F637" s="353"/>
    </row>
    <row r="638" spans="4:6" customFormat="1" ht="12.75">
      <c r="D638" s="353"/>
      <c r="E638" s="578"/>
      <c r="F638" s="353"/>
    </row>
    <row r="639" spans="4:6" customFormat="1" ht="12.75">
      <c r="D639" s="353"/>
      <c r="E639" s="578"/>
      <c r="F639" s="353"/>
    </row>
    <row r="640" spans="4:6" customFormat="1" ht="12.75">
      <c r="D640" s="353"/>
      <c r="E640" s="578"/>
      <c r="F640" s="353"/>
    </row>
    <row r="641" spans="4:6" customFormat="1" ht="12.75">
      <c r="D641" s="353"/>
      <c r="E641" s="578"/>
      <c r="F641" s="353"/>
    </row>
    <row r="642" spans="4:6" customFormat="1" ht="12.75">
      <c r="D642" s="353"/>
      <c r="E642" s="578"/>
      <c r="F642" s="353"/>
    </row>
    <row r="643" spans="4:6" customFormat="1" ht="12.75">
      <c r="D643" s="353"/>
      <c r="E643" s="578"/>
      <c r="F643" s="353"/>
    </row>
    <row r="644" spans="4:6" customFormat="1" ht="12.75">
      <c r="D644" s="353"/>
      <c r="E644" s="578"/>
      <c r="F644" s="353"/>
    </row>
    <row r="645" spans="4:6" customFormat="1" ht="12.75">
      <c r="D645" s="353"/>
      <c r="E645" s="578"/>
      <c r="F645" s="353"/>
    </row>
    <row r="646" spans="4:6" customFormat="1" ht="12.75">
      <c r="D646" s="353"/>
      <c r="E646" s="578"/>
      <c r="F646" s="353"/>
    </row>
    <row r="647" spans="4:6" customFormat="1" ht="12.75">
      <c r="D647" s="353"/>
      <c r="E647" s="578"/>
      <c r="F647" s="353"/>
    </row>
    <row r="648" spans="4:6" customFormat="1" ht="12.75">
      <c r="D648" s="353"/>
      <c r="E648" s="578"/>
      <c r="F648" s="353"/>
    </row>
    <row r="649" spans="4:6" customFormat="1" ht="12.75">
      <c r="D649" s="353"/>
      <c r="E649" s="578"/>
      <c r="F649" s="353"/>
    </row>
    <row r="650" spans="4:6" customFormat="1" ht="12.75">
      <c r="D650" s="353"/>
      <c r="E650" s="578"/>
      <c r="F650" s="353"/>
    </row>
    <row r="651" spans="4:6" customFormat="1" ht="12.75">
      <c r="D651" s="353"/>
      <c r="E651" s="578"/>
      <c r="F651" s="353"/>
    </row>
    <row r="652" spans="4:6" customFormat="1" ht="12.75">
      <c r="D652" s="353"/>
      <c r="E652" s="578"/>
      <c r="F652" s="353"/>
    </row>
    <row r="653" spans="4:6" customFormat="1" ht="12.75">
      <c r="D653" s="353"/>
      <c r="E653" s="578"/>
      <c r="F653" s="353"/>
    </row>
    <row r="654" spans="4:6" customFormat="1" ht="12.75">
      <c r="D654" s="353"/>
      <c r="E654" s="578"/>
      <c r="F654" s="353"/>
    </row>
    <row r="655" spans="4:6" customFormat="1" ht="12.75">
      <c r="D655" s="353"/>
      <c r="E655" s="578"/>
      <c r="F655" s="353"/>
    </row>
    <row r="656" spans="4:6" customFormat="1" ht="12.75">
      <c r="D656" s="353"/>
      <c r="E656" s="578"/>
      <c r="F656" s="353"/>
    </row>
    <row r="657" spans="4:6" customFormat="1" ht="12.75">
      <c r="D657" s="353"/>
      <c r="E657" s="578"/>
      <c r="F657" s="353"/>
    </row>
    <row r="658" spans="4:6" customFormat="1" ht="12.75">
      <c r="D658" s="353"/>
      <c r="E658" s="578"/>
      <c r="F658" s="353"/>
    </row>
    <row r="659" spans="4:6" customFormat="1" ht="12.75">
      <c r="D659" s="353"/>
      <c r="E659" s="578"/>
      <c r="F659" s="353"/>
    </row>
    <row r="660" spans="4:6" customFormat="1" ht="12.75">
      <c r="D660" s="353"/>
      <c r="E660" s="578"/>
      <c r="F660" s="353"/>
    </row>
    <row r="661" spans="4:6" customFormat="1" ht="12.75">
      <c r="D661" s="353"/>
      <c r="E661" s="578"/>
      <c r="F661" s="353"/>
    </row>
    <row r="662" spans="4:6" customFormat="1" ht="12.75">
      <c r="D662" s="353"/>
      <c r="E662" s="578"/>
      <c r="F662" s="353"/>
    </row>
    <row r="663" spans="4:6" customFormat="1" ht="12.75">
      <c r="D663" s="353"/>
      <c r="E663" s="578"/>
      <c r="F663" s="353"/>
    </row>
    <row r="664" spans="4:6" customFormat="1" ht="12.75">
      <c r="D664" s="353"/>
      <c r="E664" s="578"/>
      <c r="F664" s="353"/>
    </row>
    <row r="665" spans="4:6" customFormat="1" ht="12.75">
      <c r="D665" s="353"/>
      <c r="E665" s="578"/>
      <c r="F665" s="353"/>
    </row>
    <row r="666" spans="4:6" customFormat="1" ht="12.75">
      <c r="D666" s="353"/>
      <c r="E666" s="578"/>
      <c r="F666" s="353"/>
    </row>
    <row r="667" spans="4:6" customFormat="1" ht="12.75">
      <c r="D667" s="353"/>
      <c r="E667" s="578"/>
      <c r="F667" s="353"/>
    </row>
    <row r="668" spans="4:6" customFormat="1" ht="12.75">
      <c r="D668" s="353"/>
      <c r="E668" s="578"/>
      <c r="F668" s="353"/>
    </row>
    <row r="669" spans="4:6" customFormat="1" ht="12.75">
      <c r="D669" s="353"/>
      <c r="E669" s="578"/>
      <c r="F669" s="353"/>
    </row>
    <row r="670" spans="4:6" customFormat="1" ht="12.75">
      <c r="D670" s="353"/>
      <c r="E670" s="578"/>
      <c r="F670" s="353"/>
    </row>
    <row r="671" spans="4:6" customFormat="1" ht="12.75">
      <c r="D671" s="353"/>
      <c r="E671" s="578"/>
      <c r="F671" s="353"/>
    </row>
    <row r="672" spans="4:6" customFormat="1" ht="12.75">
      <c r="D672" s="353"/>
      <c r="E672" s="578"/>
      <c r="F672" s="353"/>
    </row>
    <row r="673" spans="4:6" customFormat="1" ht="12.75">
      <c r="D673" s="353"/>
      <c r="E673" s="578"/>
      <c r="F673" s="353"/>
    </row>
    <row r="674" spans="4:6" customFormat="1" ht="12.75">
      <c r="D674" s="353"/>
      <c r="E674" s="578"/>
      <c r="F674" s="353"/>
    </row>
    <row r="675" spans="4:6" customFormat="1" ht="12.75">
      <c r="D675" s="353"/>
      <c r="E675" s="578"/>
      <c r="F675" s="353"/>
    </row>
    <row r="676" spans="4:6" customFormat="1" ht="12.75">
      <c r="D676" s="353"/>
      <c r="E676" s="578"/>
      <c r="F676" s="353"/>
    </row>
    <row r="677" spans="4:6" customFormat="1" ht="12.75">
      <c r="D677" s="353"/>
      <c r="E677" s="578"/>
      <c r="F677" s="353"/>
    </row>
    <row r="678" spans="4:6" customFormat="1" ht="12.75">
      <c r="D678" s="353"/>
      <c r="E678" s="578"/>
      <c r="F678" s="353"/>
    </row>
    <row r="679" spans="4:6" customFormat="1" ht="12.75">
      <c r="D679" s="353"/>
      <c r="E679" s="578"/>
      <c r="F679" s="353"/>
    </row>
    <row r="680" spans="4:6" customFormat="1" ht="12.75">
      <c r="D680" s="353"/>
      <c r="E680" s="578"/>
      <c r="F680" s="353"/>
    </row>
    <row r="681" spans="4:6" customFormat="1" ht="12.75">
      <c r="D681" s="353"/>
      <c r="E681" s="578"/>
      <c r="F681" s="353"/>
    </row>
    <row r="682" spans="4:6" customFormat="1" ht="12.75">
      <c r="D682" s="353"/>
      <c r="E682" s="578"/>
      <c r="F682" s="353"/>
    </row>
    <row r="683" spans="4:6" customFormat="1" ht="12.75">
      <c r="D683" s="353"/>
      <c r="E683" s="578"/>
      <c r="F683" s="353"/>
    </row>
    <row r="684" spans="4:6" customFormat="1" ht="12.75">
      <c r="D684" s="353"/>
      <c r="E684" s="578"/>
      <c r="F684" s="353"/>
    </row>
    <row r="685" spans="4:6" customFormat="1" ht="12.75">
      <c r="D685" s="353"/>
      <c r="E685" s="578"/>
      <c r="F685" s="353"/>
    </row>
    <row r="686" spans="4:6" customFormat="1" ht="12.75">
      <c r="D686" s="353"/>
      <c r="E686" s="578"/>
      <c r="F686" s="353"/>
    </row>
    <row r="687" spans="4:6" customFormat="1" ht="12.75">
      <c r="D687" s="353"/>
      <c r="E687" s="578"/>
      <c r="F687" s="353"/>
    </row>
    <row r="688" spans="4:6" customFormat="1" ht="12.75">
      <c r="D688" s="353"/>
      <c r="E688" s="578"/>
      <c r="F688" s="353"/>
    </row>
    <row r="689" spans="4:6" customFormat="1" ht="12.75">
      <c r="D689" s="353"/>
      <c r="E689" s="578"/>
      <c r="F689" s="353"/>
    </row>
    <row r="690" spans="4:6" customFormat="1" ht="12.75">
      <c r="D690" s="353"/>
      <c r="E690" s="578"/>
      <c r="F690" s="353"/>
    </row>
    <row r="691" spans="4:6" customFormat="1" ht="12.75">
      <c r="D691" s="353"/>
      <c r="E691" s="578"/>
      <c r="F691" s="353"/>
    </row>
    <row r="692" spans="4:6" customFormat="1" ht="12.75">
      <c r="D692" s="353"/>
      <c r="E692" s="578"/>
      <c r="F692" s="353"/>
    </row>
    <row r="693" spans="4:6" customFormat="1" ht="12.75">
      <c r="D693" s="353"/>
      <c r="E693" s="578"/>
      <c r="F693" s="353"/>
    </row>
    <row r="694" spans="4:6" customFormat="1" ht="12.75">
      <c r="D694" s="353"/>
      <c r="E694" s="578"/>
      <c r="F694" s="353"/>
    </row>
    <row r="695" spans="4:6" customFormat="1" ht="12.75">
      <c r="D695" s="353"/>
      <c r="E695" s="578"/>
      <c r="F695" s="353"/>
    </row>
    <row r="696" spans="4:6" customFormat="1" ht="12.75">
      <c r="D696" s="353"/>
      <c r="E696" s="578"/>
      <c r="F696" s="353"/>
    </row>
    <row r="697" spans="4:6" customFormat="1" ht="12.75">
      <c r="D697" s="353"/>
      <c r="E697" s="578"/>
      <c r="F697" s="353"/>
    </row>
    <row r="698" spans="4:6" customFormat="1" ht="12.75">
      <c r="D698" s="353"/>
      <c r="E698" s="578"/>
      <c r="F698" s="353"/>
    </row>
    <row r="699" spans="4:6" customFormat="1" ht="12.75">
      <c r="D699" s="353"/>
      <c r="E699" s="578"/>
      <c r="F699" s="353"/>
    </row>
    <row r="700" spans="4:6" customFormat="1" ht="12.75">
      <c r="D700" s="353"/>
      <c r="E700" s="578"/>
      <c r="F700" s="353"/>
    </row>
    <row r="701" spans="4:6" customFormat="1" ht="12.75">
      <c r="D701" s="353"/>
      <c r="E701" s="578"/>
      <c r="F701" s="353"/>
    </row>
    <row r="702" spans="4:6" customFormat="1" ht="12.75">
      <c r="D702" s="353"/>
      <c r="E702" s="578"/>
      <c r="F702" s="353"/>
    </row>
    <row r="703" spans="4:6" customFormat="1" ht="12.75">
      <c r="D703" s="353"/>
      <c r="E703" s="578"/>
      <c r="F703" s="353"/>
    </row>
    <row r="704" spans="4:6" customFormat="1" ht="12.75">
      <c r="D704" s="353"/>
      <c r="E704" s="578"/>
      <c r="F704" s="353"/>
    </row>
    <row r="705" spans="4:6" customFormat="1" ht="12.75">
      <c r="D705" s="353"/>
      <c r="E705" s="578"/>
      <c r="F705" s="353"/>
    </row>
    <row r="706" spans="4:6" customFormat="1" ht="12.75">
      <c r="D706" s="353"/>
      <c r="E706" s="578"/>
      <c r="F706" s="353"/>
    </row>
    <row r="707" spans="4:6" customFormat="1" ht="12.75">
      <c r="D707" s="353"/>
      <c r="E707" s="578"/>
      <c r="F707" s="353"/>
    </row>
    <row r="708" spans="4:6" customFormat="1" ht="12.75">
      <c r="D708" s="353"/>
      <c r="E708" s="578"/>
      <c r="F708" s="353"/>
    </row>
    <row r="709" spans="4:6" customFormat="1" ht="12.75">
      <c r="D709" s="353"/>
      <c r="E709" s="578"/>
      <c r="F709" s="353"/>
    </row>
    <row r="710" spans="4:6" customFormat="1" ht="12.75">
      <c r="D710" s="353"/>
      <c r="E710" s="578"/>
      <c r="F710" s="353"/>
    </row>
    <row r="711" spans="4:6" customFormat="1" ht="12.75">
      <c r="D711" s="353"/>
      <c r="E711" s="578"/>
      <c r="F711" s="353"/>
    </row>
    <row r="712" spans="4:6" customFormat="1" ht="12.75">
      <c r="D712" s="353"/>
      <c r="E712" s="578"/>
      <c r="F712" s="353"/>
    </row>
    <row r="713" spans="4:6" customFormat="1" ht="12.75">
      <c r="D713" s="353"/>
      <c r="E713" s="578"/>
      <c r="F713" s="353"/>
    </row>
    <row r="714" spans="4:6" customFormat="1" ht="12.75">
      <c r="D714" s="353"/>
      <c r="E714" s="578"/>
      <c r="F714" s="353"/>
    </row>
    <row r="715" spans="4:6" customFormat="1" ht="12.75">
      <c r="D715" s="353"/>
      <c r="E715" s="578"/>
      <c r="F715" s="353"/>
    </row>
    <row r="716" spans="4:6" customFormat="1" ht="12.75">
      <c r="D716" s="353"/>
      <c r="E716" s="578"/>
      <c r="F716" s="353"/>
    </row>
    <row r="717" spans="4:6" customFormat="1" ht="12.75">
      <c r="D717" s="353"/>
      <c r="E717" s="578"/>
      <c r="F717" s="353"/>
    </row>
    <row r="718" spans="4:6" customFormat="1" ht="12.75">
      <c r="D718" s="353"/>
      <c r="E718" s="578"/>
      <c r="F718" s="353"/>
    </row>
    <row r="719" spans="4:6" customFormat="1" ht="12.75">
      <c r="D719" s="353"/>
      <c r="E719" s="578"/>
      <c r="F719" s="353"/>
    </row>
    <row r="720" spans="4:6" customFormat="1" ht="12.75">
      <c r="D720" s="353"/>
      <c r="E720" s="578"/>
      <c r="F720" s="353"/>
    </row>
    <row r="721" spans="4:6" customFormat="1" ht="12.75">
      <c r="D721" s="353"/>
      <c r="E721" s="578"/>
      <c r="F721" s="353"/>
    </row>
    <row r="722" spans="4:6" customFormat="1" ht="12.75">
      <c r="D722" s="353"/>
      <c r="E722" s="578"/>
      <c r="F722" s="353"/>
    </row>
    <row r="723" spans="4:6" customFormat="1" ht="12.75">
      <c r="D723" s="353"/>
      <c r="E723" s="578"/>
      <c r="F723" s="353"/>
    </row>
    <row r="724" spans="4:6" customFormat="1" ht="12.75">
      <c r="D724" s="353"/>
      <c r="E724" s="578"/>
      <c r="F724" s="353"/>
    </row>
    <row r="725" spans="4:6" customFormat="1" ht="12.75">
      <c r="D725" s="353"/>
      <c r="E725" s="578"/>
      <c r="F725" s="353"/>
    </row>
    <row r="726" spans="4:6" customFormat="1" ht="12.75">
      <c r="D726" s="353"/>
      <c r="E726" s="578"/>
      <c r="F726" s="353"/>
    </row>
    <row r="727" spans="4:6" customFormat="1" ht="12.75">
      <c r="D727" s="353"/>
      <c r="E727" s="578"/>
      <c r="F727" s="353"/>
    </row>
    <row r="728" spans="4:6" customFormat="1" ht="12.75">
      <c r="D728" s="353"/>
      <c r="E728" s="578"/>
      <c r="F728" s="353"/>
    </row>
    <row r="729" spans="4:6" customFormat="1" ht="12.75">
      <c r="D729" s="353"/>
      <c r="E729" s="578"/>
      <c r="F729" s="353"/>
    </row>
    <row r="730" spans="4:6" customFormat="1" ht="12.75">
      <c r="D730" s="353"/>
      <c r="E730" s="578"/>
      <c r="F730" s="353"/>
    </row>
    <row r="731" spans="4:6" customFormat="1" ht="12.75">
      <c r="D731" s="353"/>
      <c r="E731" s="578"/>
      <c r="F731" s="353"/>
    </row>
    <row r="732" spans="4:6" customFormat="1" ht="12.75">
      <c r="D732" s="353"/>
      <c r="E732" s="578"/>
      <c r="F732" s="353"/>
    </row>
    <row r="733" spans="4:6" customFormat="1" ht="12.75">
      <c r="D733" s="353"/>
      <c r="E733" s="578"/>
      <c r="F733" s="353"/>
    </row>
    <row r="734" spans="4:6" customFormat="1" ht="12.75">
      <c r="D734" s="353"/>
      <c r="E734" s="578"/>
      <c r="F734" s="353"/>
    </row>
    <row r="735" spans="4:6" customFormat="1" ht="12.75">
      <c r="D735" s="353"/>
      <c r="E735" s="578"/>
      <c r="F735" s="353"/>
    </row>
    <row r="736" spans="4:6" customFormat="1" ht="12.75">
      <c r="D736" s="353"/>
      <c r="E736" s="578"/>
      <c r="F736" s="353"/>
    </row>
    <row r="737" spans="4:6" customFormat="1" ht="12.75">
      <c r="D737" s="353"/>
      <c r="E737" s="578"/>
      <c r="F737" s="353"/>
    </row>
    <row r="738" spans="4:6" customFormat="1" ht="12.75">
      <c r="D738" s="353"/>
      <c r="E738" s="578"/>
      <c r="F738" s="353"/>
    </row>
    <row r="739" spans="4:6" customFormat="1" ht="12.75">
      <c r="D739" s="353"/>
      <c r="E739" s="578"/>
      <c r="F739" s="353"/>
    </row>
    <row r="740" spans="4:6" customFormat="1" ht="12.75">
      <c r="D740" s="353"/>
      <c r="E740" s="578"/>
      <c r="F740" s="353"/>
    </row>
    <row r="741" spans="4:6" customFormat="1" ht="12.75">
      <c r="D741" s="353"/>
      <c r="E741" s="578"/>
      <c r="F741" s="353"/>
    </row>
    <row r="742" spans="4:6" customFormat="1" ht="12.75">
      <c r="D742" s="353"/>
      <c r="E742" s="578"/>
      <c r="F742" s="353"/>
    </row>
    <row r="743" spans="4:6" customFormat="1" ht="12.75">
      <c r="D743" s="353"/>
      <c r="E743" s="578"/>
      <c r="F743" s="353"/>
    </row>
    <row r="744" spans="4:6" customFormat="1" ht="12.75">
      <c r="D744" s="353"/>
      <c r="E744" s="578"/>
      <c r="F744" s="353"/>
    </row>
    <row r="745" spans="4:6" customFormat="1" ht="12.75">
      <c r="D745" s="353"/>
      <c r="E745" s="578"/>
      <c r="F745" s="353"/>
    </row>
    <row r="746" spans="4:6" customFormat="1" ht="12.75">
      <c r="D746" s="353"/>
      <c r="E746" s="578"/>
      <c r="F746" s="353"/>
    </row>
    <row r="747" spans="4:6" customFormat="1" ht="12.75">
      <c r="D747" s="353"/>
      <c r="E747" s="578"/>
      <c r="F747" s="353"/>
    </row>
    <row r="748" spans="4:6" customFormat="1" ht="12.75">
      <c r="D748" s="353"/>
      <c r="E748" s="578"/>
      <c r="F748" s="353"/>
    </row>
    <row r="749" spans="4:6" customFormat="1" ht="12.75">
      <c r="D749" s="353"/>
      <c r="E749" s="578"/>
      <c r="F749" s="353"/>
    </row>
    <row r="750" spans="4:6" customFormat="1" ht="12.75">
      <c r="D750" s="353"/>
      <c r="E750" s="578"/>
      <c r="F750" s="353"/>
    </row>
    <row r="751" spans="4:6" customFormat="1" ht="12.75">
      <c r="D751" s="353"/>
      <c r="E751" s="578"/>
      <c r="F751" s="353"/>
    </row>
    <row r="752" spans="4:6" customFormat="1" ht="12.75">
      <c r="D752" s="353"/>
      <c r="E752" s="578"/>
      <c r="F752" s="353"/>
    </row>
    <row r="753" spans="4:6" customFormat="1" ht="12.75">
      <c r="D753" s="353"/>
      <c r="E753" s="578"/>
      <c r="F753" s="353"/>
    </row>
    <row r="754" spans="4:6" customFormat="1" ht="12.75">
      <c r="D754" s="353"/>
      <c r="E754" s="578"/>
      <c r="F754" s="353"/>
    </row>
    <row r="755" spans="4:6" customFormat="1" ht="12.75">
      <c r="D755" s="353"/>
      <c r="E755" s="578"/>
      <c r="F755" s="353"/>
    </row>
    <row r="756" spans="4:6" customFormat="1" ht="12.75">
      <c r="D756" s="353"/>
      <c r="E756" s="578"/>
      <c r="F756" s="353"/>
    </row>
    <row r="757" spans="4:6" customFormat="1" ht="12.75">
      <c r="D757" s="353"/>
      <c r="E757" s="578"/>
      <c r="F757" s="353"/>
    </row>
    <row r="758" spans="4:6" customFormat="1" ht="12.75">
      <c r="D758" s="353"/>
      <c r="E758" s="578"/>
      <c r="F758" s="353"/>
    </row>
    <row r="759" spans="4:6" customFormat="1" ht="12.75">
      <c r="D759" s="353"/>
      <c r="E759" s="578"/>
      <c r="F759" s="353"/>
    </row>
    <row r="760" spans="4:6" customFormat="1" ht="12.75">
      <c r="D760" s="353"/>
      <c r="E760" s="578"/>
      <c r="F760" s="353"/>
    </row>
    <row r="761" spans="4:6" customFormat="1" ht="12.75">
      <c r="D761" s="353"/>
      <c r="E761" s="578"/>
      <c r="F761" s="353"/>
    </row>
    <row r="762" spans="4:6" customFormat="1" ht="12.75">
      <c r="D762" s="353"/>
      <c r="E762" s="578"/>
      <c r="F762" s="353"/>
    </row>
    <row r="763" spans="4:6" customFormat="1" ht="12.75">
      <c r="D763" s="353"/>
      <c r="E763" s="578"/>
      <c r="F763" s="353"/>
    </row>
    <row r="764" spans="4:6" customFormat="1" ht="12.75">
      <c r="D764" s="353"/>
      <c r="E764" s="578"/>
      <c r="F764" s="353"/>
    </row>
    <row r="765" spans="4:6" customFormat="1" ht="12.75">
      <c r="D765" s="353"/>
      <c r="E765" s="578"/>
      <c r="F765" s="353"/>
    </row>
    <row r="766" spans="4:6" customFormat="1" ht="12.75">
      <c r="D766" s="353"/>
      <c r="E766" s="578"/>
      <c r="F766" s="353"/>
    </row>
    <row r="767" spans="4:6" customFormat="1" ht="12.75">
      <c r="D767" s="353"/>
      <c r="E767" s="578"/>
      <c r="F767" s="353"/>
    </row>
    <row r="768" spans="4:6" customFormat="1" ht="12.75">
      <c r="D768" s="353"/>
      <c r="E768" s="578"/>
      <c r="F768" s="353"/>
    </row>
    <row r="769" spans="4:6" customFormat="1" ht="12.75">
      <c r="D769" s="353"/>
      <c r="E769" s="578"/>
      <c r="F769" s="353"/>
    </row>
    <row r="770" spans="4:6" customFormat="1" ht="12.75">
      <c r="D770" s="353"/>
      <c r="E770" s="578"/>
      <c r="F770" s="353"/>
    </row>
    <row r="771" spans="4:6" customFormat="1" ht="12.75">
      <c r="D771" s="353"/>
      <c r="E771" s="578"/>
      <c r="F771" s="353"/>
    </row>
    <row r="772" spans="4:6" customFormat="1" ht="12.75">
      <c r="D772" s="353"/>
      <c r="E772" s="578"/>
      <c r="F772" s="353"/>
    </row>
    <row r="773" spans="4:6" customFormat="1" ht="12.75">
      <c r="D773" s="353"/>
      <c r="E773" s="578"/>
      <c r="F773" s="353"/>
    </row>
    <row r="774" spans="4:6" customFormat="1" ht="12.75">
      <c r="D774" s="353"/>
      <c r="E774" s="578"/>
      <c r="F774" s="353"/>
    </row>
    <row r="775" spans="4:6" customFormat="1" ht="12.75">
      <c r="D775" s="353"/>
      <c r="E775" s="578"/>
      <c r="F775" s="353"/>
    </row>
    <row r="776" spans="4:6" customFormat="1" ht="12.75">
      <c r="D776" s="353"/>
      <c r="E776" s="578"/>
      <c r="F776" s="353"/>
    </row>
    <row r="777" spans="4:6" customFormat="1" ht="12.75">
      <c r="D777" s="353"/>
      <c r="E777" s="578"/>
      <c r="F777" s="353"/>
    </row>
    <row r="778" spans="4:6" customFormat="1" ht="12.75">
      <c r="D778" s="353"/>
      <c r="E778" s="578"/>
      <c r="F778" s="353"/>
    </row>
    <row r="779" spans="4:6" customFormat="1" ht="12.75">
      <c r="D779" s="353"/>
      <c r="E779" s="578"/>
      <c r="F779" s="353"/>
    </row>
    <row r="780" spans="4:6" customFormat="1" ht="12.75">
      <c r="D780" s="353"/>
      <c r="E780" s="578"/>
      <c r="F780" s="353"/>
    </row>
    <row r="781" spans="4:6" customFormat="1" ht="12.75">
      <c r="D781" s="353"/>
      <c r="E781" s="578"/>
      <c r="F781" s="353"/>
    </row>
    <row r="782" spans="4:6" customFormat="1" ht="12.75">
      <c r="D782" s="353"/>
      <c r="E782" s="578"/>
      <c r="F782" s="353"/>
    </row>
    <row r="783" spans="4:6" customFormat="1" ht="12.75">
      <c r="D783" s="353"/>
      <c r="E783" s="578"/>
      <c r="F783" s="353"/>
    </row>
    <row r="784" spans="4:6" customFormat="1" ht="12.75">
      <c r="D784" s="353"/>
      <c r="E784" s="578"/>
      <c r="F784" s="353"/>
    </row>
    <row r="785" spans="4:6" customFormat="1" ht="12.75">
      <c r="D785" s="353"/>
      <c r="E785" s="578"/>
      <c r="F785" s="353"/>
    </row>
    <row r="786" spans="4:6" customFormat="1" ht="12.75">
      <c r="D786" s="353"/>
      <c r="E786" s="578"/>
      <c r="F786" s="353"/>
    </row>
    <row r="787" spans="4:6" customFormat="1" ht="12.75">
      <c r="D787" s="353"/>
      <c r="E787" s="578"/>
      <c r="F787" s="353"/>
    </row>
    <row r="788" spans="4:6" customFormat="1" ht="12.75">
      <c r="D788" s="353"/>
      <c r="E788" s="578"/>
      <c r="F788" s="353"/>
    </row>
    <row r="789" spans="4:6" customFormat="1" ht="12.75">
      <c r="D789" s="353"/>
      <c r="E789" s="578"/>
      <c r="F789" s="353"/>
    </row>
    <row r="790" spans="4:6" customFormat="1" ht="12.75">
      <c r="D790" s="353"/>
      <c r="E790" s="578"/>
      <c r="F790" s="353"/>
    </row>
    <row r="791" spans="4:6" customFormat="1" ht="12.75">
      <c r="D791" s="353"/>
      <c r="E791" s="578"/>
      <c r="F791" s="353"/>
    </row>
    <row r="792" spans="4:6" customFormat="1" ht="12.75">
      <c r="D792" s="353"/>
      <c r="E792" s="578"/>
      <c r="F792" s="353"/>
    </row>
    <row r="793" spans="4:6" customFormat="1" ht="12.75">
      <c r="D793" s="353"/>
      <c r="E793" s="578"/>
      <c r="F793" s="353"/>
    </row>
    <row r="794" spans="4:6" customFormat="1" ht="12.75">
      <c r="D794" s="353"/>
      <c r="E794" s="578"/>
      <c r="F794" s="353"/>
    </row>
    <row r="795" spans="4:6" customFormat="1" ht="12.75">
      <c r="D795" s="353"/>
      <c r="E795" s="578"/>
      <c r="F795" s="353"/>
    </row>
    <row r="796" spans="4:6" customFormat="1" ht="12.75">
      <c r="D796" s="353"/>
      <c r="E796" s="578"/>
      <c r="F796" s="353"/>
    </row>
    <row r="797" spans="4:6" customFormat="1" ht="12.75">
      <c r="D797" s="353"/>
      <c r="E797" s="578"/>
      <c r="F797" s="353"/>
    </row>
    <row r="798" spans="4:6" customFormat="1" ht="12.75">
      <c r="D798" s="353"/>
      <c r="E798" s="578"/>
      <c r="F798" s="353"/>
    </row>
    <row r="799" spans="4:6" customFormat="1" ht="12.75">
      <c r="D799" s="353"/>
      <c r="E799" s="578"/>
      <c r="F799" s="353"/>
    </row>
    <row r="800" spans="4:6" customFormat="1" ht="12.75">
      <c r="D800" s="353"/>
      <c r="E800" s="578"/>
      <c r="F800" s="353"/>
    </row>
    <row r="801" spans="4:6" customFormat="1" ht="12.75">
      <c r="D801" s="353"/>
      <c r="E801" s="578"/>
      <c r="F801" s="353"/>
    </row>
    <row r="802" spans="4:6" customFormat="1" ht="12.75">
      <c r="D802" s="353"/>
      <c r="E802" s="578"/>
      <c r="F802" s="353"/>
    </row>
    <row r="803" spans="4:6" customFormat="1" ht="12.75">
      <c r="D803" s="353"/>
      <c r="E803" s="578"/>
      <c r="F803" s="353"/>
    </row>
    <row r="804" spans="4:6" customFormat="1" ht="12.75">
      <c r="D804" s="353"/>
      <c r="E804" s="578"/>
      <c r="F804" s="353"/>
    </row>
    <row r="805" spans="4:6" customFormat="1" ht="12.75">
      <c r="D805" s="353"/>
      <c r="E805" s="578"/>
      <c r="F805" s="353"/>
    </row>
    <row r="806" spans="4:6" customFormat="1" ht="12.75">
      <c r="D806" s="353"/>
      <c r="E806" s="578"/>
      <c r="F806" s="353"/>
    </row>
    <row r="807" spans="4:6" customFormat="1" ht="12.75">
      <c r="D807" s="353"/>
      <c r="E807" s="578"/>
      <c r="F807" s="353"/>
    </row>
    <row r="808" spans="4:6" customFormat="1" ht="12.75">
      <c r="D808" s="353"/>
      <c r="E808" s="578"/>
      <c r="F808" s="353"/>
    </row>
    <row r="809" spans="4:6" customFormat="1" ht="12.75">
      <c r="D809" s="353"/>
      <c r="E809" s="578"/>
      <c r="F809" s="353"/>
    </row>
    <row r="810" spans="4:6" customFormat="1" ht="12.75">
      <c r="D810" s="353"/>
      <c r="E810" s="578"/>
      <c r="F810" s="353"/>
    </row>
    <row r="811" spans="4:6" customFormat="1" ht="12.75">
      <c r="D811" s="353"/>
      <c r="E811" s="578"/>
      <c r="F811" s="353"/>
    </row>
    <row r="812" spans="4:6" customFormat="1" ht="12.75">
      <c r="D812" s="353"/>
      <c r="E812" s="578"/>
      <c r="F812" s="353"/>
    </row>
    <row r="813" spans="4:6" customFormat="1" ht="12.75">
      <c r="D813" s="353"/>
      <c r="E813" s="578"/>
      <c r="F813" s="353"/>
    </row>
    <row r="814" spans="4:6" customFormat="1" ht="12.75">
      <c r="D814" s="353"/>
      <c r="E814" s="578"/>
      <c r="F814" s="353"/>
    </row>
    <row r="815" spans="4:6" customFormat="1" ht="12.75">
      <c r="D815" s="353"/>
      <c r="E815" s="578"/>
      <c r="F815" s="353"/>
    </row>
    <row r="816" spans="4:6" customFormat="1" ht="12.75">
      <c r="D816" s="353"/>
      <c r="E816" s="578"/>
      <c r="F816" s="353"/>
    </row>
    <row r="817" spans="4:6" customFormat="1" ht="12.75">
      <c r="D817" s="353"/>
      <c r="E817" s="578"/>
      <c r="F817" s="353"/>
    </row>
    <row r="818" spans="4:6" customFormat="1" ht="12.75">
      <c r="D818" s="353"/>
      <c r="E818" s="578"/>
      <c r="F818" s="353"/>
    </row>
    <row r="819" spans="4:6" customFormat="1" ht="12.75">
      <c r="D819" s="353"/>
      <c r="E819" s="578"/>
      <c r="F819" s="353"/>
    </row>
    <row r="820" spans="4:6" customFormat="1" ht="12.75">
      <c r="D820" s="353"/>
      <c r="E820" s="578"/>
      <c r="F820" s="353"/>
    </row>
    <row r="821" spans="4:6" customFormat="1" ht="12.75">
      <c r="D821" s="353"/>
      <c r="E821" s="578"/>
      <c r="F821" s="353"/>
    </row>
    <row r="822" spans="4:6" customFormat="1" ht="12.75">
      <c r="D822" s="353"/>
      <c r="E822" s="578"/>
      <c r="F822" s="353"/>
    </row>
    <row r="823" spans="4:6" customFormat="1" ht="12.75">
      <c r="D823" s="353"/>
      <c r="E823" s="578"/>
      <c r="F823" s="353"/>
    </row>
    <row r="824" spans="4:6" customFormat="1" ht="12.75">
      <c r="D824" s="353"/>
      <c r="E824" s="578"/>
      <c r="F824" s="353"/>
    </row>
    <row r="825" spans="4:6" customFormat="1" ht="12.75">
      <c r="D825" s="353"/>
      <c r="E825" s="578"/>
      <c r="F825" s="353"/>
    </row>
    <row r="826" spans="4:6" customFormat="1" ht="12.75">
      <c r="D826" s="353"/>
      <c r="E826" s="578"/>
      <c r="F826" s="353"/>
    </row>
    <row r="827" spans="4:6" customFormat="1" ht="12.75">
      <c r="D827" s="353"/>
      <c r="E827" s="578"/>
      <c r="F827" s="353"/>
    </row>
    <row r="828" spans="4:6" customFormat="1" ht="12.75">
      <c r="D828" s="353"/>
      <c r="E828" s="578"/>
      <c r="F828" s="353"/>
    </row>
    <row r="829" spans="4:6" customFormat="1" ht="12.75">
      <c r="D829" s="353"/>
      <c r="E829" s="578"/>
      <c r="F829" s="353"/>
    </row>
    <row r="830" spans="4:6" customFormat="1" ht="12.75">
      <c r="D830" s="353"/>
      <c r="E830" s="578"/>
      <c r="F830" s="353"/>
    </row>
    <row r="831" spans="4:6" customFormat="1" ht="12.75">
      <c r="D831" s="353"/>
      <c r="E831" s="578"/>
      <c r="F831" s="353"/>
    </row>
    <row r="832" spans="4:6" customFormat="1" ht="12.75">
      <c r="D832" s="353"/>
      <c r="E832" s="578"/>
      <c r="F832" s="353"/>
    </row>
    <row r="833" spans="4:6" customFormat="1" ht="12.75">
      <c r="D833" s="353"/>
      <c r="E833" s="578"/>
      <c r="F833" s="353"/>
    </row>
    <row r="834" spans="4:6" customFormat="1" ht="12.75">
      <c r="D834" s="353"/>
      <c r="E834" s="578"/>
      <c r="F834" s="353"/>
    </row>
    <row r="835" spans="4:6" customFormat="1" ht="12.75">
      <c r="D835" s="353"/>
      <c r="E835" s="578"/>
      <c r="F835" s="353"/>
    </row>
    <row r="836" spans="4:6" customFormat="1" ht="12.75">
      <c r="D836" s="353"/>
      <c r="E836" s="578"/>
      <c r="F836" s="353"/>
    </row>
    <row r="837" spans="4:6" customFormat="1" ht="12.75">
      <c r="D837" s="353"/>
      <c r="E837" s="578"/>
      <c r="F837" s="353"/>
    </row>
    <row r="838" spans="4:6" customFormat="1" ht="12.75">
      <c r="D838" s="353"/>
      <c r="E838" s="578"/>
      <c r="F838" s="353"/>
    </row>
    <row r="839" spans="4:6" customFormat="1" ht="12.75">
      <c r="D839" s="353"/>
      <c r="E839" s="578"/>
      <c r="F839" s="353"/>
    </row>
    <row r="840" spans="4:6" customFormat="1" ht="12.75">
      <c r="D840" s="353"/>
      <c r="E840" s="578"/>
      <c r="F840" s="353"/>
    </row>
    <row r="841" spans="4:6" customFormat="1" ht="12.75">
      <c r="D841" s="353"/>
      <c r="E841" s="578"/>
      <c r="F841" s="353"/>
    </row>
    <row r="842" spans="4:6" customFormat="1" ht="12.75">
      <c r="D842" s="353"/>
      <c r="E842" s="578"/>
      <c r="F842" s="353"/>
    </row>
    <row r="843" spans="4:6" customFormat="1" ht="12.75">
      <c r="D843" s="353"/>
      <c r="E843" s="578"/>
      <c r="F843" s="353"/>
    </row>
    <row r="844" spans="4:6" customFormat="1" ht="12.75">
      <c r="D844" s="353"/>
      <c r="E844" s="578"/>
      <c r="F844" s="353"/>
    </row>
    <row r="845" spans="4:6" customFormat="1" ht="12.75">
      <c r="D845" s="353"/>
      <c r="E845" s="578"/>
      <c r="F845" s="353"/>
    </row>
    <row r="846" spans="4:6" customFormat="1" ht="12.75">
      <c r="D846" s="353"/>
      <c r="E846" s="578"/>
      <c r="F846" s="353"/>
    </row>
    <row r="847" spans="4:6" customFormat="1" ht="12.75">
      <c r="D847" s="353"/>
      <c r="E847" s="578"/>
      <c r="F847" s="353"/>
    </row>
    <row r="848" spans="4:6" customFormat="1" ht="12.75">
      <c r="D848" s="353"/>
      <c r="E848" s="578"/>
      <c r="F848" s="353"/>
    </row>
    <row r="849" spans="4:6" customFormat="1" ht="12.75">
      <c r="D849" s="353"/>
      <c r="E849" s="578"/>
      <c r="F849" s="353"/>
    </row>
    <row r="850" spans="4:6" customFormat="1" ht="12.75">
      <c r="D850" s="353"/>
      <c r="E850" s="578"/>
      <c r="F850" s="353"/>
    </row>
    <row r="851" spans="4:6" customFormat="1" ht="12.75">
      <c r="D851" s="353"/>
      <c r="E851" s="578"/>
      <c r="F851" s="353"/>
    </row>
    <row r="852" spans="4:6" customFormat="1" ht="12.75">
      <c r="D852" s="353"/>
      <c r="E852" s="578"/>
      <c r="F852" s="353"/>
    </row>
    <row r="853" spans="4:6" customFormat="1" ht="12.75">
      <c r="D853" s="353"/>
      <c r="E853" s="578"/>
      <c r="F853" s="353"/>
    </row>
    <row r="854" spans="4:6" customFormat="1" ht="12.75">
      <c r="D854" s="353"/>
      <c r="E854" s="578"/>
      <c r="F854" s="353"/>
    </row>
    <row r="855" spans="4:6" customFormat="1" ht="12.75">
      <c r="D855" s="353"/>
      <c r="E855" s="578"/>
      <c r="F855" s="353"/>
    </row>
    <row r="856" spans="4:6" customFormat="1" ht="12.75">
      <c r="D856" s="353"/>
      <c r="E856" s="578"/>
      <c r="F856" s="353"/>
    </row>
    <row r="857" spans="4:6" customFormat="1" ht="12.75">
      <c r="D857" s="353"/>
      <c r="E857" s="578"/>
      <c r="F857" s="353"/>
    </row>
    <row r="858" spans="4:6" customFormat="1" ht="12.75">
      <c r="D858" s="353"/>
      <c r="E858" s="578"/>
      <c r="F858" s="353"/>
    </row>
    <row r="859" spans="4:6" customFormat="1" ht="12.75">
      <c r="D859" s="353"/>
      <c r="E859" s="578"/>
      <c r="F859" s="353"/>
    </row>
    <row r="860" spans="4:6" customFormat="1" ht="12.75">
      <c r="D860" s="353"/>
      <c r="E860" s="578"/>
      <c r="F860" s="353"/>
    </row>
    <row r="861" spans="4:6" customFormat="1" ht="12.75">
      <c r="D861" s="353"/>
      <c r="E861" s="578"/>
      <c r="F861" s="353"/>
    </row>
    <row r="862" spans="4:6" customFormat="1" ht="12.75">
      <c r="D862" s="353"/>
      <c r="E862" s="578"/>
      <c r="F862" s="353"/>
    </row>
    <row r="863" spans="4:6" customFormat="1" ht="12.75">
      <c r="D863" s="353"/>
      <c r="E863" s="578"/>
      <c r="F863" s="353"/>
    </row>
    <row r="864" spans="4:6" customFormat="1" ht="12.75">
      <c r="D864" s="353"/>
      <c r="E864" s="578"/>
      <c r="F864" s="353"/>
    </row>
    <row r="865" spans="4:6" customFormat="1" ht="12.75">
      <c r="D865" s="353"/>
      <c r="E865" s="578"/>
      <c r="F865" s="353"/>
    </row>
    <row r="866" spans="4:6" customFormat="1" ht="12.75">
      <c r="D866" s="353"/>
      <c r="E866" s="578"/>
      <c r="F866" s="353"/>
    </row>
    <row r="867" spans="4:6" customFormat="1" ht="12.75">
      <c r="D867" s="353"/>
      <c r="E867" s="578"/>
      <c r="F867" s="353"/>
    </row>
    <row r="868" spans="4:6" customFormat="1" ht="12.75">
      <c r="D868" s="353"/>
      <c r="E868" s="578"/>
      <c r="F868" s="353"/>
    </row>
    <row r="869" spans="4:6" customFormat="1" ht="12.75">
      <c r="D869" s="353"/>
      <c r="E869" s="578"/>
      <c r="F869" s="353"/>
    </row>
    <row r="870" spans="4:6" customFormat="1" ht="12.75">
      <c r="D870" s="353"/>
      <c r="E870" s="578"/>
      <c r="F870" s="353"/>
    </row>
    <row r="871" spans="4:6" customFormat="1" ht="12.75">
      <c r="D871" s="353"/>
      <c r="E871" s="578"/>
      <c r="F871" s="353"/>
    </row>
    <row r="872" spans="4:6" customFormat="1" ht="12.75">
      <c r="D872" s="353"/>
      <c r="E872" s="578"/>
      <c r="F872" s="353"/>
    </row>
    <row r="873" spans="4:6" customFormat="1" ht="12.75">
      <c r="D873" s="353"/>
      <c r="E873" s="578"/>
      <c r="F873" s="353"/>
    </row>
    <row r="874" spans="4:6" customFormat="1" ht="12.75">
      <c r="D874" s="353"/>
      <c r="E874" s="578"/>
      <c r="F874" s="353"/>
    </row>
    <row r="875" spans="4:6" customFormat="1" ht="12.75">
      <c r="D875" s="353"/>
      <c r="E875" s="578"/>
      <c r="F875" s="353"/>
    </row>
    <row r="876" spans="4:6" customFormat="1" ht="12.75">
      <c r="D876" s="353"/>
      <c r="E876" s="578"/>
      <c r="F876" s="353"/>
    </row>
    <row r="877" spans="4:6" customFormat="1" ht="12.75">
      <c r="D877" s="353"/>
      <c r="E877" s="578"/>
      <c r="F877" s="353"/>
    </row>
    <row r="878" spans="4:6" customFormat="1" ht="12.75">
      <c r="D878" s="353"/>
      <c r="E878" s="578"/>
      <c r="F878" s="353"/>
    </row>
    <row r="879" spans="4:6" customFormat="1" ht="12.75">
      <c r="D879" s="353"/>
      <c r="E879" s="578"/>
      <c r="F879" s="353"/>
    </row>
    <row r="880" spans="4:6" customFormat="1" ht="12.75">
      <c r="D880" s="353"/>
      <c r="E880" s="578"/>
      <c r="F880" s="353"/>
    </row>
    <row r="881" spans="4:6" customFormat="1" ht="12.75">
      <c r="D881" s="353"/>
      <c r="E881" s="578"/>
      <c r="F881" s="353"/>
    </row>
    <row r="882" spans="4:6" customFormat="1" ht="12.75">
      <c r="D882" s="353"/>
      <c r="E882" s="578"/>
      <c r="F882" s="353"/>
    </row>
    <row r="883" spans="4:6" customFormat="1" ht="12.75">
      <c r="D883" s="353"/>
      <c r="E883" s="578"/>
      <c r="F883" s="353"/>
    </row>
    <row r="884" spans="4:6" customFormat="1" ht="12.75">
      <c r="D884" s="353"/>
      <c r="E884" s="578"/>
      <c r="F884" s="353"/>
    </row>
    <row r="885" spans="4:6" customFormat="1" ht="12.75">
      <c r="D885" s="353"/>
      <c r="E885" s="578"/>
      <c r="F885" s="353"/>
    </row>
    <row r="886" spans="4:6" customFormat="1" ht="12.75">
      <c r="D886" s="353"/>
      <c r="E886" s="578"/>
      <c r="F886" s="353"/>
    </row>
    <row r="887" spans="4:6" customFormat="1" ht="12.75">
      <c r="D887" s="353"/>
      <c r="E887" s="578"/>
      <c r="F887" s="353"/>
    </row>
    <row r="888" spans="4:6" customFormat="1" ht="12.75">
      <c r="D888" s="353"/>
      <c r="E888" s="578"/>
      <c r="F888" s="353"/>
    </row>
    <row r="889" spans="4:6" customFormat="1" ht="12.75">
      <c r="D889" s="353"/>
      <c r="E889" s="578"/>
      <c r="F889" s="353"/>
    </row>
    <row r="890" spans="4:6" customFormat="1" ht="12.75">
      <c r="D890" s="353"/>
      <c r="E890" s="578"/>
      <c r="F890" s="353"/>
    </row>
    <row r="891" spans="4:6" customFormat="1" ht="12.75">
      <c r="D891" s="353"/>
      <c r="E891" s="578"/>
      <c r="F891" s="353"/>
    </row>
    <row r="892" spans="4:6" customFormat="1" ht="12.75">
      <c r="D892" s="353"/>
      <c r="E892" s="578"/>
      <c r="F892" s="353"/>
    </row>
    <row r="893" spans="4:6" customFormat="1" ht="12.75">
      <c r="D893" s="353"/>
      <c r="E893" s="578"/>
      <c r="F893" s="353"/>
    </row>
    <row r="894" spans="4:6" customFormat="1" ht="12.75">
      <c r="D894" s="353"/>
      <c r="E894" s="578"/>
      <c r="F894" s="353"/>
    </row>
    <row r="895" spans="4:6" customFormat="1" ht="12.75">
      <c r="D895" s="353"/>
      <c r="E895" s="578"/>
      <c r="F895" s="353"/>
    </row>
    <row r="896" spans="4:6" customFormat="1" ht="12.75">
      <c r="D896" s="353"/>
      <c r="E896" s="578"/>
      <c r="F896" s="353"/>
    </row>
    <row r="897" spans="4:6" customFormat="1" ht="12.75">
      <c r="D897" s="353"/>
      <c r="E897" s="578"/>
      <c r="F897" s="353"/>
    </row>
    <row r="898" spans="4:6" customFormat="1" ht="12.75">
      <c r="D898" s="353"/>
      <c r="E898" s="578"/>
      <c r="F898" s="353"/>
    </row>
    <row r="899" spans="4:6" customFormat="1" ht="12.75">
      <c r="D899" s="353"/>
      <c r="E899" s="578"/>
      <c r="F899" s="353"/>
    </row>
    <row r="900" spans="4:6" customFormat="1" ht="12.75">
      <c r="D900" s="353"/>
      <c r="E900" s="578"/>
      <c r="F900" s="353"/>
    </row>
    <row r="901" spans="4:6" customFormat="1" ht="12.75">
      <c r="D901" s="353"/>
      <c r="E901" s="578"/>
      <c r="F901" s="353"/>
    </row>
    <row r="902" spans="4:6" customFormat="1" ht="12.75">
      <c r="D902" s="353"/>
      <c r="E902" s="578"/>
      <c r="F902" s="353"/>
    </row>
    <row r="903" spans="4:6" customFormat="1" ht="12.75">
      <c r="D903" s="353"/>
      <c r="E903" s="578"/>
      <c r="F903" s="353"/>
    </row>
    <row r="904" spans="4:6" customFormat="1" ht="12.75">
      <c r="D904" s="353"/>
      <c r="E904" s="578"/>
      <c r="F904" s="353"/>
    </row>
    <row r="905" spans="4:6" customFormat="1" ht="12.75">
      <c r="D905" s="353"/>
      <c r="E905" s="578"/>
      <c r="F905" s="353"/>
    </row>
    <row r="906" spans="4:6" customFormat="1" ht="12.75">
      <c r="D906" s="353"/>
      <c r="E906" s="578"/>
      <c r="F906" s="353"/>
    </row>
    <row r="907" spans="4:6" customFormat="1" ht="12.75">
      <c r="D907" s="353"/>
      <c r="E907" s="578"/>
      <c r="F907" s="353"/>
    </row>
    <row r="908" spans="4:6" customFormat="1" ht="12.75">
      <c r="D908" s="353"/>
      <c r="E908" s="578"/>
      <c r="F908" s="353"/>
    </row>
    <row r="909" spans="4:6" customFormat="1" ht="12.75">
      <c r="D909" s="353"/>
      <c r="E909" s="578"/>
      <c r="F909" s="353"/>
    </row>
    <row r="910" spans="4:6" customFormat="1" ht="12.75">
      <c r="D910" s="353"/>
      <c r="E910" s="578"/>
      <c r="F910" s="353"/>
    </row>
    <row r="911" spans="4:6" customFormat="1" ht="12.75">
      <c r="D911" s="353"/>
      <c r="E911" s="578"/>
      <c r="F911" s="353"/>
    </row>
    <row r="912" spans="4:6" customFormat="1" ht="12.75">
      <c r="D912" s="353"/>
      <c r="E912" s="578"/>
      <c r="F912" s="353"/>
    </row>
    <row r="913" spans="4:6" customFormat="1" ht="12.75">
      <c r="D913" s="353"/>
      <c r="E913" s="578"/>
      <c r="F913" s="353"/>
    </row>
    <row r="914" spans="4:6" customFormat="1" ht="12.75">
      <c r="D914" s="353"/>
      <c r="E914" s="578"/>
      <c r="F914" s="353"/>
    </row>
    <row r="915" spans="4:6" customFormat="1" ht="12.75">
      <c r="D915" s="353"/>
      <c r="E915" s="578"/>
      <c r="F915" s="353"/>
    </row>
    <row r="916" spans="4:6" customFormat="1" ht="12.75">
      <c r="D916" s="353"/>
      <c r="E916" s="578"/>
      <c r="F916" s="353"/>
    </row>
    <row r="917" spans="4:6" customFormat="1" ht="12.75">
      <c r="D917" s="353"/>
      <c r="E917" s="578"/>
      <c r="F917" s="353"/>
    </row>
    <row r="918" spans="4:6" customFormat="1" ht="12.75">
      <c r="D918" s="353"/>
      <c r="E918" s="578"/>
      <c r="F918" s="353"/>
    </row>
    <row r="919" spans="4:6" customFormat="1" ht="12.75">
      <c r="D919" s="353"/>
      <c r="E919" s="578"/>
      <c r="F919" s="353"/>
    </row>
    <row r="920" spans="4:6" customFormat="1" ht="12.75">
      <c r="D920" s="353"/>
      <c r="E920" s="578"/>
      <c r="F920" s="353"/>
    </row>
    <row r="921" spans="4:6" customFormat="1" ht="12.75">
      <c r="D921" s="353"/>
      <c r="E921" s="578"/>
      <c r="F921" s="353"/>
    </row>
    <row r="922" spans="4:6" customFormat="1" ht="12.75">
      <c r="D922" s="353"/>
      <c r="E922" s="578"/>
      <c r="F922" s="353"/>
    </row>
    <row r="923" spans="4:6" customFormat="1" ht="12.75">
      <c r="D923" s="353"/>
      <c r="E923" s="578"/>
      <c r="F923" s="353"/>
    </row>
    <row r="924" spans="4:6" customFormat="1" ht="12.75">
      <c r="D924" s="353"/>
      <c r="E924" s="578"/>
      <c r="F924" s="353"/>
    </row>
    <row r="925" spans="4:6" customFormat="1" ht="12.75">
      <c r="D925" s="353"/>
      <c r="E925" s="578"/>
      <c r="F925" s="353"/>
    </row>
    <row r="926" spans="4:6" customFormat="1" ht="12.75">
      <c r="D926" s="353"/>
      <c r="E926" s="578"/>
      <c r="F926" s="353"/>
    </row>
    <row r="927" spans="4:6" customFormat="1" ht="12.75">
      <c r="D927" s="353"/>
      <c r="E927" s="578"/>
      <c r="F927" s="353"/>
    </row>
    <row r="928" spans="4:6" customFormat="1" ht="12.75">
      <c r="D928" s="353"/>
      <c r="E928" s="578"/>
      <c r="F928" s="353"/>
    </row>
    <row r="929" spans="4:6" customFormat="1" ht="12.75">
      <c r="D929" s="353"/>
      <c r="E929" s="578"/>
      <c r="F929" s="353"/>
    </row>
    <row r="930" spans="4:6" customFormat="1" ht="12.75">
      <c r="D930" s="353"/>
      <c r="E930" s="578"/>
      <c r="F930" s="353"/>
    </row>
    <row r="931" spans="4:6" customFormat="1" ht="12.75">
      <c r="D931" s="353"/>
      <c r="E931" s="578"/>
      <c r="F931" s="353"/>
    </row>
    <row r="932" spans="4:6" customFormat="1" ht="12.75">
      <c r="D932" s="353"/>
      <c r="E932" s="578"/>
      <c r="F932" s="353"/>
    </row>
    <row r="933" spans="4:6" customFormat="1" ht="12.75">
      <c r="D933" s="353"/>
      <c r="E933" s="578"/>
      <c r="F933" s="353"/>
    </row>
    <row r="934" spans="4:6" customFormat="1" ht="12.75">
      <c r="D934" s="353"/>
      <c r="E934" s="578"/>
      <c r="F934" s="353"/>
    </row>
    <row r="935" spans="4:6" customFormat="1" ht="12.75">
      <c r="D935" s="353"/>
      <c r="E935" s="578"/>
      <c r="F935" s="353"/>
    </row>
    <row r="936" spans="4:6" customFormat="1" ht="12.75">
      <c r="D936" s="353"/>
      <c r="E936" s="578"/>
      <c r="F936" s="353"/>
    </row>
    <row r="937" spans="4:6" customFormat="1" ht="12.75">
      <c r="D937" s="353"/>
      <c r="E937" s="578"/>
      <c r="F937" s="353"/>
    </row>
    <row r="938" spans="4:6" customFormat="1" ht="12.75">
      <c r="D938" s="353"/>
      <c r="E938" s="578"/>
      <c r="F938" s="353"/>
    </row>
    <row r="939" spans="4:6" customFormat="1" ht="12.75">
      <c r="D939" s="353"/>
      <c r="E939" s="578"/>
      <c r="F939" s="353"/>
    </row>
    <row r="940" spans="4:6" customFormat="1" ht="12.75">
      <c r="D940" s="353"/>
      <c r="E940" s="578"/>
      <c r="F940" s="353"/>
    </row>
    <row r="941" spans="4:6" customFormat="1" ht="12.75">
      <c r="D941" s="353"/>
      <c r="E941" s="578"/>
      <c r="F941" s="353"/>
    </row>
    <row r="942" spans="4:6" customFormat="1" ht="12.75">
      <c r="D942" s="353"/>
      <c r="E942" s="578"/>
      <c r="F942" s="353"/>
    </row>
    <row r="943" spans="4:6" customFormat="1" ht="12.75">
      <c r="D943" s="353"/>
      <c r="E943" s="578"/>
      <c r="F943" s="353"/>
    </row>
    <row r="944" spans="4:6" customFormat="1" ht="12.75">
      <c r="D944" s="353"/>
      <c r="E944" s="578"/>
      <c r="F944" s="353"/>
    </row>
    <row r="945" spans="4:6" customFormat="1" ht="12.75">
      <c r="D945" s="353"/>
      <c r="E945" s="578"/>
      <c r="F945" s="353"/>
    </row>
    <row r="946" spans="4:6" customFormat="1" ht="12.75">
      <c r="D946" s="353"/>
      <c r="E946" s="578"/>
      <c r="F946" s="353"/>
    </row>
    <row r="947" spans="4:6" customFormat="1" ht="12.75">
      <c r="D947" s="353"/>
      <c r="E947" s="578"/>
      <c r="F947" s="353"/>
    </row>
    <row r="948" spans="4:6" customFormat="1" ht="12.75">
      <c r="D948" s="353"/>
      <c r="E948" s="578"/>
      <c r="F948" s="353"/>
    </row>
    <row r="949" spans="4:6" customFormat="1" ht="12.75">
      <c r="D949" s="353"/>
      <c r="E949" s="578"/>
      <c r="F949" s="353"/>
    </row>
    <row r="950" spans="4:6" customFormat="1" ht="12.75">
      <c r="D950" s="353"/>
      <c r="E950" s="578"/>
      <c r="F950" s="353"/>
    </row>
    <row r="951" spans="4:6" customFormat="1" ht="12.75">
      <c r="D951" s="353"/>
      <c r="E951" s="578"/>
      <c r="F951" s="353"/>
    </row>
    <row r="952" spans="4:6" customFormat="1" ht="12.75">
      <c r="D952" s="353"/>
      <c r="E952" s="578"/>
      <c r="F952" s="353"/>
    </row>
    <row r="953" spans="4:6" customFormat="1" ht="12.75">
      <c r="D953" s="353"/>
      <c r="E953" s="578"/>
      <c r="F953" s="353"/>
    </row>
    <row r="954" spans="4:6" customFormat="1" ht="12.75">
      <c r="D954" s="353"/>
      <c r="E954" s="578"/>
      <c r="F954" s="353"/>
    </row>
    <row r="955" spans="4:6" customFormat="1" ht="12.75">
      <c r="D955" s="353"/>
      <c r="E955" s="578"/>
      <c r="F955" s="353"/>
    </row>
    <row r="956" spans="4:6" customFormat="1" ht="12.75">
      <c r="D956" s="353"/>
      <c r="E956" s="578"/>
      <c r="F956" s="353"/>
    </row>
    <row r="957" spans="4:6" customFormat="1" ht="12.75">
      <c r="D957" s="353"/>
      <c r="E957" s="578"/>
      <c r="F957" s="353"/>
    </row>
    <row r="958" spans="4:6" customFormat="1" ht="12.75">
      <c r="D958" s="353"/>
      <c r="E958" s="578"/>
      <c r="F958" s="353"/>
    </row>
    <row r="959" spans="4:6" customFormat="1" ht="12.75">
      <c r="D959" s="353"/>
      <c r="E959" s="578"/>
      <c r="F959" s="353"/>
    </row>
    <row r="960" spans="4:6" customFormat="1" ht="12.75">
      <c r="D960" s="353"/>
      <c r="E960" s="578"/>
      <c r="F960" s="353"/>
    </row>
    <row r="961" spans="4:6" customFormat="1" ht="12.75">
      <c r="D961" s="353"/>
      <c r="E961" s="578"/>
      <c r="F961" s="353"/>
    </row>
    <row r="962" spans="4:6" customFormat="1" ht="12.75">
      <c r="D962" s="353"/>
      <c r="E962" s="578"/>
      <c r="F962" s="353"/>
    </row>
    <row r="963" spans="4:6" customFormat="1" ht="12.75">
      <c r="D963" s="353"/>
      <c r="E963" s="578"/>
      <c r="F963" s="353"/>
    </row>
    <row r="964" spans="4:6" customFormat="1" ht="12.75">
      <c r="D964" s="353"/>
      <c r="E964" s="578"/>
      <c r="F964" s="353"/>
    </row>
    <row r="965" spans="4:6" customFormat="1" ht="12.75">
      <c r="D965" s="353"/>
      <c r="E965" s="578"/>
      <c r="F965" s="353"/>
    </row>
    <row r="966" spans="4:6" customFormat="1" ht="12.75">
      <c r="D966" s="353"/>
      <c r="E966" s="578"/>
      <c r="F966" s="353"/>
    </row>
    <row r="967" spans="4:6" customFormat="1" ht="12.75">
      <c r="D967" s="353"/>
      <c r="E967" s="578"/>
      <c r="F967" s="353"/>
    </row>
    <row r="968" spans="4:6" customFormat="1" ht="12.75">
      <c r="D968" s="353"/>
      <c r="E968" s="578"/>
      <c r="F968" s="353"/>
    </row>
    <row r="969" spans="4:6" customFormat="1" ht="12.75">
      <c r="D969" s="353"/>
      <c r="E969" s="578"/>
      <c r="F969" s="353"/>
    </row>
    <row r="970" spans="4:6" customFormat="1" ht="12.75">
      <c r="D970" s="353"/>
      <c r="E970" s="578"/>
      <c r="F970" s="353"/>
    </row>
    <row r="971" spans="4:6" customFormat="1" ht="12.75">
      <c r="D971" s="353"/>
      <c r="E971" s="578"/>
      <c r="F971" s="353"/>
    </row>
    <row r="972" spans="4:6" customFormat="1" ht="12.75">
      <c r="D972" s="353"/>
      <c r="E972" s="578"/>
      <c r="F972" s="353"/>
    </row>
    <row r="973" spans="4:6" customFormat="1" ht="12.75">
      <c r="D973" s="353"/>
      <c r="E973" s="578"/>
      <c r="F973" s="353"/>
    </row>
    <row r="974" spans="4:6" customFormat="1" ht="12.75">
      <c r="D974" s="353"/>
      <c r="E974" s="578"/>
      <c r="F974" s="353"/>
    </row>
    <row r="975" spans="4:6" customFormat="1" ht="12.75">
      <c r="D975" s="353"/>
      <c r="E975" s="578"/>
      <c r="F975" s="353"/>
    </row>
    <row r="976" spans="4:6" customFormat="1" ht="12.75">
      <c r="D976" s="353"/>
      <c r="E976" s="578"/>
      <c r="F976" s="353"/>
    </row>
    <row r="977" spans="4:6" customFormat="1" ht="12.75">
      <c r="D977" s="353"/>
      <c r="E977" s="578"/>
      <c r="F977" s="353"/>
    </row>
    <row r="978" spans="4:6" customFormat="1" ht="12.75">
      <c r="D978" s="353"/>
      <c r="E978" s="578"/>
      <c r="F978" s="353"/>
    </row>
    <row r="979" spans="4:6" customFormat="1" ht="12.75">
      <c r="D979" s="353"/>
      <c r="E979" s="578"/>
      <c r="F979" s="353"/>
    </row>
    <row r="980" spans="4:6" customFormat="1" ht="12.75">
      <c r="D980" s="353"/>
      <c r="E980" s="578"/>
      <c r="F980" s="353"/>
    </row>
    <row r="981" spans="4:6" customFormat="1" ht="12.75">
      <c r="D981" s="353"/>
      <c r="E981" s="578"/>
      <c r="F981" s="353"/>
    </row>
    <row r="982" spans="4:6" customFormat="1" ht="12.75">
      <c r="D982" s="353"/>
      <c r="E982" s="578"/>
      <c r="F982" s="353"/>
    </row>
    <row r="983" spans="4:6" customFormat="1" ht="12.75">
      <c r="D983" s="353"/>
      <c r="E983" s="578"/>
      <c r="F983" s="353"/>
    </row>
    <row r="984" spans="4:6" customFormat="1" ht="12.75">
      <c r="D984" s="353"/>
      <c r="E984" s="578"/>
      <c r="F984" s="353"/>
    </row>
    <row r="985" spans="4:6" customFormat="1" ht="12.75">
      <c r="D985" s="353"/>
      <c r="E985" s="578"/>
      <c r="F985" s="353"/>
    </row>
    <row r="986" spans="4:6" customFormat="1" ht="12.75">
      <c r="D986" s="353"/>
      <c r="E986" s="578"/>
      <c r="F986" s="353"/>
    </row>
    <row r="987" spans="4:6" customFormat="1" ht="12.75">
      <c r="D987" s="353"/>
      <c r="E987" s="578"/>
      <c r="F987" s="353"/>
    </row>
    <row r="988" spans="4:6" customFormat="1" ht="12.75">
      <c r="D988" s="353"/>
      <c r="E988" s="578"/>
      <c r="F988" s="353"/>
    </row>
    <row r="989" spans="4:6" customFormat="1" ht="12.75">
      <c r="D989" s="353"/>
      <c r="E989" s="578"/>
      <c r="F989" s="353"/>
    </row>
    <row r="990" spans="4:6" customFormat="1" ht="12.75">
      <c r="D990" s="353"/>
      <c r="E990" s="578"/>
      <c r="F990" s="353"/>
    </row>
    <row r="991" spans="4:6" customFormat="1" ht="12.75">
      <c r="D991" s="353"/>
      <c r="E991" s="578"/>
      <c r="F991" s="353"/>
    </row>
    <row r="992" spans="4:6" customFormat="1" ht="12.75">
      <c r="D992" s="353"/>
      <c r="E992" s="578"/>
      <c r="F992" s="353"/>
    </row>
    <row r="993" spans="4:6" customFormat="1" ht="12.75">
      <c r="D993" s="353"/>
      <c r="E993" s="578"/>
      <c r="F993" s="353"/>
    </row>
    <row r="994" spans="4:6" customFormat="1" ht="12.75">
      <c r="D994" s="353"/>
      <c r="E994" s="578"/>
      <c r="F994" s="353"/>
    </row>
    <row r="995" spans="4:6" customFormat="1" ht="12.75">
      <c r="D995" s="353"/>
      <c r="E995" s="578"/>
      <c r="F995" s="353"/>
    </row>
    <row r="996" spans="4:6" customFormat="1" ht="12.75">
      <c r="D996" s="353"/>
      <c r="E996" s="578"/>
      <c r="F996" s="353"/>
    </row>
    <row r="997" spans="4:6" customFormat="1" ht="12.75">
      <c r="D997" s="353"/>
      <c r="E997" s="578"/>
      <c r="F997" s="353"/>
    </row>
    <row r="998" spans="4:6" customFormat="1" ht="12.75">
      <c r="D998" s="353"/>
      <c r="E998" s="578"/>
      <c r="F998" s="353"/>
    </row>
    <row r="999" spans="4:6" customFormat="1" ht="12.75">
      <c r="D999" s="353"/>
      <c r="E999" s="578"/>
      <c r="F999" s="353"/>
    </row>
    <row r="1000" spans="4:6" customFormat="1" ht="12.75">
      <c r="D1000" s="353"/>
      <c r="E1000" s="578"/>
      <c r="F1000" s="353"/>
    </row>
    <row r="1001" spans="4:6" customFormat="1" ht="12.75">
      <c r="D1001" s="353"/>
      <c r="E1001" s="578"/>
      <c r="F1001" s="353"/>
    </row>
    <row r="1002" spans="4:6" customFormat="1" ht="12.75">
      <c r="D1002" s="353"/>
      <c r="E1002" s="578"/>
      <c r="F1002" s="353"/>
    </row>
    <row r="1003" spans="4:6" customFormat="1" ht="12.75">
      <c r="D1003" s="353"/>
      <c r="E1003" s="578"/>
      <c r="F1003" s="353"/>
    </row>
    <row r="1004" spans="4:6" customFormat="1" ht="12.75">
      <c r="D1004" s="353"/>
      <c r="E1004" s="578"/>
      <c r="F1004" s="353"/>
    </row>
    <row r="1005" spans="4:6" customFormat="1" ht="12.75">
      <c r="D1005" s="353"/>
      <c r="E1005" s="578"/>
      <c r="F1005" s="353"/>
    </row>
    <row r="1006" spans="4:6" customFormat="1" ht="12.75">
      <c r="D1006" s="353"/>
      <c r="E1006" s="578"/>
      <c r="F1006" s="353"/>
    </row>
    <row r="1007" spans="4:6" customFormat="1" ht="12.75">
      <c r="D1007" s="353"/>
      <c r="E1007" s="578"/>
      <c r="F1007" s="353"/>
    </row>
    <row r="1008" spans="4:6" customFormat="1" ht="12.75">
      <c r="D1008" s="353"/>
      <c r="E1008" s="578"/>
      <c r="F1008" s="353"/>
    </row>
    <row r="1009" spans="4:6" customFormat="1" ht="12.75">
      <c r="D1009" s="353"/>
      <c r="E1009" s="578"/>
      <c r="F1009" s="353"/>
    </row>
    <row r="1010" spans="4:6" customFormat="1" ht="12.75">
      <c r="D1010" s="353"/>
      <c r="E1010" s="578"/>
      <c r="F1010" s="353"/>
    </row>
    <row r="1011" spans="4:6" customFormat="1" ht="12.75">
      <c r="D1011" s="353"/>
      <c r="E1011" s="578"/>
      <c r="F1011" s="353"/>
    </row>
    <row r="1012" spans="4:6" customFormat="1" ht="12.75">
      <c r="D1012" s="353"/>
      <c r="E1012" s="578"/>
      <c r="F1012" s="353"/>
    </row>
    <row r="1013" spans="4:6" customFormat="1" ht="12.75">
      <c r="D1013" s="353"/>
      <c r="E1013" s="578"/>
      <c r="F1013" s="353"/>
    </row>
    <row r="1014" spans="4:6" customFormat="1" ht="12.75">
      <c r="D1014" s="353"/>
      <c r="E1014" s="578"/>
      <c r="F1014" s="353"/>
    </row>
    <row r="1015" spans="4:6" customFormat="1" ht="12.75">
      <c r="D1015" s="353"/>
      <c r="E1015" s="578"/>
      <c r="F1015" s="353"/>
    </row>
    <row r="1016" spans="4:6" customFormat="1" ht="12.75">
      <c r="D1016" s="353"/>
      <c r="E1016" s="578"/>
      <c r="F1016" s="353"/>
    </row>
    <row r="1017" spans="4:6" customFormat="1" ht="12.75">
      <c r="D1017" s="353"/>
      <c r="E1017" s="578"/>
      <c r="F1017" s="353"/>
    </row>
    <row r="1018" spans="4:6" customFormat="1" ht="12.75">
      <c r="D1018" s="353"/>
      <c r="E1018" s="578"/>
      <c r="F1018" s="353"/>
    </row>
    <row r="1019" spans="4:6" customFormat="1" ht="12.75">
      <c r="D1019" s="353"/>
      <c r="E1019" s="578"/>
      <c r="F1019" s="353"/>
    </row>
    <row r="1020" spans="4:6" customFormat="1" ht="12.75">
      <c r="D1020" s="353"/>
      <c r="E1020" s="578"/>
      <c r="F1020" s="353"/>
    </row>
    <row r="1021" spans="4:6" customFormat="1" ht="12.75">
      <c r="D1021" s="353"/>
      <c r="E1021" s="578"/>
      <c r="F1021" s="353"/>
    </row>
    <row r="1022" spans="4:6" customFormat="1" ht="12.75">
      <c r="D1022" s="353"/>
      <c r="E1022" s="578"/>
      <c r="F1022" s="353"/>
    </row>
    <row r="1023" spans="4:6" customFormat="1" ht="12.75">
      <c r="D1023" s="353"/>
      <c r="E1023" s="578"/>
      <c r="F1023" s="353"/>
    </row>
    <row r="1024" spans="4:6" customFormat="1" ht="12.75">
      <c r="D1024" s="353"/>
      <c r="E1024" s="578"/>
      <c r="F1024" s="353"/>
    </row>
    <row r="1025" spans="4:6" customFormat="1" ht="12.75">
      <c r="D1025" s="353"/>
      <c r="E1025" s="578"/>
      <c r="F1025" s="353"/>
    </row>
    <row r="1026" spans="4:6" customFormat="1" ht="12.75">
      <c r="D1026" s="353"/>
      <c r="E1026" s="578"/>
      <c r="F1026" s="353"/>
    </row>
    <row r="1027" spans="4:6" customFormat="1" ht="12.75">
      <c r="D1027" s="353"/>
      <c r="E1027" s="578"/>
      <c r="F1027" s="353"/>
    </row>
    <row r="1028" spans="4:6" customFormat="1" ht="12.75">
      <c r="D1028" s="353"/>
      <c r="E1028" s="578"/>
      <c r="F1028" s="353"/>
    </row>
    <row r="1029" spans="4:6" customFormat="1" ht="12.75">
      <c r="D1029" s="353"/>
      <c r="E1029" s="578"/>
      <c r="F1029" s="353"/>
    </row>
    <row r="1030" spans="4:6" customFormat="1" ht="12.75">
      <c r="D1030" s="353"/>
      <c r="E1030" s="578"/>
      <c r="F1030" s="353"/>
    </row>
    <row r="1031" spans="4:6" customFormat="1" ht="12.75">
      <c r="D1031" s="353"/>
      <c r="E1031" s="578"/>
      <c r="F1031" s="353"/>
    </row>
    <row r="1032" spans="4:6" customFormat="1" ht="12.75">
      <c r="D1032" s="353"/>
      <c r="E1032" s="578"/>
      <c r="F1032" s="353"/>
    </row>
    <row r="1033" spans="4:6" customFormat="1" ht="12.75">
      <c r="D1033" s="353"/>
      <c r="E1033" s="578"/>
      <c r="F1033" s="353"/>
    </row>
    <row r="1034" spans="4:6" customFormat="1" ht="12.75">
      <c r="D1034" s="353"/>
      <c r="E1034" s="578"/>
      <c r="F1034" s="353"/>
    </row>
    <row r="1035" spans="4:6" customFormat="1" ht="12.75">
      <c r="D1035" s="353"/>
      <c r="E1035" s="578"/>
      <c r="F1035" s="353"/>
    </row>
    <row r="1036" spans="4:6" customFormat="1" ht="12.75">
      <c r="D1036" s="353"/>
      <c r="E1036" s="578"/>
      <c r="F1036" s="353"/>
    </row>
    <row r="1037" spans="4:6" customFormat="1" ht="12.75">
      <c r="D1037" s="353"/>
      <c r="E1037" s="578"/>
      <c r="F1037" s="353"/>
    </row>
    <row r="1038" spans="4:6" customFormat="1" ht="12.75">
      <c r="D1038" s="353"/>
      <c r="E1038" s="578"/>
      <c r="F1038" s="353"/>
    </row>
    <row r="1039" spans="4:6" customFormat="1" ht="12.75">
      <c r="D1039" s="353"/>
      <c r="E1039" s="578"/>
      <c r="F1039" s="353"/>
    </row>
    <row r="1040" spans="4:6" customFormat="1" ht="12.75">
      <c r="D1040" s="353"/>
      <c r="E1040" s="578"/>
      <c r="F1040" s="353"/>
    </row>
    <row r="1041" spans="4:6" customFormat="1" ht="12.75">
      <c r="D1041" s="353"/>
      <c r="E1041" s="578"/>
      <c r="F1041" s="353"/>
    </row>
    <row r="1042" spans="4:6" customFormat="1" ht="12.75">
      <c r="D1042" s="353"/>
      <c r="E1042" s="578"/>
      <c r="F1042" s="353"/>
    </row>
    <row r="1043" spans="4:6" customFormat="1" ht="12.75">
      <c r="D1043" s="353"/>
      <c r="E1043" s="578"/>
      <c r="F1043" s="353"/>
    </row>
    <row r="1044" spans="4:6" customFormat="1" ht="12.75">
      <c r="D1044" s="353"/>
      <c r="E1044" s="578"/>
      <c r="F1044" s="353"/>
    </row>
    <row r="1045" spans="4:6" customFormat="1" ht="12.75">
      <c r="D1045" s="353"/>
      <c r="E1045" s="578"/>
      <c r="F1045" s="353"/>
    </row>
    <row r="1046" spans="4:6" customFormat="1" ht="12.75">
      <c r="D1046" s="353"/>
      <c r="E1046" s="578"/>
      <c r="F1046" s="353"/>
    </row>
    <row r="1047" spans="4:6" customFormat="1" ht="12.75">
      <c r="D1047" s="353"/>
      <c r="E1047" s="578"/>
      <c r="F1047" s="353"/>
    </row>
    <row r="1048" spans="4:6" customFormat="1" ht="12.75">
      <c r="D1048" s="353"/>
      <c r="E1048" s="578"/>
      <c r="F1048" s="353"/>
    </row>
    <row r="1049" spans="4:6" customFormat="1" ht="12.75">
      <c r="D1049" s="353"/>
      <c r="E1049" s="578"/>
      <c r="F1049" s="353"/>
    </row>
    <row r="1050" spans="4:6" customFormat="1" ht="12.75">
      <c r="D1050" s="353"/>
      <c r="E1050" s="578"/>
      <c r="F1050" s="353"/>
    </row>
    <row r="1051" spans="4:6" customFormat="1" ht="12.75">
      <c r="D1051" s="353"/>
      <c r="E1051" s="578"/>
      <c r="F1051" s="353"/>
    </row>
    <row r="1052" spans="4:6" customFormat="1" ht="12.75">
      <c r="D1052" s="353"/>
      <c r="E1052" s="578"/>
      <c r="F1052" s="353"/>
    </row>
    <row r="1053" spans="4:6" customFormat="1" ht="12.75">
      <c r="D1053" s="353"/>
      <c r="E1053" s="578"/>
      <c r="F1053" s="353"/>
    </row>
    <row r="1054" spans="4:6" customFormat="1" ht="12.75">
      <c r="D1054" s="353"/>
      <c r="E1054" s="578"/>
      <c r="F1054" s="353"/>
    </row>
    <row r="1055" spans="4:6" customFormat="1" ht="12.75">
      <c r="D1055" s="353"/>
      <c r="E1055" s="578"/>
      <c r="F1055" s="353"/>
    </row>
    <row r="1056" spans="4:6" customFormat="1" ht="12.75">
      <c r="D1056" s="353"/>
      <c r="E1056" s="578"/>
      <c r="F1056" s="353"/>
    </row>
    <row r="1057" spans="4:6" customFormat="1" ht="12.75">
      <c r="D1057" s="353"/>
      <c r="E1057" s="578"/>
      <c r="F1057" s="353"/>
    </row>
    <row r="1058" spans="4:6" customFormat="1" ht="12.75">
      <c r="D1058" s="353"/>
      <c r="E1058" s="578"/>
      <c r="F1058" s="353"/>
    </row>
    <row r="1059" spans="4:6" customFormat="1" ht="12.75">
      <c r="D1059" s="353"/>
      <c r="E1059" s="578"/>
      <c r="F1059" s="353"/>
    </row>
    <row r="1060" spans="4:6" customFormat="1" ht="12.75">
      <c r="D1060" s="353"/>
      <c r="E1060" s="578"/>
      <c r="F1060" s="353"/>
    </row>
    <row r="1061" spans="4:6" customFormat="1" ht="12.75">
      <c r="D1061" s="353"/>
      <c r="E1061" s="578"/>
      <c r="F1061" s="353"/>
    </row>
    <row r="1062" spans="4:6" customFormat="1" ht="12.75">
      <c r="D1062" s="353"/>
      <c r="E1062" s="578"/>
      <c r="F1062" s="353"/>
    </row>
    <row r="1063" spans="4:6" customFormat="1" ht="12.75">
      <c r="D1063" s="353"/>
      <c r="E1063" s="578"/>
      <c r="F1063" s="353"/>
    </row>
    <row r="1064" spans="4:6" customFormat="1" ht="12.75">
      <c r="D1064" s="353"/>
      <c r="E1064" s="578"/>
      <c r="F1064" s="353"/>
    </row>
    <row r="1065" spans="4:6" customFormat="1" ht="12.75">
      <c r="D1065" s="353"/>
      <c r="E1065" s="578"/>
      <c r="F1065" s="353"/>
    </row>
    <row r="1066" spans="4:6" customFormat="1" ht="12.75">
      <c r="D1066" s="353"/>
      <c r="E1066" s="578"/>
      <c r="F1066" s="353"/>
    </row>
    <row r="1067" spans="4:6" customFormat="1" ht="12.75">
      <c r="D1067" s="353"/>
      <c r="E1067" s="578"/>
      <c r="F1067" s="353"/>
    </row>
    <row r="1068" spans="4:6" customFormat="1" ht="12.75">
      <c r="D1068" s="353"/>
      <c r="E1068" s="578"/>
      <c r="F1068" s="353"/>
    </row>
    <row r="1069" spans="4:6" customFormat="1" ht="12.75">
      <c r="D1069" s="353"/>
      <c r="E1069" s="578"/>
      <c r="F1069" s="353"/>
    </row>
    <row r="1070" spans="4:6" customFormat="1" ht="12.75">
      <c r="D1070" s="353"/>
      <c r="E1070" s="578"/>
      <c r="F1070" s="353"/>
    </row>
    <row r="1071" spans="4:6" customFormat="1" ht="12.75">
      <c r="D1071" s="353"/>
      <c r="E1071" s="578"/>
      <c r="F1071" s="353"/>
    </row>
    <row r="1072" spans="4:6" customFormat="1" ht="12.75">
      <c r="D1072" s="353"/>
      <c r="E1072" s="578"/>
      <c r="F1072" s="353"/>
    </row>
    <row r="1073" spans="4:6" customFormat="1" ht="12.75">
      <c r="D1073" s="353"/>
      <c r="E1073" s="578"/>
      <c r="F1073" s="353"/>
    </row>
    <row r="1074" spans="4:6" customFormat="1" ht="12.75">
      <c r="D1074" s="353"/>
      <c r="E1074" s="578"/>
      <c r="F1074" s="353"/>
    </row>
    <row r="1075" spans="4:6" customFormat="1" ht="12.75">
      <c r="D1075" s="353"/>
      <c r="E1075" s="578"/>
      <c r="F1075" s="353"/>
    </row>
    <row r="1076" spans="4:6" customFormat="1" ht="12.75">
      <c r="D1076" s="353"/>
      <c r="E1076" s="578"/>
      <c r="F1076" s="353"/>
    </row>
    <row r="1077" spans="4:6" customFormat="1" ht="12.75">
      <c r="D1077" s="353"/>
      <c r="E1077" s="578"/>
      <c r="F1077" s="353"/>
    </row>
    <row r="1078" spans="4:6" customFormat="1" ht="12.75">
      <c r="D1078" s="353"/>
      <c r="E1078" s="578"/>
      <c r="F1078" s="353"/>
    </row>
    <row r="1079" spans="4:6" customFormat="1" ht="12.75">
      <c r="D1079" s="353"/>
      <c r="E1079" s="578"/>
      <c r="F1079" s="353"/>
    </row>
    <row r="1080" spans="4:6" customFormat="1" ht="12.75">
      <c r="D1080" s="353"/>
      <c r="E1080" s="578"/>
      <c r="F1080" s="353"/>
    </row>
    <row r="1081" spans="4:6" customFormat="1" ht="12.75">
      <c r="D1081" s="353"/>
      <c r="E1081" s="578"/>
      <c r="F1081" s="353"/>
    </row>
    <row r="1082" spans="4:6" customFormat="1" ht="12.75">
      <c r="D1082" s="353"/>
      <c r="E1082" s="578"/>
      <c r="F1082" s="353"/>
    </row>
    <row r="1083" spans="4:6" customFormat="1" ht="12.75">
      <c r="D1083" s="353"/>
      <c r="E1083" s="578"/>
      <c r="F1083" s="353"/>
    </row>
    <row r="1084" spans="4:6" customFormat="1" ht="12.75">
      <c r="D1084" s="353"/>
      <c r="E1084" s="578"/>
      <c r="F1084" s="353"/>
    </row>
    <row r="1085" spans="4:6" customFormat="1" ht="12.75">
      <c r="D1085" s="353"/>
      <c r="E1085" s="578"/>
      <c r="F1085" s="353"/>
    </row>
    <row r="1086" spans="4:6" customFormat="1" ht="12.75">
      <c r="D1086" s="353"/>
      <c r="E1086" s="578"/>
      <c r="F1086" s="353"/>
    </row>
    <row r="1087" spans="4:6" customFormat="1" ht="12.75">
      <c r="D1087" s="353"/>
      <c r="E1087" s="578"/>
      <c r="F1087" s="353"/>
    </row>
    <row r="1088" spans="4:6" customFormat="1" ht="12.75">
      <c r="D1088" s="353"/>
      <c r="E1088" s="578"/>
      <c r="F1088" s="353"/>
    </row>
    <row r="1089" spans="4:6" customFormat="1" ht="12.75">
      <c r="D1089" s="353"/>
      <c r="E1089" s="578"/>
      <c r="F1089" s="353"/>
    </row>
    <row r="1090" spans="4:6" customFormat="1" ht="12.75">
      <c r="D1090" s="353"/>
      <c r="E1090" s="578"/>
      <c r="F1090" s="353"/>
    </row>
    <row r="1091" spans="4:6" customFormat="1" ht="12.75">
      <c r="D1091" s="353"/>
      <c r="E1091" s="578"/>
      <c r="F1091" s="353"/>
    </row>
    <row r="1092" spans="4:6" customFormat="1" ht="12.75">
      <c r="D1092" s="353"/>
      <c r="E1092" s="578"/>
      <c r="F1092" s="353"/>
    </row>
    <row r="1093" spans="4:6" customFormat="1" ht="12.75">
      <c r="D1093" s="353"/>
      <c r="E1093" s="578"/>
      <c r="F1093" s="353"/>
    </row>
    <row r="1094" spans="4:6" customFormat="1" ht="12.75">
      <c r="D1094" s="353"/>
      <c r="E1094" s="578"/>
      <c r="F1094" s="353"/>
    </row>
    <row r="1095" spans="4:6" customFormat="1" ht="12.75">
      <c r="D1095" s="353"/>
      <c r="E1095" s="578"/>
      <c r="F1095" s="353"/>
    </row>
    <row r="1096" spans="4:6" customFormat="1" ht="12.75">
      <c r="D1096" s="353"/>
      <c r="E1096" s="578"/>
      <c r="F1096" s="353"/>
    </row>
    <row r="1097" spans="4:6" customFormat="1" ht="12.75">
      <c r="D1097" s="353"/>
      <c r="E1097" s="578"/>
      <c r="F1097" s="353"/>
    </row>
    <row r="1098" spans="4:6" customFormat="1" ht="12.75">
      <c r="D1098" s="353"/>
      <c r="E1098" s="578"/>
      <c r="F1098" s="353"/>
    </row>
    <row r="1099" spans="4:6" customFormat="1" ht="12.75">
      <c r="D1099" s="353"/>
      <c r="E1099" s="578"/>
      <c r="F1099" s="353"/>
    </row>
    <row r="1100" spans="4:6" customFormat="1" ht="12.75">
      <c r="D1100" s="353"/>
      <c r="E1100" s="578"/>
      <c r="F1100" s="353"/>
    </row>
    <row r="1101" spans="4:6" customFormat="1" ht="12.75">
      <c r="D1101" s="353"/>
      <c r="E1101" s="578"/>
      <c r="F1101" s="353"/>
    </row>
    <row r="1102" spans="4:6" customFormat="1" ht="12.75">
      <c r="D1102" s="353"/>
      <c r="E1102" s="578"/>
      <c r="F1102" s="353"/>
    </row>
    <row r="1103" spans="4:6" customFormat="1" ht="12.75">
      <c r="D1103" s="353"/>
      <c r="E1103" s="578"/>
      <c r="F1103" s="353"/>
    </row>
    <row r="1104" spans="4:6" customFormat="1" ht="12.75">
      <c r="D1104" s="353"/>
      <c r="E1104" s="578"/>
      <c r="F1104" s="353"/>
    </row>
    <row r="1105" spans="4:6" customFormat="1" ht="12.75">
      <c r="D1105" s="353"/>
      <c r="E1105" s="578"/>
      <c r="F1105" s="353"/>
    </row>
    <row r="1106" spans="4:6" customFormat="1" ht="12.75">
      <c r="D1106" s="353"/>
      <c r="E1106" s="578"/>
      <c r="F1106" s="353"/>
    </row>
    <row r="1107" spans="4:6" customFormat="1" ht="12.75">
      <c r="D1107" s="353"/>
      <c r="E1107" s="578"/>
      <c r="F1107" s="353"/>
    </row>
    <row r="1108" spans="4:6" customFormat="1" ht="12.75">
      <c r="D1108" s="353"/>
      <c r="E1108" s="578"/>
      <c r="F1108" s="353"/>
    </row>
    <row r="1109" spans="4:6" customFormat="1" ht="12.75">
      <c r="D1109" s="353"/>
      <c r="E1109" s="578"/>
      <c r="F1109" s="353"/>
    </row>
    <row r="1110" spans="4:6" customFormat="1" ht="12.75">
      <c r="D1110" s="353"/>
      <c r="E1110" s="578"/>
      <c r="F1110" s="353"/>
    </row>
    <row r="1111" spans="4:6" customFormat="1" ht="12.75">
      <c r="D1111" s="353"/>
      <c r="E1111" s="578"/>
      <c r="F1111" s="353"/>
    </row>
    <row r="1112" spans="4:6" customFormat="1" ht="12.75">
      <c r="D1112" s="353"/>
      <c r="E1112" s="578"/>
      <c r="F1112" s="353"/>
    </row>
    <row r="1113" spans="4:6" customFormat="1" ht="12.75">
      <c r="D1113" s="353"/>
      <c r="E1113" s="578"/>
      <c r="F1113" s="353"/>
    </row>
    <row r="1114" spans="4:6" customFormat="1" ht="12.75">
      <c r="D1114" s="353"/>
      <c r="E1114" s="578"/>
      <c r="F1114" s="353"/>
    </row>
    <row r="1115" spans="4:6" customFormat="1" ht="12.75">
      <c r="D1115" s="353"/>
      <c r="E1115" s="578"/>
      <c r="F1115" s="353"/>
    </row>
    <row r="1116" spans="4:6" customFormat="1" ht="12.75">
      <c r="D1116" s="353"/>
      <c r="E1116" s="578"/>
      <c r="F1116" s="353"/>
    </row>
    <row r="1117" spans="4:6" customFormat="1" ht="12.75">
      <c r="D1117" s="353"/>
      <c r="E1117" s="578"/>
      <c r="F1117" s="353"/>
    </row>
    <row r="1118" spans="4:6" customFormat="1" ht="12.75">
      <c r="D1118" s="353"/>
      <c r="E1118" s="578"/>
      <c r="F1118" s="353"/>
    </row>
    <row r="1119" spans="4:6" customFormat="1" ht="12.75">
      <c r="D1119" s="353"/>
      <c r="E1119" s="578"/>
      <c r="F1119" s="353"/>
    </row>
    <row r="1120" spans="4:6" customFormat="1" ht="12.75">
      <c r="D1120" s="353"/>
      <c r="E1120" s="578"/>
      <c r="F1120" s="353"/>
    </row>
    <row r="1121" spans="4:6" customFormat="1" ht="12.75">
      <c r="D1121" s="353"/>
      <c r="E1121" s="578"/>
      <c r="F1121" s="353"/>
    </row>
    <row r="1122" spans="4:6" customFormat="1" ht="12.75">
      <c r="D1122" s="353"/>
      <c r="E1122" s="578"/>
      <c r="F1122" s="353"/>
    </row>
    <row r="1123" spans="4:6" customFormat="1" ht="12.75">
      <c r="D1123" s="353"/>
      <c r="E1123" s="578"/>
      <c r="F1123" s="353"/>
    </row>
    <row r="1124" spans="4:6" customFormat="1" ht="12.75">
      <c r="D1124" s="353"/>
      <c r="E1124" s="578"/>
      <c r="F1124" s="353"/>
    </row>
    <row r="1125" spans="4:6" customFormat="1" ht="12.75">
      <c r="D1125" s="353"/>
      <c r="E1125" s="578"/>
      <c r="F1125" s="353"/>
    </row>
    <row r="1126" spans="4:6" customFormat="1" ht="12.75">
      <c r="D1126" s="353"/>
      <c r="E1126" s="578"/>
      <c r="F1126" s="353"/>
    </row>
    <row r="1127" spans="4:6" customFormat="1" ht="12.75">
      <c r="D1127" s="353"/>
      <c r="E1127" s="578"/>
      <c r="F1127" s="353"/>
    </row>
    <row r="1128" spans="4:6" customFormat="1" ht="12.75">
      <c r="D1128" s="353"/>
      <c r="E1128" s="578"/>
      <c r="F1128" s="353"/>
    </row>
    <row r="1129" spans="4:6" customFormat="1" ht="12.75">
      <c r="D1129" s="353"/>
      <c r="E1129" s="578"/>
      <c r="F1129" s="353"/>
    </row>
    <row r="1130" spans="4:6" customFormat="1" ht="12.75">
      <c r="D1130" s="353"/>
      <c r="E1130" s="578"/>
      <c r="F1130" s="353"/>
    </row>
    <row r="1131" spans="4:6" customFormat="1" ht="12.75">
      <c r="D1131" s="353"/>
      <c r="E1131" s="578"/>
      <c r="F1131" s="353"/>
    </row>
    <row r="1132" spans="4:6" customFormat="1" ht="12.75">
      <c r="D1132" s="353"/>
      <c r="E1132" s="578"/>
      <c r="F1132" s="353"/>
    </row>
    <row r="1133" spans="4:6" customFormat="1" ht="12.75">
      <c r="D1133" s="353"/>
      <c r="E1133" s="578"/>
      <c r="F1133" s="353"/>
    </row>
    <row r="1134" spans="4:6" customFormat="1" ht="12.75">
      <c r="D1134" s="353"/>
      <c r="E1134" s="578"/>
      <c r="F1134" s="353"/>
    </row>
    <row r="1135" spans="4:6" customFormat="1" ht="12.75">
      <c r="D1135" s="353"/>
      <c r="E1135" s="578"/>
      <c r="F1135" s="353"/>
    </row>
    <row r="1136" spans="4:6" customFormat="1" ht="12.75">
      <c r="D1136" s="353"/>
      <c r="E1136" s="578"/>
      <c r="F1136" s="353"/>
    </row>
    <row r="1137" spans="4:6" customFormat="1" ht="12.75">
      <c r="D1137" s="353"/>
      <c r="E1137" s="578"/>
      <c r="F1137" s="353"/>
    </row>
    <row r="1138" spans="4:6" customFormat="1" ht="12.75">
      <c r="D1138" s="353"/>
      <c r="E1138" s="578"/>
      <c r="F1138" s="353"/>
    </row>
    <row r="1139" spans="4:6" customFormat="1" ht="12.75">
      <c r="D1139" s="353"/>
      <c r="E1139" s="578"/>
      <c r="F1139" s="353"/>
    </row>
    <row r="1140" spans="4:6" customFormat="1" ht="12.75">
      <c r="D1140" s="353"/>
      <c r="E1140" s="578"/>
      <c r="F1140" s="353"/>
    </row>
    <row r="1141" spans="4:6" customFormat="1" ht="12.75">
      <c r="D1141" s="353"/>
      <c r="E1141" s="578"/>
      <c r="F1141" s="353"/>
    </row>
    <row r="1142" spans="4:6" customFormat="1" ht="12.75">
      <c r="D1142" s="353"/>
      <c r="E1142" s="578"/>
      <c r="F1142" s="353"/>
    </row>
    <row r="1143" spans="4:6" customFormat="1" ht="12.75">
      <c r="D1143" s="353"/>
      <c r="E1143" s="578"/>
      <c r="F1143" s="353"/>
    </row>
    <row r="1144" spans="4:6" customFormat="1" ht="12.75">
      <c r="D1144" s="353"/>
      <c r="E1144" s="578"/>
      <c r="F1144" s="353"/>
    </row>
    <row r="1145" spans="4:6" customFormat="1" ht="12.75">
      <c r="D1145" s="353"/>
      <c r="E1145" s="578"/>
      <c r="F1145" s="353"/>
    </row>
    <row r="1146" spans="4:6" customFormat="1" ht="12.75">
      <c r="D1146" s="353"/>
      <c r="E1146" s="578"/>
      <c r="F1146" s="353"/>
    </row>
    <row r="1147" spans="4:6" customFormat="1" ht="12.75">
      <c r="D1147" s="353"/>
      <c r="E1147" s="578"/>
      <c r="F1147" s="353"/>
    </row>
    <row r="1148" spans="4:6" customFormat="1" ht="12.75">
      <c r="D1148" s="353"/>
      <c r="E1148" s="578"/>
      <c r="F1148" s="353"/>
    </row>
    <row r="1149" spans="4:6" customFormat="1" ht="12.75">
      <c r="D1149" s="353"/>
      <c r="E1149" s="578"/>
      <c r="F1149" s="353"/>
    </row>
    <row r="1150" spans="4:6" customFormat="1" ht="12.75">
      <c r="D1150" s="353"/>
      <c r="E1150" s="578"/>
      <c r="F1150" s="353"/>
    </row>
    <row r="1151" spans="4:6" customFormat="1" ht="12.75">
      <c r="D1151" s="353"/>
      <c r="E1151" s="578"/>
      <c r="F1151" s="353"/>
    </row>
    <row r="1152" spans="4:6" customFormat="1" ht="12.75">
      <c r="D1152" s="353"/>
      <c r="E1152" s="578"/>
      <c r="F1152" s="353"/>
    </row>
    <row r="1153" spans="4:6" customFormat="1" ht="12.75">
      <c r="D1153" s="353"/>
      <c r="E1153" s="578"/>
      <c r="F1153" s="353"/>
    </row>
    <row r="1154" spans="4:6" customFormat="1" ht="12.75">
      <c r="D1154" s="353"/>
      <c r="E1154" s="578"/>
      <c r="F1154" s="353"/>
    </row>
    <row r="1155" spans="4:6" customFormat="1" ht="12.75">
      <c r="D1155" s="353"/>
      <c r="E1155" s="578"/>
      <c r="F1155" s="353"/>
    </row>
    <row r="1156" spans="4:6" customFormat="1" ht="12.75">
      <c r="D1156" s="353"/>
      <c r="E1156" s="578"/>
      <c r="F1156" s="353"/>
    </row>
    <row r="1157" spans="4:6" customFormat="1" ht="12.75">
      <c r="D1157" s="353"/>
      <c r="E1157" s="578"/>
      <c r="F1157" s="353"/>
    </row>
    <row r="1158" spans="4:6" customFormat="1" ht="12.75">
      <c r="D1158" s="353"/>
      <c r="E1158" s="578"/>
      <c r="F1158" s="353"/>
    </row>
    <row r="1159" spans="4:6" customFormat="1" ht="12.75">
      <c r="D1159" s="353"/>
      <c r="E1159" s="578"/>
      <c r="F1159" s="353"/>
    </row>
    <row r="1160" spans="4:6" customFormat="1" ht="12.75">
      <c r="D1160" s="353"/>
      <c r="E1160" s="578"/>
      <c r="F1160" s="353"/>
    </row>
    <row r="1161" spans="4:6" customFormat="1" ht="12.75">
      <c r="D1161" s="353"/>
      <c r="E1161" s="578"/>
      <c r="F1161" s="353"/>
    </row>
    <row r="1162" spans="4:6" customFormat="1" ht="12.75">
      <c r="D1162" s="353"/>
      <c r="E1162" s="578"/>
      <c r="F1162" s="353"/>
    </row>
    <row r="1163" spans="4:6" customFormat="1" ht="12.75">
      <c r="D1163" s="353"/>
      <c r="E1163" s="578"/>
      <c r="F1163" s="353"/>
    </row>
    <row r="1164" spans="4:6" customFormat="1" ht="12.75">
      <c r="D1164" s="353"/>
      <c r="E1164" s="578"/>
      <c r="F1164" s="353"/>
    </row>
    <row r="1165" spans="4:6" customFormat="1" ht="12.75">
      <c r="D1165" s="353"/>
      <c r="E1165" s="578"/>
      <c r="F1165" s="353"/>
    </row>
    <row r="1166" spans="4:6" customFormat="1" ht="12.75">
      <c r="D1166" s="353"/>
      <c r="E1166" s="578"/>
      <c r="F1166" s="353"/>
    </row>
    <row r="1167" spans="4:6" customFormat="1" ht="12.75">
      <c r="D1167" s="353"/>
      <c r="E1167" s="578"/>
      <c r="F1167" s="353"/>
    </row>
    <row r="1168" spans="4:6" customFormat="1" ht="12.75">
      <c r="D1168" s="353"/>
      <c r="E1168" s="578"/>
      <c r="F1168" s="353"/>
    </row>
    <row r="1169" spans="4:6" customFormat="1" ht="12.75">
      <c r="D1169" s="353"/>
      <c r="E1169" s="578"/>
      <c r="F1169" s="353"/>
    </row>
    <row r="1170" spans="4:6" customFormat="1" ht="12.75">
      <c r="D1170" s="353"/>
      <c r="E1170" s="578"/>
      <c r="F1170" s="353"/>
    </row>
    <row r="1171" spans="4:6" customFormat="1" ht="12.75">
      <c r="D1171" s="353"/>
      <c r="E1171" s="578"/>
      <c r="F1171" s="353"/>
    </row>
    <row r="1172" spans="4:6" customFormat="1" ht="12.75">
      <c r="D1172" s="353"/>
      <c r="E1172" s="578"/>
      <c r="F1172" s="353"/>
    </row>
    <row r="1173" spans="4:6" customFormat="1" ht="12.75">
      <c r="D1173" s="353"/>
      <c r="E1173" s="578"/>
      <c r="F1173" s="353"/>
    </row>
    <row r="1174" spans="4:6" customFormat="1" ht="12.75">
      <c r="D1174" s="353"/>
      <c r="E1174" s="578"/>
      <c r="F1174" s="353"/>
    </row>
    <row r="1175" spans="4:6" customFormat="1" ht="12.75">
      <c r="D1175" s="353"/>
      <c r="E1175" s="578"/>
      <c r="F1175" s="353"/>
    </row>
    <row r="1176" spans="4:6" customFormat="1" ht="12.75">
      <c r="D1176" s="353"/>
      <c r="E1176" s="578"/>
      <c r="F1176" s="353"/>
    </row>
    <row r="1177" spans="4:6" customFormat="1" ht="12.75">
      <c r="D1177" s="353"/>
      <c r="E1177" s="578"/>
      <c r="F1177" s="353"/>
    </row>
    <row r="1178" spans="4:6" customFormat="1" ht="12.75">
      <c r="D1178" s="353"/>
      <c r="E1178" s="578"/>
      <c r="F1178" s="353"/>
    </row>
    <row r="1179" spans="4:6" customFormat="1" ht="12.75">
      <c r="D1179" s="353"/>
      <c r="E1179" s="578"/>
      <c r="F1179" s="353"/>
    </row>
    <row r="1180" spans="4:6" customFormat="1" ht="12.75">
      <c r="D1180" s="353"/>
      <c r="E1180" s="578"/>
      <c r="F1180" s="353"/>
    </row>
    <row r="1181" spans="4:6" customFormat="1" ht="12.75">
      <c r="D1181" s="353"/>
      <c r="E1181" s="578"/>
      <c r="F1181" s="353"/>
    </row>
    <row r="1182" spans="4:6" customFormat="1" ht="12.75">
      <c r="D1182" s="353"/>
      <c r="E1182" s="578"/>
      <c r="F1182" s="353"/>
    </row>
    <row r="1183" spans="4:6" customFormat="1" ht="12.75">
      <c r="D1183" s="353"/>
      <c r="E1183" s="578"/>
      <c r="F1183" s="353"/>
    </row>
    <row r="1184" spans="4:6" customFormat="1" ht="12.75">
      <c r="D1184" s="353"/>
      <c r="E1184" s="578"/>
      <c r="F1184" s="353"/>
    </row>
    <row r="1185" spans="4:6" customFormat="1" ht="12.75">
      <c r="D1185" s="353"/>
      <c r="E1185" s="578"/>
      <c r="F1185" s="353"/>
    </row>
    <row r="1186" spans="4:6" customFormat="1" ht="12.75">
      <c r="D1186" s="353"/>
      <c r="E1186" s="578"/>
      <c r="F1186" s="353"/>
    </row>
    <row r="1187" spans="4:6" customFormat="1" ht="12.75">
      <c r="D1187" s="353"/>
      <c r="E1187" s="578"/>
      <c r="F1187" s="353"/>
    </row>
    <row r="1188" spans="4:6" customFormat="1" ht="12.75">
      <c r="D1188" s="353"/>
      <c r="E1188" s="578"/>
      <c r="F1188" s="353"/>
    </row>
    <row r="1189" spans="4:6" customFormat="1" ht="12.75">
      <c r="D1189" s="353"/>
      <c r="E1189" s="578"/>
      <c r="F1189" s="353"/>
    </row>
    <row r="1190" spans="4:6" customFormat="1" ht="12.75">
      <c r="D1190" s="353"/>
      <c r="E1190" s="578"/>
      <c r="F1190" s="353"/>
    </row>
    <row r="1191" spans="4:6" customFormat="1" ht="12.75">
      <c r="D1191" s="353"/>
      <c r="E1191" s="578"/>
      <c r="F1191" s="353"/>
    </row>
    <row r="1192" spans="4:6" customFormat="1" ht="12.75">
      <c r="D1192" s="353"/>
      <c r="E1192" s="578"/>
      <c r="F1192" s="353"/>
    </row>
    <row r="1193" spans="4:6" customFormat="1" ht="12.75">
      <c r="D1193" s="353"/>
      <c r="E1193" s="578"/>
      <c r="F1193" s="353"/>
    </row>
    <row r="1194" spans="4:6" customFormat="1" ht="12.75">
      <c r="D1194" s="353"/>
      <c r="E1194" s="578"/>
      <c r="F1194" s="353"/>
    </row>
    <row r="1195" spans="4:6" customFormat="1" ht="12.75">
      <c r="D1195" s="353"/>
      <c r="E1195" s="578"/>
      <c r="F1195" s="353"/>
    </row>
    <row r="1196" spans="4:6" customFormat="1" ht="12.75">
      <c r="D1196" s="353"/>
      <c r="E1196" s="578"/>
      <c r="F1196" s="353"/>
    </row>
    <row r="1197" spans="4:6" customFormat="1" ht="12.75">
      <c r="D1197" s="353"/>
      <c r="E1197" s="578"/>
      <c r="F1197" s="353"/>
    </row>
    <row r="1198" spans="4:6" customFormat="1" ht="12.75">
      <c r="D1198" s="353"/>
      <c r="E1198" s="578"/>
      <c r="F1198" s="353"/>
    </row>
    <row r="1199" spans="4:6" customFormat="1" ht="12.75">
      <c r="D1199" s="353"/>
      <c r="E1199" s="578"/>
      <c r="F1199" s="353"/>
    </row>
    <row r="1200" spans="4:6" customFormat="1" ht="12.75">
      <c r="D1200" s="353"/>
      <c r="E1200" s="578"/>
      <c r="F1200" s="353"/>
    </row>
    <row r="1201" spans="4:6" customFormat="1" ht="12.75">
      <c r="D1201" s="353"/>
      <c r="E1201" s="578"/>
      <c r="F1201" s="353"/>
    </row>
    <row r="1202" spans="4:6" customFormat="1" ht="12.75">
      <c r="D1202" s="353"/>
      <c r="E1202" s="578"/>
      <c r="F1202" s="353"/>
    </row>
    <row r="1203" spans="4:6" customFormat="1" ht="12.75">
      <c r="D1203" s="353"/>
      <c r="E1203" s="578"/>
      <c r="F1203" s="353"/>
    </row>
    <row r="1204" spans="4:6" customFormat="1" ht="12.75">
      <c r="D1204" s="353"/>
      <c r="E1204" s="578"/>
      <c r="F1204" s="353"/>
    </row>
    <row r="1205" spans="4:6" customFormat="1" ht="12.75">
      <c r="D1205" s="353"/>
      <c r="E1205" s="578"/>
      <c r="F1205" s="353"/>
    </row>
    <row r="1206" spans="4:6" customFormat="1" ht="12.75">
      <c r="D1206" s="353"/>
      <c r="E1206" s="578"/>
      <c r="F1206" s="353"/>
    </row>
    <row r="1207" spans="4:6" customFormat="1" ht="12.75">
      <c r="D1207" s="353"/>
      <c r="E1207" s="578"/>
      <c r="F1207" s="353"/>
    </row>
    <row r="1208" spans="4:6" customFormat="1" ht="12.75">
      <c r="D1208" s="353"/>
      <c r="E1208" s="578"/>
      <c r="F1208" s="353"/>
    </row>
    <row r="1209" spans="4:6" customFormat="1" ht="12.75">
      <c r="D1209" s="353"/>
      <c r="E1209" s="578"/>
      <c r="F1209" s="353"/>
    </row>
    <row r="1210" spans="4:6" customFormat="1" ht="12.75">
      <c r="D1210" s="353"/>
      <c r="E1210" s="578"/>
      <c r="F1210" s="353"/>
    </row>
    <row r="1211" spans="4:6" customFormat="1" ht="12.75">
      <c r="D1211" s="353"/>
      <c r="E1211" s="578"/>
      <c r="F1211" s="353"/>
    </row>
    <row r="1212" spans="4:6" customFormat="1" ht="12.75">
      <c r="D1212" s="353"/>
      <c r="E1212" s="578"/>
      <c r="F1212" s="353"/>
    </row>
    <row r="1213" spans="4:6" customFormat="1" ht="12.75">
      <c r="D1213" s="353"/>
      <c r="E1213" s="578"/>
      <c r="F1213" s="353"/>
    </row>
    <row r="1214" spans="4:6" customFormat="1" ht="12.75">
      <c r="D1214" s="353"/>
      <c r="E1214" s="578"/>
      <c r="F1214" s="353"/>
    </row>
    <row r="1215" spans="4:6" customFormat="1" ht="12.75">
      <c r="D1215" s="353"/>
      <c r="E1215" s="578"/>
      <c r="F1215" s="353"/>
    </row>
    <row r="1216" spans="4:6" customFormat="1" ht="12.75">
      <c r="D1216" s="353"/>
      <c r="E1216" s="578"/>
      <c r="F1216" s="353"/>
    </row>
    <row r="1217" spans="4:6" customFormat="1" ht="12.75">
      <c r="D1217" s="353"/>
      <c r="E1217" s="578"/>
      <c r="F1217" s="353"/>
    </row>
    <row r="1218" spans="4:6" customFormat="1" ht="12.75">
      <c r="D1218" s="353"/>
      <c r="E1218" s="578"/>
      <c r="F1218" s="353"/>
    </row>
    <row r="1219" spans="4:6" customFormat="1" ht="12.75">
      <c r="D1219" s="353"/>
      <c r="E1219" s="578"/>
      <c r="F1219" s="353"/>
    </row>
    <row r="1220" spans="4:6" customFormat="1" ht="12.75">
      <c r="D1220" s="353"/>
      <c r="E1220" s="578"/>
      <c r="F1220" s="353"/>
    </row>
    <row r="1221" spans="4:6" customFormat="1" ht="12.75">
      <c r="D1221" s="353"/>
      <c r="E1221" s="578"/>
      <c r="F1221" s="353"/>
    </row>
    <row r="1222" spans="4:6" customFormat="1" ht="12.75">
      <c r="D1222" s="353"/>
      <c r="E1222" s="578"/>
      <c r="F1222" s="353"/>
    </row>
    <row r="1223" spans="4:6" customFormat="1" ht="12.75">
      <c r="D1223" s="353"/>
      <c r="E1223" s="578"/>
      <c r="F1223" s="353"/>
    </row>
    <row r="1224" spans="4:6" customFormat="1" ht="12.75">
      <c r="D1224" s="353"/>
      <c r="E1224" s="578"/>
      <c r="F1224" s="353"/>
    </row>
    <row r="1225" spans="4:6" customFormat="1" ht="12.75">
      <c r="D1225" s="353"/>
      <c r="E1225" s="578"/>
      <c r="F1225" s="353"/>
    </row>
    <row r="1226" spans="4:6" customFormat="1" ht="12.75">
      <c r="D1226" s="353"/>
      <c r="E1226" s="578"/>
      <c r="F1226" s="353"/>
    </row>
    <row r="1227" spans="4:6" customFormat="1" ht="12.75">
      <c r="D1227" s="353"/>
      <c r="E1227" s="578"/>
      <c r="F1227" s="353"/>
    </row>
    <row r="1228" spans="4:6" customFormat="1" ht="12.75">
      <c r="D1228" s="353"/>
      <c r="E1228" s="578"/>
      <c r="F1228" s="353"/>
    </row>
    <row r="1229" spans="4:6" customFormat="1" ht="12.75">
      <c r="D1229" s="353"/>
      <c r="E1229" s="578"/>
      <c r="F1229" s="353"/>
    </row>
    <row r="1230" spans="4:6" customFormat="1" ht="12.75">
      <c r="D1230" s="353"/>
      <c r="E1230" s="578"/>
      <c r="F1230" s="353"/>
    </row>
    <row r="1231" spans="4:6" customFormat="1" ht="12.75">
      <c r="D1231" s="353"/>
      <c r="E1231" s="578"/>
      <c r="F1231" s="353"/>
    </row>
    <row r="1232" spans="4:6" customFormat="1" ht="12.75">
      <c r="D1232" s="353"/>
      <c r="E1232" s="578"/>
      <c r="F1232" s="353"/>
    </row>
    <row r="1233" spans="4:6" customFormat="1" ht="12.75">
      <c r="D1233" s="353"/>
      <c r="E1233" s="578"/>
      <c r="F1233" s="353"/>
    </row>
    <row r="1234" spans="4:6" customFormat="1" ht="12.75">
      <c r="D1234" s="353"/>
      <c r="E1234" s="578"/>
      <c r="F1234" s="353"/>
    </row>
    <row r="1235" spans="4:6" customFormat="1" ht="12.75">
      <c r="D1235" s="353"/>
      <c r="E1235" s="578"/>
      <c r="F1235" s="353"/>
    </row>
    <row r="1236" spans="4:6" customFormat="1" ht="12.75">
      <c r="D1236" s="353"/>
      <c r="E1236" s="578"/>
      <c r="F1236" s="353"/>
    </row>
    <row r="1237" spans="4:6" customFormat="1" ht="12.75">
      <c r="D1237" s="353"/>
      <c r="E1237" s="578"/>
      <c r="F1237" s="353"/>
    </row>
    <row r="1238" spans="4:6" customFormat="1" ht="12.75">
      <c r="D1238" s="353"/>
      <c r="E1238" s="578"/>
      <c r="F1238" s="353"/>
    </row>
    <row r="1239" spans="4:6" customFormat="1" ht="12.75">
      <c r="D1239" s="353"/>
      <c r="E1239" s="578"/>
      <c r="F1239" s="353"/>
    </row>
    <row r="1240" spans="4:6" customFormat="1" ht="12.75">
      <c r="D1240" s="353"/>
      <c r="E1240" s="578"/>
      <c r="F1240" s="353"/>
    </row>
    <row r="1241" spans="4:6" customFormat="1" ht="12.75">
      <c r="D1241" s="353"/>
      <c r="E1241" s="578"/>
      <c r="F1241" s="353"/>
    </row>
    <row r="1242" spans="4:6" customFormat="1" ht="12.75">
      <c r="D1242" s="353"/>
      <c r="E1242" s="578"/>
      <c r="F1242" s="353"/>
    </row>
    <row r="1243" spans="4:6" customFormat="1" ht="12.75">
      <c r="D1243" s="353"/>
      <c r="E1243" s="578"/>
      <c r="F1243" s="353"/>
    </row>
    <row r="1244" spans="4:6" customFormat="1" ht="12.75">
      <c r="D1244" s="353"/>
      <c r="E1244" s="578"/>
      <c r="F1244" s="353"/>
    </row>
    <row r="1245" spans="4:6" customFormat="1" ht="12.75">
      <c r="D1245" s="353"/>
      <c r="E1245" s="578"/>
      <c r="F1245" s="353"/>
    </row>
    <row r="1246" spans="4:6" customFormat="1" ht="12.75">
      <c r="D1246" s="353"/>
      <c r="E1246" s="578"/>
      <c r="F1246" s="353"/>
    </row>
    <row r="1247" spans="4:6" customFormat="1" ht="12.75">
      <c r="D1247" s="353"/>
      <c r="E1247" s="578"/>
      <c r="F1247" s="353"/>
    </row>
    <row r="1248" spans="4:6" customFormat="1" ht="12.75">
      <c r="D1248" s="353"/>
      <c r="E1248" s="578"/>
      <c r="F1248" s="353"/>
    </row>
    <row r="1249" spans="4:6" customFormat="1" ht="12.75">
      <c r="D1249" s="353"/>
      <c r="E1249" s="578"/>
      <c r="F1249" s="353"/>
    </row>
    <row r="1250" spans="4:6" customFormat="1" ht="12.75">
      <c r="D1250" s="353"/>
      <c r="E1250" s="578"/>
      <c r="F1250" s="353"/>
    </row>
    <row r="1251" spans="4:6" customFormat="1" ht="12.75">
      <c r="D1251" s="353"/>
      <c r="E1251" s="578"/>
      <c r="F1251" s="353"/>
    </row>
    <row r="1252" spans="4:6" customFormat="1" ht="12.75">
      <c r="D1252" s="353"/>
      <c r="E1252" s="578"/>
      <c r="F1252" s="353"/>
    </row>
    <row r="1253" spans="4:6" customFormat="1" ht="12.75">
      <c r="D1253" s="353"/>
      <c r="E1253" s="578"/>
      <c r="F1253" s="353"/>
    </row>
    <row r="1254" spans="4:6" customFormat="1" ht="12.75">
      <c r="D1254" s="353"/>
      <c r="E1254" s="578"/>
      <c r="F1254" s="353"/>
    </row>
    <row r="1255" spans="4:6" customFormat="1" ht="12.75">
      <c r="D1255" s="353"/>
      <c r="E1255" s="578"/>
      <c r="F1255" s="353"/>
    </row>
    <row r="1256" spans="4:6" customFormat="1" ht="12.75">
      <c r="D1256" s="353"/>
      <c r="E1256" s="578"/>
      <c r="F1256" s="353"/>
    </row>
    <row r="1257" spans="4:6" customFormat="1" ht="12.75">
      <c r="D1257" s="353"/>
      <c r="E1257" s="578"/>
      <c r="F1257" s="353"/>
    </row>
    <row r="1258" spans="4:6" customFormat="1" ht="12.75">
      <c r="D1258" s="353"/>
      <c r="E1258" s="578"/>
      <c r="F1258" s="353"/>
    </row>
    <row r="1259" spans="4:6" customFormat="1" ht="12.75">
      <c r="D1259" s="353"/>
      <c r="E1259" s="578"/>
      <c r="F1259" s="353"/>
    </row>
    <row r="1260" spans="4:6" customFormat="1" ht="12.75">
      <c r="D1260" s="353"/>
      <c r="E1260" s="578"/>
      <c r="F1260" s="353"/>
    </row>
    <row r="1261" spans="4:6" customFormat="1" ht="12.75">
      <c r="D1261" s="353"/>
      <c r="E1261" s="578"/>
      <c r="F1261" s="353"/>
    </row>
    <row r="1262" spans="4:6" customFormat="1" ht="12.75">
      <c r="D1262" s="353"/>
      <c r="E1262" s="578"/>
      <c r="F1262" s="353"/>
    </row>
    <row r="1263" spans="4:6" customFormat="1" ht="12.75">
      <c r="D1263" s="353"/>
      <c r="E1263" s="578"/>
      <c r="F1263" s="353"/>
    </row>
    <row r="1264" spans="4:6" customFormat="1" ht="12.75">
      <c r="D1264" s="353"/>
      <c r="E1264" s="578"/>
      <c r="F1264" s="353"/>
    </row>
    <row r="1265" spans="4:6" customFormat="1" ht="12.75">
      <c r="D1265" s="353"/>
      <c r="E1265" s="578"/>
      <c r="F1265" s="353"/>
    </row>
    <row r="1266" spans="4:6" customFormat="1" ht="12.75">
      <c r="D1266" s="353"/>
      <c r="E1266" s="578"/>
      <c r="F1266" s="353"/>
    </row>
    <row r="1267" spans="4:6" customFormat="1" ht="12.75">
      <c r="D1267" s="353"/>
      <c r="E1267" s="578"/>
      <c r="F1267" s="353"/>
    </row>
    <row r="1268" spans="4:6" customFormat="1" ht="12.75">
      <c r="D1268" s="353"/>
      <c r="E1268" s="578"/>
      <c r="F1268" s="353"/>
    </row>
    <row r="1269" spans="4:6" customFormat="1" ht="12.75">
      <c r="D1269" s="353"/>
      <c r="E1269" s="578"/>
      <c r="F1269" s="353"/>
    </row>
    <row r="1270" spans="4:6" customFormat="1" ht="12.75">
      <c r="D1270" s="353"/>
      <c r="E1270" s="578"/>
      <c r="F1270" s="353"/>
    </row>
    <row r="1271" spans="4:6" customFormat="1" ht="12.75">
      <c r="D1271" s="353"/>
      <c r="E1271" s="578"/>
      <c r="F1271" s="353"/>
    </row>
    <row r="1272" spans="4:6" customFormat="1" ht="12.75">
      <c r="D1272" s="353"/>
      <c r="E1272" s="578"/>
      <c r="F1272" s="353"/>
    </row>
    <row r="1273" spans="4:6" customFormat="1" ht="12.75">
      <c r="D1273" s="353"/>
      <c r="E1273" s="578"/>
      <c r="F1273" s="353"/>
    </row>
    <row r="1274" spans="4:6" customFormat="1" ht="12.75">
      <c r="D1274" s="353"/>
      <c r="E1274" s="578"/>
      <c r="F1274" s="353"/>
    </row>
    <row r="1275" spans="4:6" customFormat="1" ht="12.75">
      <c r="D1275" s="353"/>
      <c r="E1275" s="578"/>
      <c r="F1275" s="353"/>
    </row>
    <row r="1276" spans="4:6" customFormat="1" ht="12.75">
      <c r="D1276" s="353"/>
      <c r="E1276" s="578"/>
      <c r="F1276" s="353"/>
    </row>
    <row r="1277" spans="4:6" customFormat="1" ht="12.75">
      <c r="D1277" s="353"/>
      <c r="E1277" s="578"/>
      <c r="F1277" s="353"/>
    </row>
    <row r="1278" spans="4:6" customFormat="1" ht="12.75">
      <c r="D1278" s="353"/>
      <c r="E1278" s="578"/>
      <c r="F1278" s="353"/>
    </row>
    <row r="1279" spans="4:6" customFormat="1" ht="12.75">
      <c r="D1279" s="353"/>
      <c r="E1279" s="578"/>
      <c r="F1279" s="353"/>
    </row>
    <row r="1280" spans="4:6" customFormat="1" ht="12.75">
      <c r="D1280" s="353"/>
      <c r="E1280" s="578"/>
      <c r="F1280" s="353"/>
    </row>
    <row r="1281" spans="4:6" customFormat="1" ht="12.75">
      <c r="D1281" s="353"/>
      <c r="E1281" s="578"/>
      <c r="F1281" s="353"/>
    </row>
    <row r="1282" spans="4:6" customFormat="1" ht="12.75">
      <c r="D1282" s="353"/>
      <c r="E1282" s="578"/>
      <c r="F1282" s="353"/>
    </row>
    <row r="1283" spans="4:6" customFormat="1" ht="12.75">
      <c r="D1283" s="353"/>
      <c r="E1283" s="578"/>
      <c r="F1283" s="353"/>
    </row>
    <row r="1284" spans="4:6" customFormat="1" ht="12.75">
      <c r="D1284" s="353"/>
      <c r="E1284" s="578"/>
      <c r="F1284" s="353"/>
    </row>
    <row r="1285" spans="4:6" customFormat="1" ht="12.75">
      <c r="D1285" s="353"/>
      <c r="E1285" s="578"/>
      <c r="F1285" s="353"/>
    </row>
    <row r="1286" spans="4:6" customFormat="1" ht="12.75">
      <c r="D1286" s="353"/>
      <c r="E1286" s="578"/>
      <c r="F1286" s="353"/>
    </row>
    <row r="1287" spans="4:6" customFormat="1" ht="12.75">
      <c r="D1287" s="353"/>
      <c r="E1287" s="578"/>
      <c r="F1287" s="353"/>
    </row>
    <row r="1288" spans="4:6" customFormat="1" ht="12.75">
      <c r="D1288" s="353"/>
      <c r="E1288" s="578"/>
      <c r="F1288" s="353"/>
    </row>
    <row r="1289" spans="4:6" customFormat="1" ht="12.75">
      <c r="D1289" s="353"/>
      <c r="E1289" s="578"/>
      <c r="F1289" s="353"/>
    </row>
    <row r="1290" spans="4:6" customFormat="1" ht="12.75">
      <c r="D1290" s="353"/>
      <c r="E1290" s="578"/>
      <c r="F1290" s="353"/>
    </row>
    <row r="1291" spans="4:6" customFormat="1" ht="12.75">
      <c r="D1291" s="353"/>
      <c r="E1291" s="578"/>
      <c r="F1291" s="353"/>
    </row>
    <row r="1292" spans="4:6" customFormat="1" ht="12.75">
      <c r="D1292" s="353"/>
      <c r="E1292" s="578"/>
      <c r="F1292" s="353"/>
    </row>
    <row r="1293" spans="4:6" customFormat="1" ht="12.75">
      <c r="D1293" s="353"/>
      <c r="E1293" s="578"/>
      <c r="F1293" s="353"/>
    </row>
    <row r="1294" spans="4:6" customFormat="1" ht="12.75">
      <c r="D1294" s="353"/>
      <c r="E1294" s="578"/>
      <c r="F1294" s="353"/>
    </row>
    <row r="1295" spans="4:6" customFormat="1" ht="12.75">
      <c r="D1295" s="353"/>
      <c r="E1295" s="578"/>
      <c r="F1295" s="353"/>
    </row>
    <row r="1296" spans="4:6" customFormat="1" ht="12.75">
      <c r="D1296" s="353"/>
      <c r="E1296" s="578"/>
      <c r="F1296" s="353"/>
    </row>
    <row r="1297" spans="4:6" customFormat="1" ht="12.75">
      <c r="D1297" s="353"/>
      <c r="E1297" s="578"/>
      <c r="F1297" s="353"/>
    </row>
    <row r="1298" spans="4:6" customFormat="1" ht="12.75">
      <c r="D1298" s="353"/>
      <c r="E1298" s="578"/>
      <c r="F1298" s="353"/>
    </row>
    <row r="1299" spans="4:6" customFormat="1" ht="12.75">
      <c r="D1299" s="353"/>
      <c r="E1299" s="578"/>
      <c r="F1299" s="353"/>
    </row>
    <row r="1300" spans="4:6" customFormat="1" ht="12.75">
      <c r="D1300" s="353"/>
      <c r="E1300" s="578"/>
      <c r="F1300" s="353"/>
    </row>
    <row r="1301" spans="4:6" customFormat="1" ht="12.75">
      <c r="D1301" s="353"/>
      <c r="E1301" s="578"/>
      <c r="F1301" s="353"/>
    </row>
    <row r="1302" spans="4:6" customFormat="1" ht="12.75">
      <c r="D1302" s="353"/>
      <c r="E1302" s="578"/>
      <c r="F1302" s="353"/>
    </row>
    <row r="1303" spans="4:6" customFormat="1" ht="12.75">
      <c r="D1303" s="353"/>
      <c r="E1303" s="578"/>
      <c r="F1303" s="353"/>
    </row>
    <row r="1304" spans="4:6" customFormat="1" ht="12.75">
      <c r="D1304" s="353"/>
      <c r="E1304" s="578"/>
      <c r="F1304" s="353"/>
    </row>
    <row r="1305" spans="4:6" customFormat="1" ht="12.75">
      <c r="D1305" s="353"/>
      <c r="E1305" s="578"/>
      <c r="F1305" s="353"/>
    </row>
    <row r="1306" spans="4:6" customFormat="1" ht="12.75">
      <c r="D1306" s="353"/>
      <c r="E1306" s="578"/>
      <c r="F1306" s="353"/>
    </row>
    <row r="1307" spans="4:6" customFormat="1" ht="12.75">
      <c r="D1307" s="353"/>
      <c r="E1307" s="578"/>
      <c r="F1307" s="353"/>
    </row>
    <row r="1308" spans="4:6" customFormat="1" ht="12.75">
      <c r="D1308" s="353"/>
      <c r="E1308" s="578"/>
      <c r="F1308" s="353"/>
    </row>
    <row r="1309" spans="4:6" customFormat="1" ht="12.75">
      <c r="D1309" s="353"/>
      <c r="E1309" s="578"/>
      <c r="F1309" s="353"/>
    </row>
    <row r="1310" spans="4:6" customFormat="1" ht="12.75">
      <c r="D1310" s="353"/>
      <c r="E1310" s="578"/>
      <c r="F1310" s="353"/>
    </row>
    <row r="1311" spans="4:6" customFormat="1" ht="12.75">
      <c r="D1311" s="353"/>
      <c r="E1311" s="578"/>
      <c r="F1311" s="353"/>
    </row>
    <row r="1312" spans="4:6" customFormat="1" ht="12.75">
      <c r="D1312" s="353"/>
      <c r="E1312" s="578"/>
      <c r="F1312" s="353"/>
    </row>
    <row r="1313" spans="4:6" customFormat="1" ht="12.75">
      <c r="D1313" s="353"/>
      <c r="E1313" s="578"/>
      <c r="F1313" s="353"/>
    </row>
    <row r="1314" spans="4:6" customFormat="1" ht="12.75">
      <c r="D1314" s="353"/>
      <c r="E1314" s="578"/>
      <c r="F1314" s="353"/>
    </row>
    <row r="1315" spans="4:6" customFormat="1" ht="12.75">
      <c r="D1315" s="353"/>
      <c r="E1315" s="578"/>
      <c r="F1315" s="353"/>
    </row>
    <row r="1316" spans="4:6" customFormat="1" ht="12.75">
      <c r="D1316" s="353"/>
      <c r="E1316" s="578"/>
      <c r="F1316" s="353"/>
    </row>
    <row r="1317" spans="4:6" customFormat="1" ht="12.75">
      <c r="D1317" s="353"/>
      <c r="E1317" s="578"/>
      <c r="F1317" s="353"/>
    </row>
    <row r="1318" spans="4:6" customFormat="1" ht="12.75">
      <c r="D1318" s="353"/>
      <c r="E1318" s="578"/>
      <c r="F1318" s="353"/>
    </row>
    <row r="1319" spans="4:6" customFormat="1" ht="12.75">
      <c r="D1319" s="353"/>
      <c r="E1319" s="578"/>
      <c r="F1319" s="353"/>
    </row>
    <row r="1320" spans="4:6" customFormat="1" ht="12.75">
      <c r="D1320" s="353"/>
      <c r="E1320" s="578"/>
      <c r="F1320" s="353"/>
    </row>
    <row r="1321" spans="4:6" customFormat="1" ht="12.75">
      <c r="D1321" s="353"/>
      <c r="E1321" s="578"/>
      <c r="F1321" s="353"/>
    </row>
    <row r="1322" spans="4:6" customFormat="1" ht="12.75">
      <c r="D1322" s="353"/>
      <c r="E1322" s="578"/>
      <c r="F1322" s="353"/>
    </row>
    <row r="1323" spans="4:6" customFormat="1" ht="12.75">
      <c r="D1323" s="353"/>
      <c r="E1323" s="578"/>
      <c r="F1323" s="353"/>
    </row>
    <row r="1324" spans="4:6" customFormat="1" ht="12.75">
      <c r="D1324" s="353"/>
      <c r="E1324" s="578"/>
      <c r="F1324" s="353"/>
    </row>
    <row r="1325" spans="4:6" customFormat="1" ht="12.75">
      <c r="D1325" s="353"/>
      <c r="E1325" s="578"/>
      <c r="F1325" s="353"/>
    </row>
    <row r="1326" spans="4:6" customFormat="1" ht="12.75">
      <c r="D1326" s="353"/>
      <c r="E1326" s="578"/>
      <c r="F1326" s="353"/>
    </row>
    <row r="1327" spans="4:6" customFormat="1" ht="12.75">
      <c r="D1327" s="353"/>
      <c r="E1327" s="578"/>
      <c r="F1327" s="353"/>
    </row>
    <row r="1328" spans="4:6" customFormat="1" ht="12.75">
      <c r="D1328" s="353"/>
      <c r="E1328" s="578"/>
      <c r="F1328" s="353"/>
    </row>
    <row r="1329" spans="4:6" customFormat="1" ht="12.75">
      <c r="D1329" s="353"/>
      <c r="E1329" s="578"/>
      <c r="F1329" s="353"/>
    </row>
    <row r="1330" spans="4:6" customFormat="1" ht="12.75">
      <c r="D1330" s="353"/>
      <c r="E1330" s="578"/>
      <c r="F1330" s="353"/>
    </row>
    <row r="1331" spans="4:6" customFormat="1" ht="12.75">
      <c r="D1331" s="353"/>
      <c r="E1331" s="578"/>
      <c r="F1331" s="353"/>
    </row>
    <row r="1332" spans="4:6" customFormat="1" ht="12.75">
      <c r="D1332" s="353"/>
      <c r="E1332" s="578"/>
      <c r="F1332" s="353"/>
    </row>
    <row r="1333" spans="4:6" customFormat="1" ht="12.75">
      <c r="D1333" s="353"/>
      <c r="E1333" s="578"/>
      <c r="F1333" s="353"/>
    </row>
    <row r="1334" spans="4:6" customFormat="1" ht="12.75">
      <c r="D1334" s="353"/>
      <c r="E1334" s="578"/>
      <c r="F1334" s="353"/>
    </row>
    <row r="1335" spans="4:6" customFormat="1" ht="12.75">
      <c r="D1335" s="353"/>
      <c r="E1335" s="578"/>
      <c r="F1335" s="353"/>
    </row>
    <row r="1336" spans="4:6" customFormat="1" ht="12.75">
      <c r="D1336" s="353"/>
      <c r="E1336" s="578"/>
      <c r="F1336" s="353"/>
    </row>
    <row r="1337" spans="4:6" customFormat="1" ht="12.75">
      <c r="D1337" s="353"/>
      <c r="E1337" s="578"/>
      <c r="F1337" s="353"/>
    </row>
    <row r="1338" spans="4:6" customFormat="1" ht="12.75">
      <c r="D1338" s="353"/>
      <c r="E1338" s="578"/>
      <c r="F1338" s="353"/>
    </row>
    <row r="1339" spans="4:6" customFormat="1" ht="12.75">
      <c r="D1339" s="353"/>
      <c r="E1339" s="578"/>
      <c r="F1339" s="353"/>
    </row>
    <row r="1340" spans="4:6" customFormat="1" ht="12.75">
      <c r="D1340" s="353"/>
      <c r="E1340" s="578"/>
      <c r="F1340" s="353"/>
    </row>
    <row r="1341" spans="4:6" customFormat="1" ht="12.75">
      <c r="D1341" s="353"/>
      <c r="E1341" s="578"/>
      <c r="F1341" s="353"/>
    </row>
    <row r="1342" spans="4:6" customFormat="1" ht="12.75">
      <c r="D1342" s="353"/>
      <c r="E1342" s="578"/>
      <c r="F1342" s="353"/>
    </row>
    <row r="1343" spans="4:6" customFormat="1" ht="12.75">
      <c r="D1343" s="353"/>
      <c r="E1343" s="578"/>
      <c r="F1343" s="353"/>
    </row>
    <row r="1344" spans="4:6" customFormat="1" ht="12.75">
      <c r="D1344" s="353"/>
      <c r="E1344" s="578"/>
      <c r="F1344" s="353"/>
    </row>
    <row r="1345" spans="4:6" customFormat="1" ht="12.75">
      <c r="D1345" s="353"/>
      <c r="E1345" s="578"/>
      <c r="F1345" s="353"/>
    </row>
    <row r="1346" spans="4:6" customFormat="1" ht="12.75">
      <c r="D1346" s="353"/>
      <c r="E1346" s="578"/>
      <c r="F1346" s="353"/>
    </row>
    <row r="1347" spans="4:6" customFormat="1" ht="12.75">
      <c r="D1347" s="353"/>
      <c r="E1347" s="578"/>
      <c r="F1347" s="353"/>
    </row>
    <row r="1348" spans="4:6" customFormat="1" ht="12.75">
      <c r="D1348" s="353"/>
      <c r="E1348" s="578"/>
      <c r="F1348" s="353"/>
    </row>
    <row r="1349" spans="4:6" customFormat="1" ht="12.75">
      <c r="D1349" s="353"/>
      <c r="E1349" s="578"/>
      <c r="F1349" s="353"/>
    </row>
    <row r="1350" spans="4:6" customFormat="1" ht="12.75">
      <c r="D1350" s="353"/>
      <c r="E1350" s="578"/>
      <c r="F1350" s="353"/>
    </row>
    <row r="1351" spans="4:6" customFormat="1" ht="12.75">
      <c r="D1351" s="353"/>
      <c r="E1351" s="578"/>
      <c r="F1351" s="353"/>
    </row>
    <row r="1352" spans="4:6" customFormat="1" ht="12.75">
      <c r="D1352" s="353"/>
      <c r="E1352" s="578"/>
      <c r="F1352" s="353"/>
    </row>
    <row r="1353" spans="4:6" customFormat="1" ht="12.75">
      <c r="D1353" s="353"/>
      <c r="E1353" s="578"/>
      <c r="F1353" s="353"/>
    </row>
    <row r="1354" spans="4:6" customFormat="1" ht="12.75">
      <c r="D1354" s="353"/>
      <c r="E1354" s="578"/>
      <c r="F1354" s="353"/>
    </row>
    <row r="1355" spans="4:6" customFormat="1" ht="12.75">
      <c r="D1355" s="353"/>
      <c r="E1355" s="578"/>
      <c r="F1355" s="353"/>
    </row>
    <row r="1356" spans="4:6" customFormat="1" ht="12.75">
      <c r="D1356" s="353"/>
      <c r="E1356" s="578"/>
      <c r="F1356" s="353"/>
    </row>
    <row r="1357" spans="4:6" customFormat="1" ht="12.75">
      <c r="D1357" s="353"/>
      <c r="E1357" s="578"/>
      <c r="F1357" s="353"/>
    </row>
    <row r="1358" spans="4:6" customFormat="1" ht="12.75">
      <c r="D1358" s="353"/>
      <c r="E1358" s="578"/>
      <c r="F1358" s="353"/>
    </row>
    <row r="1359" spans="4:6" customFormat="1" ht="12.75">
      <c r="D1359" s="353"/>
      <c r="E1359" s="578"/>
      <c r="F1359" s="353"/>
    </row>
    <row r="1360" spans="4:6" customFormat="1" ht="12.75">
      <c r="D1360" s="353"/>
      <c r="E1360" s="578"/>
      <c r="F1360" s="353"/>
    </row>
    <row r="1361" spans="4:6" customFormat="1" ht="12.75">
      <c r="D1361" s="353"/>
      <c r="E1361" s="578"/>
      <c r="F1361" s="353"/>
    </row>
    <row r="1362" spans="4:6" customFormat="1" ht="12.75">
      <c r="D1362" s="353"/>
      <c r="E1362" s="578"/>
      <c r="F1362" s="353"/>
    </row>
    <row r="1363" spans="4:6" customFormat="1" ht="12.75">
      <c r="D1363" s="353"/>
      <c r="E1363" s="578"/>
      <c r="F1363" s="353"/>
    </row>
    <row r="1364" spans="4:6" customFormat="1" ht="12.75">
      <c r="D1364" s="353"/>
      <c r="E1364" s="578"/>
      <c r="F1364" s="353"/>
    </row>
    <row r="1365" spans="4:6" customFormat="1" ht="12.75">
      <c r="D1365" s="353"/>
      <c r="E1365" s="578"/>
      <c r="F1365" s="353"/>
    </row>
    <row r="1366" spans="4:6" customFormat="1" ht="12.75">
      <c r="D1366" s="353"/>
      <c r="E1366" s="578"/>
      <c r="F1366" s="353"/>
    </row>
    <row r="1367" spans="4:6" customFormat="1" ht="12.75">
      <c r="D1367" s="353"/>
      <c r="E1367" s="578"/>
      <c r="F1367" s="353"/>
    </row>
    <row r="1368" spans="4:6" customFormat="1" ht="12.75">
      <c r="D1368" s="353"/>
      <c r="E1368" s="578"/>
      <c r="F1368" s="353"/>
    </row>
    <row r="1369" spans="4:6" customFormat="1" ht="12.75">
      <c r="D1369" s="353"/>
      <c r="E1369" s="578"/>
      <c r="F1369" s="353"/>
    </row>
    <row r="1370" spans="4:6" customFormat="1" ht="12.75">
      <c r="D1370" s="353"/>
      <c r="E1370" s="578"/>
      <c r="F1370" s="353"/>
    </row>
    <row r="1371" spans="4:6" customFormat="1" ht="12.75">
      <c r="D1371" s="353"/>
      <c r="E1371" s="578"/>
      <c r="F1371" s="353"/>
    </row>
    <row r="1372" spans="4:6" customFormat="1" ht="12.75">
      <c r="D1372" s="353"/>
      <c r="E1372" s="578"/>
      <c r="F1372" s="353"/>
    </row>
    <row r="1373" spans="4:6" customFormat="1" ht="12.75">
      <c r="D1373" s="353"/>
      <c r="E1373" s="578"/>
      <c r="F1373" s="353"/>
    </row>
    <row r="1374" spans="4:6" customFormat="1" ht="12.75">
      <c r="D1374" s="353"/>
      <c r="E1374" s="578"/>
      <c r="F1374" s="353"/>
    </row>
    <row r="1375" spans="4:6" customFormat="1" ht="12.75">
      <c r="D1375" s="353"/>
      <c r="E1375" s="578"/>
      <c r="F1375" s="353"/>
    </row>
    <row r="1376" spans="4:6" customFormat="1" ht="12.75">
      <c r="D1376" s="353"/>
      <c r="E1376" s="578"/>
      <c r="F1376" s="353"/>
    </row>
    <row r="1377" spans="4:6" customFormat="1" ht="12.75">
      <c r="D1377" s="353"/>
      <c r="E1377" s="578"/>
      <c r="F1377" s="353"/>
    </row>
    <row r="1378" spans="4:6" customFormat="1" ht="12.75">
      <c r="D1378" s="353"/>
      <c r="E1378" s="578"/>
      <c r="F1378" s="353"/>
    </row>
    <row r="1379" spans="4:6" customFormat="1" ht="12.75">
      <c r="D1379" s="353"/>
      <c r="E1379" s="578"/>
      <c r="F1379" s="353"/>
    </row>
    <row r="1380" spans="4:6" customFormat="1" ht="12.75">
      <c r="D1380" s="353"/>
      <c r="E1380" s="578"/>
      <c r="F1380" s="353"/>
    </row>
    <row r="1381" spans="4:6" customFormat="1" ht="12.75">
      <c r="D1381" s="353"/>
      <c r="E1381" s="578"/>
      <c r="F1381" s="353"/>
    </row>
    <row r="1382" spans="4:6" customFormat="1" ht="12.75">
      <c r="D1382" s="353"/>
      <c r="E1382" s="578"/>
      <c r="F1382" s="353"/>
    </row>
    <row r="1383" spans="4:6" customFormat="1" ht="12.75">
      <c r="D1383" s="353"/>
      <c r="E1383" s="578"/>
      <c r="F1383" s="353"/>
    </row>
    <row r="1384" spans="4:6" customFormat="1" ht="12.75">
      <c r="D1384" s="353"/>
      <c r="E1384" s="578"/>
      <c r="F1384" s="353"/>
    </row>
    <row r="1385" spans="4:6" customFormat="1" ht="12.75">
      <c r="D1385" s="353"/>
      <c r="E1385" s="578"/>
      <c r="F1385" s="353"/>
    </row>
    <row r="1386" spans="4:6" customFormat="1" ht="12.75">
      <c r="D1386" s="353"/>
      <c r="E1386" s="578"/>
      <c r="F1386" s="353"/>
    </row>
    <row r="1387" spans="4:6" customFormat="1" ht="12.75">
      <c r="D1387" s="353"/>
      <c r="E1387" s="578"/>
      <c r="F1387" s="353"/>
    </row>
    <row r="1388" spans="4:6" customFormat="1" ht="12.75">
      <c r="D1388" s="353"/>
      <c r="E1388" s="578"/>
      <c r="F1388" s="353"/>
    </row>
    <row r="1389" spans="4:6" customFormat="1" ht="12.75">
      <c r="D1389" s="353"/>
      <c r="E1389" s="578"/>
      <c r="F1389" s="353"/>
    </row>
    <row r="1390" spans="4:6" customFormat="1" ht="12.75">
      <c r="D1390" s="353"/>
      <c r="E1390" s="578"/>
      <c r="F1390" s="353"/>
    </row>
    <row r="1391" spans="4:6" customFormat="1" ht="12.75">
      <c r="D1391" s="353"/>
      <c r="E1391" s="578"/>
      <c r="F1391" s="353"/>
    </row>
    <row r="1392" spans="4:6" customFormat="1" ht="12.75">
      <c r="D1392" s="353"/>
      <c r="E1392" s="578"/>
      <c r="F1392" s="353"/>
    </row>
    <row r="1393" spans="4:6" customFormat="1" ht="12.75">
      <c r="D1393" s="353"/>
      <c r="E1393" s="578"/>
      <c r="F1393" s="353"/>
    </row>
    <row r="1394" spans="4:6" customFormat="1" ht="12.75">
      <c r="D1394" s="353"/>
      <c r="E1394" s="578"/>
      <c r="F1394" s="353"/>
    </row>
    <row r="1395" spans="4:6" customFormat="1" ht="12.75">
      <c r="D1395" s="353"/>
      <c r="E1395" s="578"/>
      <c r="F1395" s="353"/>
    </row>
    <row r="1396" spans="4:6" customFormat="1" ht="12.75">
      <c r="D1396" s="353"/>
      <c r="E1396" s="578"/>
      <c r="F1396" s="353"/>
    </row>
    <row r="1397" spans="4:6" customFormat="1" ht="12.75">
      <c r="D1397" s="353"/>
      <c r="E1397" s="578"/>
      <c r="F1397" s="353"/>
    </row>
    <row r="1398" spans="4:6" customFormat="1" ht="12.75">
      <c r="D1398" s="353"/>
      <c r="E1398" s="578"/>
      <c r="F1398" s="353"/>
    </row>
    <row r="1399" spans="4:6" customFormat="1" ht="12.75">
      <c r="D1399" s="353"/>
      <c r="E1399" s="578"/>
      <c r="F1399" s="353"/>
    </row>
    <row r="1400" spans="4:6" customFormat="1" ht="12.75">
      <c r="D1400" s="353"/>
      <c r="E1400" s="578"/>
      <c r="F1400" s="353"/>
    </row>
    <row r="1401" spans="4:6" customFormat="1" ht="12.75">
      <c r="D1401" s="353"/>
      <c r="E1401" s="578"/>
      <c r="F1401" s="353"/>
    </row>
    <row r="1402" spans="4:6" customFormat="1" ht="12.75">
      <c r="D1402" s="353"/>
      <c r="E1402" s="578"/>
      <c r="F1402" s="353"/>
    </row>
    <row r="1403" spans="4:6" customFormat="1" ht="12.75">
      <c r="D1403" s="353"/>
      <c r="E1403" s="578"/>
      <c r="F1403" s="353"/>
    </row>
    <row r="1404" spans="4:6" customFormat="1" ht="12.75">
      <c r="D1404" s="353"/>
      <c r="E1404" s="578"/>
      <c r="F1404" s="353"/>
    </row>
    <row r="1405" spans="4:6" customFormat="1" ht="12.75">
      <c r="D1405" s="353"/>
      <c r="E1405" s="578"/>
      <c r="F1405" s="353"/>
    </row>
    <row r="1406" spans="4:6" customFormat="1" ht="12.75">
      <c r="D1406" s="353"/>
      <c r="E1406" s="578"/>
      <c r="F1406" s="353"/>
    </row>
    <row r="1407" spans="4:6" customFormat="1" ht="12.75">
      <c r="D1407" s="353"/>
      <c r="E1407" s="578"/>
      <c r="F1407" s="353"/>
    </row>
    <row r="1408" spans="4:6" customFormat="1" ht="12.75">
      <c r="D1408" s="353"/>
      <c r="E1408" s="578"/>
      <c r="F1408" s="353"/>
    </row>
    <row r="1409" spans="4:6" customFormat="1" ht="12.75">
      <c r="D1409" s="353"/>
      <c r="E1409" s="578"/>
      <c r="F1409" s="353"/>
    </row>
    <row r="1410" spans="4:6" customFormat="1" ht="12.75">
      <c r="D1410" s="353"/>
      <c r="E1410" s="578"/>
      <c r="F1410" s="353"/>
    </row>
    <row r="1411" spans="4:6" customFormat="1" ht="12.75">
      <c r="D1411" s="353"/>
      <c r="E1411" s="578"/>
      <c r="F1411" s="353"/>
    </row>
    <row r="1412" spans="4:6" customFormat="1" ht="12.75">
      <c r="D1412" s="353"/>
      <c r="E1412" s="578"/>
      <c r="F1412" s="353"/>
    </row>
    <row r="1413" spans="4:6" customFormat="1" ht="12.75">
      <c r="D1413" s="353"/>
      <c r="E1413" s="578"/>
      <c r="F1413" s="353"/>
    </row>
    <row r="1414" spans="4:6" customFormat="1" ht="12.75">
      <c r="D1414" s="353"/>
      <c r="E1414" s="578"/>
      <c r="F1414" s="353"/>
    </row>
    <row r="1415" spans="4:6" customFormat="1" ht="12.75">
      <c r="D1415" s="353"/>
      <c r="E1415" s="578"/>
      <c r="F1415" s="353"/>
    </row>
    <row r="1416" spans="4:6" customFormat="1" ht="12.75">
      <c r="D1416" s="353"/>
      <c r="E1416" s="578"/>
      <c r="F1416" s="353"/>
    </row>
    <row r="1417" spans="4:6" customFormat="1" ht="12.75">
      <c r="D1417" s="353"/>
      <c r="E1417" s="578"/>
      <c r="F1417" s="353"/>
    </row>
    <row r="1418" spans="4:6" customFormat="1" ht="12.75">
      <c r="D1418" s="353"/>
      <c r="E1418" s="578"/>
      <c r="F1418" s="353"/>
    </row>
    <row r="1419" spans="4:6" customFormat="1" ht="12.75">
      <c r="D1419" s="353"/>
      <c r="E1419" s="578"/>
      <c r="F1419" s="353"/>
    </row>
    <row r="1420" spans="4:6" customFormat="1" ht="12.75">
      <c r="D1420" s="353"/>
      <c r="E1420" s="578"/>
      <c r="F1420" s="353"/>
    </row>
    <row r="1421" spans="4:6" customFormat="1" ht="12.75">
      <c r="D1421" s="353"/>
      <c r="E1421" s="578"/>
      <c r="F1421" s="353"/>
    </row>
    <row r="1422" spans="4:6" customFormat="1" ht="12.75">
      <c r="D1422" s="353"/>
      <c r="E1422" s="578"/>
      <c r="F1422" s="353"/>
    </row>
    <row r="1423" spans="4:6" customFormat="1" ht="12.75">
      <c r="D1423" s="353"/>
      <c r="E1423" s="578"/>
      <c r="F1423" s="353"/>
    </row>
    <row r="1424" spans="4:6" customFormat="1" ht="12.75">
      <c r="D1424" s="353"/>
      <c r="E1424" s="578"/>
      <c r="F1424" s="353"/>
    </row>
    <row r="1425" spans="4:6" customFormat="1" ht="12.75">
      <c r="D1425" s="353"/>
      <c r="E1425" s="578"/>
      <c r="F1425" s="353"/>
    </row>
    <row r="1426" spans="4:6" customFormat="1" ht="12.75">
      <c r="D1426" s="353"/>
      <c r="E1426" s="578"/>
      <c r="F1426" s="353"/>
    </row>
    <row r="1427" spans="4:6" customFormat="1" ht="12.75">
      <c r="D1427" s="353"/>
      <c r="E1427" s="578"/>
      <c r="F1427" s="353"/>
    </row>
    <row r="1428" spans="4:6" customFormat="1" ht="12.75">
      <c r="D1428" s="353"/>
      <c r="E1428" s="578"/>
      <c r="F1428" s="353"/>
    </row>
    <row r="1429" spans="4:6" customFormat="1" ht="12.75">
      <c r="D1429" s="353"/>
      <c r="E1429" s="578"/>
      <c r="F1429" s="353"/>
    </row>
    <row r="1430" spans="4:6" customFormat="1" ht="12.75">
      <c r="D1430" s="353"/>
      <c r="E1430" s="578"/>
      <c r="F1430" s="353"/>
    </row>
    <row r="1431" spans="4:6" customFormat="1" ht="12.75">
      <c r="D1431" s="353"/>
      <c r="E1431" s="578"/>
      <c r="F1431" s="353"/>
    </row>
    <row r="1432" spans="4:6" customFormat="1" ht="12.75">
      <c r="D1432" s="353"/>
      <c r="E1432" s="578"/>
      <c r="F1432" s="353"/>
    </row>
    <row r="1433" spans="4:6" customFormat="1" ht="12.75">
      <c r="D1433" s="353"/>
      <c r="E1433" s="578"/>
      <c r="F1433" s="353"/>
    </row>
    <row r="1434" spans="4:6" customFormat="1" ht="12.75">
      <c r="D1434" s="353"/>
      <c r="E1434" s="578"/>
      <c r="F1434" s="353"/>
    </row>
    <row r="1435" spans="4:6" customFormat="1" ht="12.75">
      <c r="D1435" s="353"/>
      <c r="E1435" s="578"/>
      <c r="F1435" s="353"/>
    </row>
    <row r="1436" spans="4:6" customFormat="1" ht="12.75">
      <c r="D1436" s="353"/>
      <c r="E1436" s="578"/>
      <c r="F1436" s="353"/>
    </row>
    <row r="1437" spans="4:6" customFormat="1" ht="12.75">
      <c r="D1437" s="353"/>
      <c r="E1437" s="578"/>
      <c r="F1437" s="353"/>
    </row>
    <row r="1438" spans="4:6" customFormat="1" ht="12.75">
      <c r="D1438" s="353"/>
      <c r="E1438" s="578"/>
      <c r="F1438" s="353"/>
    </row>
    <row r="1439" spans="4:6" customFormat="1" ht="12.75">
      <c r="D1439" s="353"/>
      <c r="E1439" s="578"/>
      <c r="F1439" s="353"/>
    </row>
    <row r="1440" spans="4:6" customFormat="1" ht="12.75">
      <c r="D1440" s="353"/>
      <c r="E1440" s="578"/>
      <c r="F1440" s="353"/>
    </row>
    <row r="1441" spans="4:6" customFormat="1" ht="12.75">
      <c r="D1441" s="353"/>
      <c r="E1441" s="578"/>
      <c r="F1441" s="353"/>
    </row>
    <row r="1442" spans="4:6" customFormat="1" ht="12.75">
      <c r="D1442" s="353"/>
      <c r="E1442" s="578"/>
      <c r="F1442" s="353"/>
    </row>
    <row r="1443" spans="4:6" customFormat="1" ht="12.75">
      <c r="D1443" s="353"/>
      <c r="E1443" s="578"/>
      <c r="F1443" s="353"/>
    </row>
    <row r="1444" spans="4:6" customFormat="1" ht="12.75">
      <c r="D1444" s="353"/>
      <c r="E1444" s="578"/>
      <c r="F1444" s="353"/>
    </row>
    <row r="1445" spans="4:6" customFormat="1" ht="12.75">
      <c r="D1445" s="353"/>
      <c r="E1445" s="578"/>
      <c r="F1445" s="353"/>
    </row>
    <row r="1446" spans="4:6" customFormat="1" ht="12.75">
      <c r="D1446" s="353"/>
      <c r="E1446" s="578"/>
      <c r="F1446" s="353"/>
    </row>
    <row r="1447" spans="4:6" customFormat="1" ht="12.75">
      <c r="D1447" s="353"/>
      <c r="E1447" s="578"/>
      <c r="F1447" s="353"/>
    </row>
    <row r="1448" spans="4:6" customFormat="1" ht="12.75">
      <c r="D1448" s="353"/>
      <c r="E1448" s="578"/>
      <c r="F1448" s="353"/>
    </row>
    <row r="1449" spans="4:6" customFormat="1" ht="12.75">
      <c r="D1449" s="353"/>
      <c r="E1449" s="578"/>
      <c r="F1449" s="353"/>
    </row>
    <row r="1450" spans="4:6" customFormat="1" ht="12.75">
      <c r="D1450" s="353"/>
      <c r="E1450" s="578"/>
      <c r="F1450" s="353"/>
    </row>
    <row r="1451" spans="4:6" customFormat="1" ht="12.75">
      <c r="D1451" s="353"/>
      <c r="E1451" s="578"/>
      <c r="F1451" s="353"/>
    </row>
    <row r="1452" spans="4:6" customFormat="1" ht="12.75">
      <c r="D1452" s="353"/>
      <c r="E1452" s="578"/>
      <c r="F1452" s="353"/>
    </row>
    <row r="1453" spans="4:6" customFormat="1" ht="12.75">
      <c r="D1453" s="353"/>
      <c r="E1453" s="578"/>
      <c r="F1453" s="353"/>
    </row>
    <row r="1454" spans="4:6" customFormat="1" ht="12.75">
      <c r="D1454" s="353"/>
      <c r="E1454" s="578"/>
      <c r="F1454" s="353"/>
    </row>
    <row r="1455" spans="4:6" customFormat="1" ht="12.75">
      <c r="D1455" s="353"/>
      <c r="E1455" s="578"/>
      <c r="F1455" s="353"/>
    </row>
    <row r="1456" spans="4:6" customFormat="1" ht="12.75">
      <c r="D1456" s="353"/>
      <c r="E1456" s="578"/>
      <c r="F1456" s="353"/>
    </row>
    <row r="1457" spans="4:6" customFormat="1" ht="12.75">
      <c r="D1457" s="353"/>
      <c r="E1457" s="578"/>
      <c r="F1457" s="353"/>
    </row>
    <row r="1458" spans="4:6" customFormat="1" ht="12.75">
      <c r="D1458" s="353"/>
      <c r="E1458" s="578"/>
      <c r="F1458" s="353"/>
    </row>
    <row r="1459" spans="4:6" customFormat="1" ht="12.75">
      <c r="D1459" s="353"/>
      <c r="E1459" s="578"/>
      <c r="F1459" s="353"/>
    </row>
    <row r="1460" spans="4:6" customFormat="1" ht="12.75">
      <c r="D1460" s="353"/>
      <c r="E1460" s="578"/>
      <c r="F1460" s="353"/>
    </row>
    <row r="1461" spans="4:6" customFormat="1" ht="12.75">
      <c r="D1461" s="353"/>
      <c r="E1461" s="578"/>
      <c r="F1461" s="353"/>
    </row>
    <row r="1462" spans="4:6" customFormat="1" ht="12.75">
      <c r="D1462" s="353"/>
      <c r="E1462" s="578"/>
      <c r="F1462" s="353"/>
    </row>
    <row r="1463" spans="4:6" customFormat="1" ht="12.75">
      <c r="D1463" s="353"/>
      <c r="E1463" s="578"/>
      <c r="F1463" s="353"/>
    </row>
    <row r="1464" spans="4:6" customFormat="1" ht="12.75">
      <c r="D1464" s="353"/>
      <c r="E1464" s="578"/>
      <c r="F1464" s="353"/>
    </row>
    <row r="1465" spans="4:6" customFormat="1" ht="12.75">
      <c r="D1465" s="353"/>
      <c r="E1465" s="578"/>
      <c r="F1465" s="353"/>
    </row>
    <row r="1466" spans="4:6" customFormat="1" ht="12.75">
      <c r="D1466" s="353"/>
      <c r="E1466" s="578"/>
      <c r="F1466" s="353"/>
    </row>
    <row r="1467" spans="4:6" customFormat="1" ht="12.75">
      <c r="D1467" s="353"/>
      <c r="E1467" s="578"/>
      <c r="F1467" s="353"/>
    </row>
    <row r="1468" spans="4:6" customFormat="1" ht="12.75">
      <c r="D1468" s="353"/>
      <c r="E1468" s="578"/>
      <c r="F1468" s="353"/>
    </row>
    <row r="1469" spans="4:6" customFormat="1" ht="12.75">
      <c r="D1469" s="353"/>
      <c r="E1469" s="578"/>
      <c r="F1469" s="353"/>
    </row>
    <row r="1470" spans="4:6" customFormat="1" ht="12.75">
      <c r="D1470" s="353"/>
      <c r="E1470" s="578"/>
      <c r="F1470" s="353"/>
    </row>
    <row r="1471" spans="4:6" customFormat="1" ht="12.75">
      <c r="D1471" s="353"/>
      <c r="E1471" s="578"/>
      <c r="F1471" s="353"/>
    </row>
    <row r="1472" spans="4:6" customFormat="1" ht="12.75">
      <c r="D1472" s="353"/>
      <c r="E1472" s="578"/>
      <c r="F1472" s="353"/>
    </row>
    <row r="1473" spans="4:6" customFormat="1" ht="12.75">
      <c r="D1473" s="353"/>
      <c r="E1473" s="578"/>
      <c r="F1473" s="353"/>
    </row>
    <row r="1474" spans="4:6" customFormat="1" ht="12.75">
      <c r="D1474" s="353"/>
      <c r="E1474" s="578"/>
      <c r="F1474" s="353"/>
    </row>
    <row r="1475" spans="4:6" customFormat="1" ht="12.75">
      <c r="D1475" s="353"/>
      <c r="E1475" s="578"/>
      <c r="F1475" s="353"/>
    </row>
    <row r="1476" spans="4:6" customFormat="1" ht="12.75">
      <c r="D1476" s="353"/>
      <c r="E1476" s="578"/>
      <c r="F1476" s="353"/>
    </row>
    <row r="1477" spans="4:6" customFormat="1" ht="12.75">
      <c r="D1477" s="353"/>
      <c r="E1477" s="578"/>
      <c r="F1477" s="353"/>
    </row>
    <row r="1478" spans="4:6" customFormat="1" ht="12.75">
      <c r="D1478" s="353"/>
      <c r="E1478" s="578"/>
      <c r="F1478" s="353"/>
    </row>
    <row r="1479" spans="4:6" customFormat="1" ht="12.75">
      <c r="D1479" s="353"/>
      <c r="E1479" s="578"/>
      <c r="F1479" s="353"/>
    </row>
    <row r="1480" spans="4:6" customFormat="1" ht="12.75">
      <c r="D1480" s="353"/>
      <c r="E1480" s="578"/>
      <c r="F1480" s="353"/>
    </row>
    <row r="1481" spans="4:6" customFormat="1" ht="12.75">
      <c r="D1481" s="353"/>
      <c r="E1481" s="578"/>
      <c r="F1481" s="353"/>
    </row>
    <row r="1482" spans="4:6" customFormat="1" ht="12.75">
      <c r="D1482" s="353"/>
      <c r="E1482" s="578"/>
      <c r="F1482" s="353"/>
    </row>
    <row r="1483" spans="4:6" customFormat="1" ht="12.75">
      <c r="D1483" s="353"/>
      <c r="E1483" s="578"/>
      <c r="F1483" s="353"/>
    </row>
    <row r="1484" spans="4:6" customFormat="1" ht="12.75">
      <c r="D1484" s="353"/>
      <c r="E1484" s="578"/>
      <c r="F1484" s="353"/>
    </row>
    <row r="1485" spans="4:6" customFormat="1" ht="12.75">
      <c r="D1485" s="353"/>
      <c r="E1485" s="578"/>
      <c r="F1485" s="353"/>
    </row>
    <row r="1486" spans="4:6" customFormat="1" ht="12.75">
      <c r="D1486" s="353"/>
      <c r="E1486" s="578"/>
      <c r="F1486" s="353"/>
    </row>
    <row r="1487" spans="4:6" customFormat="1" ht="12.75">
      <c r="D1487" s="353"/>
      <c r="E1487" s="578"/>
      <c r="F1487" s="353"/>
    </row>
    <row r="1488" spans="4:6" customFormat="1" ht="12.75">
      <c r="D1488" s="353"/>
      <c r="E1488" s="578"/>
      <c r="F1488" s="353"/>
    </row>
    <row r="1489" spans="4:6" customFormat="1" ht="12.75">
      <c r="D1489" s="353"/>
      <c r="E1489" s="578"/>
      <c r="F1489" s="353"/>
    </row>
    <row r="1490" spans="4:6" customFormat="1" ht="12.75">
      <c r="D1490" s="353"/>
      <c r="E1490" s="578"/>
      <c r="F1490" s="353"/>
    </row>
    <row r="1491" spans="4:6" customFormat="1" ht="12.75">
      <c r="D1491" s="353"/>
      <c r="E1491" s="578"/>
      <c r="F1491" s="353"/>
    </row>
    <row r="1492" spans="4:6" customFormat="1" ht="12.75">
      <c r="D1492" s="353"/>
      <c r="E1492" s="578"/>
      <c r="F1492" s="353"/>
    </row>
    <row r="1493" spans="4:6" customFormat="1" ht="12.75">
      <c r="D1493" s="353"/>
      <c r="E1493" s="578"/>
      <c r="F1493" s="353"/>
    </row>
    <row r="1494" spans="4:6" customFormat="1" ht="12.75">
      <c r="D1494" s="353"/>
      <c r="E1494" s="578"/>
      <c r="F1494" s="353"/>
    </row>
    <row r="1495" spans="4:6" customFormat="1" ht="12.75">
      <c r="D1495" s="353"/>
      <c r="E1495" s="578"/>
      <c r="F1495" s="353"/>
    </row>
    <row r="1496" spans="4:6" customFormat="1" ht="12.75">
      <c r="D1496" s="353"/>
      <c r="E1496" s="578"/>
      <c r="F1496" s="353"/>
    </row>
    <row r="1497" spans="4:6" customFormat="1" ht="12.75">
      <c r="D1497" s="353"/>
      <c r="E1497" s="578"/>
      <c r="F1497" s="353"/>
    </row>
    <row r="1498" spans="4:6" customFormat="1" ht="12.75">
      <c r="D1498" s="353"/>
      <c r="E1498" s="578"/>
      <c r="F1498" s="353"/>
    </row>
    <row r="1499" spans="4:6" customFormat="1" ht="12.75">
      <c r="D1499" s="353"/>
      <c r="E1499" s="578"/>
      <c r="F1499" s="353"/>
    </row>
    <row r="1500" spans="4:6" customFormat="1" ht="12.75">
      <c r="D1500" s="353"/>
      <c r="E1500" s="578"/>
      <c r="F1500" s="353"/>
    </row>
    <row r="1501" spans="4:6" customFormat="1" ht="12.75">
      <c r="D1501" s="353"/>
      <c r="E1501" s="578"/>
      <c r="F1501" s="353"/>
    </row>
    <row r="1502" spans="4:6" customFormat="1" ht="12.75">
      <c r="D1502" s="353"/>
      <c r="E1502" s="578"/>
      <c r="F1502" s="353"/>
    </row>
    <row r="1503" spans="4:6" customFormat="1" ht="12.75">
      <c r="D1503" s="353"/>
      <c r="E1503" s="578"/>
      <c r="F1503" s="353"/>
    </row>
    <row r="1504" spans="4:6" customFormat="1" ht="12.75">
      <c r="D1504" s="353"/>
      <c r="E1504" s="578"/>
      <c r="F1504" s="353"/>
    </row>
    <row r="1505" spans="4:6" customFormat="1" ht="12.75">
      <c r="D1505" s="353"/>
      <c r="E1505" s="578"/>
      <c r="F1505" s="353"/>
    </row>
    <row r="1506" spans="4:6" customFormat="1" ht="12.75">
      <c r="D1506" s="353"/>
      <c r="E1506" s="578"/>
      <c r="F1506" s="353"/>
    </row>
    <row r="1507" spans="4:6" customFormat="1" ht="12.75">
      <c r="D1507" s="353"/>
      <c r="E1507" s="578"/>
      <c r="F1507" s="353"/>
    </row>
    <row r="1508" spans="4:6" customFormat="1" ht="12.75">
      <c r="D1508" s="353"/>
      <c r="E1508" s="578"/>
      <c r="F1508" s="353"/>
    </row>
    <row r="1509" spans="4:6" customFormat="1" ht="12.75">
      <c r="D1509" s="353"/>
      <c r="E1509" s="578"/>
      <c r="F1509" s="353"/>
    </row>
    <row r="1510" spans="4:6" customFormat="1" ht="12.75">
      <c r="D1510" s="353"/>
      <c r="E1510" s="578"/>
      <c r="F1510" s="353"/>
    </row>
    <row r="1511" spans="4:6" customFormat="1" ht="12.75">
      <c r="D1511" s="353"/>
      <c r="E1511" s="578"/>
      <c r="F1511" s="353"/>
    </row>
    <row r="1512" spans="4:6" customFormat="1" ht="12.75">
      <c r="D1512" s="353"/>
      <c r="E1512" s="578"/>
      <c r="F1512" s="353"/>
    </row>
    <row r="1513" spans="4:6" customFormat="1" ht="12.75">
      <c r="D1513" s="353"/>
      <c r="E1513" s="578"/>
      <c r="F1513" s="353"/>
    </row>
    <row r="1514" spans="4:6" customFormat="1" ht="12.75">
      <c r="D1514" s="353"/>
      <c r="E1514" s="578"/>
      <c r="F1514" s="353"/>
    </row>
    <row r="1515" spans="4:6" customFormat="1" ht="12.75">
      <c r="D1515" s="353"/>
      <c r="E1515" s="578"/>
      <c r="F1515" s="353"/>
    </row>
    <row r="1516" spans="4:6" customFormat="1" ht="12.75">
      <c r="D1516" s="353"/>
      <c r="E1516" s="578"/>
      <c r="F1516" s="353"/>
    </row>
    <row r="1517" spans="4:6" customFormat="1" ht="12.75">
      <c r="D1517" s="353"/>
      <c r="E1517" s="578"/>
      <c r="F1517" s="353"/>
    </row>
    <row r="1518" spans="4:6" customFormat="1" ht="12.75">
      <c r="D1518" s="353"/>
      <c r="E1518" s="578"/>
      <c r="F1518" s="353"/>
    </row>
    <row r="1519" spans="4:6" customFormat="1" ht="12.75">
      <c r="D1519" s="353"/>
      <c r="E1519" s="578"/>
      <c r="F1519" s="353"/>
    </row>
    <row r="1520" spans="4:6" customFormat="1" ht="12.75">
      <c r="D1520" s="353"/>
      <c r="E1520" s="578"/>
      <c r="F1520" s="353"/>
    </row>
    <row r="1521" spans="4:6" customFormat="1" ht="12.75">
      <c r="D1521" s="353"/>
      <c r="E1521" s="578"/>
      <c r="F1521" s="353"/>
    </row>
    <row r="1522" spans="4:6" customFormat="1" ht="12.75">
      <c r="D1522" s="353"/>
      <c r="E1522" s="578"/>
      <c r="F1522" s="353"/>
    </row>
    <row r="1523" spans="4:6" customFormat="1" ht="12.75">
      <c r="D1523" s="353"/>
      <c r="E1523" s="578"/>
      <c r="F1523" s="353"/>
    </row>
    <row r="1524" spans="4:6" customFormat="1" ht="12.75">
      <c r="D1524" s="353"/>
      <c r="E1524" s="578"/>
      <c r="F1524" s="353"/>
    </row>
    <row r="1525" spans="4:6" customFormat="1" ht="12.75">
      <c r="D1525" s="353"/>
      <c r="E1525" s="578"/>
      <c r="F1525" s="353"/>
    </row>
    <row r="1526" spans="4:6" customFormat="1" ht="12.75">
      <c r="D1526" s="353"/>
      <c r="E1526" s="578"/>
      <c r="F1526" s="353"/>
    </row>
    <row r="1527" spans="4:6" customFormat="1" ht="12.75">
      <c r="D1527" s="353"/>
      <c r="E1527" s="578"/>
      <c r="F1527" s="353"/>
    </row>
    <row r="1528" spans="4:6" customFormat="1" ht="12.75">
      <c r="D1528" s="353"/>
      <c r="E1528" s="578"/>
      <c r="F1528" s="353"/>
    </row>
    <row r="1529" spans="4:6" customFormat="1" ht="12.75">
      <c r="D1529" s="353"/>
      <c r="E1529" s="578"/>
      <c r="F1529" s="353"/>
    </row>
    <row r="1530" spans="4:6" customFormat="1" ht="12.75">
      <c r="D1530" s="353"/>
      <c r="E1530" s="578"/>
      <c r="F1530" s="353"/>
    </row>
    <row r="1531" spans="4:6" customFormat="1" ht="12.75">
      <c r="D1531" s="353"/>
      <c r="E1531" s="578"/>
      <c r="F1531" s="353"/>
    </row>
    <row r="1532" spans="4:6" customFormat="1" ht="12.75">
      <c r="D1532" s="353"/>
      <c r="E1532" s="578"/>
      <c r="F1532" s="353"/>
    </row>
    <row r="1533" spans="4:6" customFormat="1" ht="12.75">
      <c r="D1533" s="353"/>
      <c r="E1533" s="578"/>
      <c r="F1533" s="353"/>
    </row>
    <row r="1534" spans="4:6" customFormat="1" ht="12.75">
      <c r="D1534" s="353"/>
      <c r="E1534" s="578"/>
      <c r="F1534" s="353"/>
    </row>
    <row r="1535" spans="4:6" customFormat="1" ht="12.75">
      <c r="D1535" s="353"/>
      <c r="E1535" s="578"/>
      <c r="F1535" s="353"/>
    </row>
    <row r="1536" spans="4:6" customFormat="1" ht="12.75">
      <c r="D1536" s="353"/>
      <c r="E1536" s="578"/>
      <c r="F1536" s="353"/>
    </row>
    <row r="1537" spans="4:6" customFormat="1" ht="12.75">
      <c r="D1537" s="353"/>
      <c r="E1537" s="578"/>
      <c r="F1537" s="353"/>
    </row>
    <row r="1538" spans="4:6" customFormat="1" ht="12.75">
      <c r="D1538" s="353"/>
      <c r="E1538" s="578"/>
      <c r="F1538" s="353"/>
    </row>
    <row r="1539" spans="4:6" customFormat="1" ht="12.75">
      <c r="D1539" s="353"/>
      <c r="E1539" s="578"/>
      <c r="F1539" s="353"/>
    </row>
    <row r="1540" spans="4:6" customFormat="1" ht="12.75">
      <c r="D1540" s="353"/>
      <c r="E1540" s="578"/>
      <c r="F1540" s="353"/>
    </row>
    <row r="1541" spans="4:6" customFormat="1" ht="12.75">
      <c r="D1541" s="353"/>
      <c r="E1541" s="578"/>
      <c r="F1541" s="353"/>
    </row>
    <row r="1542" spans="4:6" customFormat="1" ht="12.75">
      <c r="D1542" s="353"/>
      <c r="E1542" s="578"/>
      <c r="F1542" s="353"/>
    </row>
    <row r="1543" spans="4:6" customFormat="1" ht="12.75">
      <c r="D1543" s="353"/>
      <c r="E1543" s="578"/>
      <c r="F1543" s="353"/>
    </row>
    <row r="1544" spans="4:6" customFormat="1" ht="12.75">
      <c r="D1544" s="353"/>
      <c r="E1544" s="578"/>
      <c r="F1544" s="353"/>
    </row>
    <row r="1545" spans="4:6" customFormat="1" ht="12.75">
      <c r="D1545" s="353"/>
      <c r="E1545" s="578"/>
      <c r="F1545" s="353"/>
    </row>
    <row r="1546" spans="4:6" customFormat="1" ht="12.75">
      <c r="D1546" s="353"/>
      <c r="E1546" s="578"/>
      <c r="F1546" s="353"/>
    </row>
    <row r="1547" spans="4:6" customFormat="1" ht="12.75">
      <c r="D1547" s="353"/>
      <c r="E1547" s="578"/>
      <c r="F1547" s="353"/>
    </row>
    <row r="1548" spans="4:6" customFormat="1" ht="12.75">
      <c r="D1548" s="353"/>
      <c r="E1548" s="578"/>
      <c r="F1548" s="353"/>
    </row>
    <row r="1549" spans="4:6" customFormat="1" ht="12.75">
      <c r="D1549" s="353"/>
      <c r="E1549" s="578"/>
      <c r="F1549" s="353"/>
    </row>
    <row r="1550" spans="4:6" customFormat="1" ht="12.75">
      <c r="D1550" s="353"/>
      <c r="E1550" s="578"/>
      <c r="F1550" s="353"/>
    </row>
    <row r="1551" spans="4:6" customFormat="1" ht="12.75">
      <c r="D1551" s="353"/>
      <c r="E1551" s="578"/>
      <c r="F1551" s="353"/>
    </row>
    <row r="1552" spans="4:6" customFormat="1" ht="12.75">
      <c r="D1552" s="353"/>
      <c r="E1552" s="578"/>
      <c r="F1552" s="353"/>
    </row>
    <row r="1553" spans="4:6" customFormat="1" ht="12.75">
      <c r="D1553" s="353"/>
      <c r="E1553" s="578"/>
      <c r="F1553" s="353"/>
    </row>
    <row r="1554" spans="4:6" customFormat="1" ht="12.75">
      <c r="D1554" s="353"/>
      <c r="E1554" s="578"/>
      <c r="F1554" s="353"/>
    </row>
    <row r="1555" spans="4:6" customFormat="1" ht="12.75">
      <c r="D1555" s="353"/>
      <c r="E1555" s="578"/>
      <c r="F1555" s="353"/>
    </row>
    <row r="1556" spans="4:6" customFormat="1" ht="12.75">
      <c r="D1556" s="353"/>
      <c r="E1556" s="578"/>
      <c r="F1556" s="353"/>
    </row>
    <row r="1557" spans="4:6" customFormat="1" ht="12.75">
      <c r="D1557" s="353"/>
      <c r="E1557" s="578"/>
      <c r="F1557" s="353"/>
    </row>
    <row r="1558" spans="4:6" customFormat="1" ht="12.75">
      <c r="D1558" s="353"/>
      <c r="E1558" s="578"/>
      <c r="F1558" s="353"/>
    </row>
    <row r="1559" spans="4:6" customFormat="1" ht="12.75">
      <c r="D1559" s="353"/>
      <c r="E1559" s="578"/>
      <c r="F1559" s="353"/>
    </row>
    <row r="1560" spans="4:6" customFormat="1" ht="12.75">
      <c r="D1560" s="353"/>
      <c r="E1560" s="578"/>
      <c r="F1560" s="353"/>
    </row>
    <row r="1561" spans="4:6" customFormat="1" ht="12.75">
      <c r="D1561" s="353"/>
      <c r="E1561" s="578"/>
      <c r="F1561" s="353"/>
    </row>
    <row r="1562" spans="4:6" customFormat="1" ht="12.75">
      <c r="D1562" s="353"/>
      <c r="E1562" s="578"/>
      <c r="F1562" s="353"/>
    </row>
    <row r="1563" spans="4:6" customFormat="1" ht="12.75">
      <c r="D1563" s="353"/>
      <c r="E1563" s="578"/>
      <c r="F1563" s="353"/>
    </row>
    <row r="1564" spans="4:6" customFormat="1" ht="12.75">
      <c r="D1564" s="353"/>
      <c r="E1564" s="578"/>
      <c r="F1564" s="353"/>
    </row>
    <row r="1565" spans="4:6" customFormat="1" ht="12.75">
      <c r="D1565" s="353"/>
      <c r="E1565" s="578"/>
      <c r="F1565" s="353"/>
    </row>
    <row r="1566" spans="4:6" customFormat="1" ht="12.75">
      <c r="D1566" s="353"/>
      <c r="E1566" s="578"/>
      <c r="F1566" s="353"/>
    </row>
    <row r="1567" spans="4:6" customFormat="1" ht="12.75">
      <c r="D1567" s="353"/>
      <c r="E1567" s="578"/>
      <c r="F1567" s="353"/>
    </row>
    <row r="1568" spans="4:6" customFormat="1" ht="12.75">
      <c r="D1568" s="353"/>
      <c r="E1568" s="578"/>
      <c r="F1568" s="353"/>
    </row>
    <row r="1569" spans="4:6" customFormat="1" ht="12.75">
      <c r="D1569" s="353"/>
      <c r="E1569" s="578"/>
      <c r="F1569" s="353"/>
    </row>
    <row r="1570" spans="4:6" customFormat="1" ht="12.75">
      <c r="D1570" s="353"/>
      <c r="E1570" s="578"/>
      <c r="F1570" s="353"/>
    </row>
    <row r="1571" spans="4:6" customFormat="1" ht="12.75">
      <c r="D1571" s="353"/>
      <c r="E1571" s="578"/>
      <c r="F1571" s="353"/>
    </row>
    <row r="1572" spans="4:6" customFormat="1" ht="12.75">
      <c r="D1572" s="353"/>
      <c r="E1572" s="578"/>
      <c r="F1572" s="353"/>
    </row>
    <row r="1573" spans="4:6" customFormat="1" ht="12.75">
      <c r="D1573" s="353"/>
      <c r="E1573" s="578"/>
      <c r="F1573" s="353"/>
    </row>
    <row r="1574" spans="4:6" customFormat="1" ht="12.75">
      <c r="D1574" s="353"/>
      <c r="E1574" s="578"/>
      <c r="F1574" s="353"/>
    </row>
    <row r="1575" spans="4:6" customFormat="1" ht="12.75">
      <c r="D1575" s="353"/>
      <c r="E1575" s="578"/>
      <c r="F1575" s="353"/>
    </row>
    <row r="1576" spans="4:6" customFormat="1" ht="12.75">
      <c r="D1576" s="353"/>
      <c r="E1576" s="578"/>
      <c r="F1576" s="353"/>
    </row>
    <row r="1577" spans="4:6" customFormat="1" ht="12.75">
      <c r="D1577" s="353"/>
      <c r="E1577" s="578"/>
      <c r="F1577" s="353"/>
    </row>
    <row r="1578" spans="4:6" customFormat="1" ht="12.75">
      <c r="D1578" s="353"/>
      <c r="E1578" s="578"/>
      <c r="F1578" s="353"/>
    </row>
    <row r="1579" spans="4:6" customFormat="1" ht="12.75">
      <c r="D1579" s="353"/>
      <c r="E1579" s="578"/>
      <c r="F1579" s="353"/>
    </row>
    <row r="1580" spans="4:6" customFormat="1" ht="12.75">
      <c r="D1580" s="353"/>
      <c r="E1580" s="578"/>
      <c r="F1580" s="353"/>
    </row>
    <row r="1581" spans="4:6" customFormat="1" ht="12.75">
      <c r="D1581" s="353"/>
      <c r="E1581" s="578"/>
      <c r="F1581" s="353"/>
    </row>
    <row r="1582" spans="4:6" customFormat="1" ht="12.75">
      <c r="D1582" s="353"/>
      <c r="E1582" s="578"/>
      <c r="F1582" s="353"/>
    </row>
    <row r="1583" spans="4:6" customFormat="1" ht="12.75">
      <c r="D1583" s="353"/>
      <c r="E1583" s="578"/>
      <c r="F1583" s="353"/>
    </row>
    <row r="1584" spans="4:6" customFormat="1" ht="12.75">
      <c r="D1584" s="353"/>
      <c r="E1584" s="578"/>
      <c r="F1584" s="353"/>
    </row>
    <row r="1585" spans="4:6" customFormat="1" ht="12.75">
      <c r="D1585" s="353"/>
      <c r="E1585" s="578"/>
      <c r="F1585" s="353"/>
    </row>
    <row r="1586" spans="4:6" customFormat="1" ht="12.75">
      <c r="D1586" s="353"/>
      <c r="E1586" s="578"/>
      <c r="F1586" s="353"/>
    </row>
    <row r="1587" spans="4:6" customFormat="1" ht="12.75">
      <c r="D1587" s="353"/>
      <c r="E1587" s="578"/>
      <c r="F1587" s="353"/>
    </row>
    <row r="1588" spans="4:6" customFormat="1" ht="12.75">
      <c r="D1588" s="353"/>
      <c r="E1588" s="578"/>
      <c r="F1588" s="353"/>
    </row>
    <row r="1589" spans="4:6" customFormat="1" ht="12.75">
      <c r="D1589" s="353"/>
      <c r="E1589" s="578"/>
      <c r="F1589" s="353"/>
    </row>
    <row r="1590" spans="4:6" customFormat="1" ht="12.75">
      <c r="D1590" s="353"/>
      <c r="E1590" s="578"/>
      <c r="F1590" s="353"/>
    </row>
    <row r="1591" spans="4:6" customFormat="1" ht="12.75">
      <c r="D1591" s="353"/>
      <c r="E1591" s="578"/>
      <c r="F1591" s="353"/>
    </row>
    <row r="1592" spans="4:6" customFormat="1" ht="12.75">
      <c r="D1592" s="353"/>
      <c r="E1592" s="578"/>
      <c r="F1592" s="353"/>
    </row>
    <row r="1593" spans="4:6" customFormat="1" ht="12.75">
      <c r="D1593" s="353"/>
      <c r="E1593" s="578"/>
      <c r="F1593" s="353"/>
    </row>
    <row r="1594" spans="4:6" customFormat="1" ht="12.75">
      <c r="D1594" s="353"/>
      <c r="E1594" s="578"/>
      <c r="F1594" s="353"/>
    </row>
    <row r="1595" spans="4:6" customFormat="1" ht="12.75">
      <c r="D1595" s="353"/>
      <c r="E1595" s="578"/>
      <c r="F1595" s="353"/>
    </row>
    <row r="1596" spans="4:6" customFormat="1" ht="12.75">
      <c r="D1596" s="353"/>
      <c r="E1596" s="578"/>
      <c r="F1596" s="353"/>
    </row>
    <row r="1597" spans="4:6" customFormat="1" ht="12.75">
      <c r="D1597" s="353"/>
      <c r="E1597" s="578"/>
      <c r="F1597" s="353"/>
    </row>
    <row r="1598" spans="4:6" customFormat="1" ht="12.75">
      <c r="D1598" s="353"/>
      <c r="E1598" s="578"/>
      <c r="F1598" s="353"/>
    </row>
    <row r="1599" spans="4:6" customFormat="1" ht="12.75">
      <c r="D1599" s="353"/>
      <c r="E1599" s="578"/>
      <c r="F1599" s="353"/>
    </row>
    <row r="1600" spans="4:6" customFormat="1" ht="12.75">
      <c r="D1600" s="353"/>
      <c r="E1600" s="578"/>
      <c r="F1600" s="353"/>
    </row>
    <row r="1601" spans="4:6" customFormat="1" ht="12.75">
      <c r="D1601" s="353"/>
      <c r="E1601" s="578"/>
      <c r="F1601" s="353"/>
    </row>
    <row r="1602" spans="4:6" customFormat="1" ht="12.75">
      <c r="D1602" s="353"/>
      <c r="E1602" s="578"/>
      <c r="F1602" s="353"/>
    </row>
    <row r="1603" spans="4:6" customFormat="1" ht="12.75">
      <c r="D1603" s="353"/>
      <c r="E1603" s="578"/>
      <c r="F1603" s="353"/>
    </row>
    <row r="1604" spans="4:6" customFormat="1" ht="12.75">
      <c r="D1604" s="353"/>
      <c r="E1604" s="578"/>
      <c r="F1604" s="353"/>
    </row>
    <row r="1605" spans="4:6" customFormat="1" ht="12.75">
      <c r="D1605" s="353"/>
      <c r="E1605" s="578"/>
      <c r="F1605" s="353"/>
    </row>
    <row r="1606" spans="4:6" customFormat="1" ht="12.75">
      <c r="D1606" s="353"/>
      <c r="E1606" s="578"/>
      <c r="F1606" s="353"/>
    </row>
    <row r="1607" spans="4:6" customFormat="1" ht="12.75">
      <c r="D1607" s="353"/>
      <c r="E1607" s="578"/>
      <c r="F1607" s="353"/>
    </row>
    <row r="1608" spans="4:6" customFormat="1" ht="12.75">
      <c r="D1608" s="353"/>
      <c r="E1608" s="578"/>
      <c r="F1608" s="353"/>
    </row>
    <row r="1609" spans="4:6" customFormat="1" ht="12.75">
      <c r="D1609" s="353"/>
      <c r="E1609" s="578"/>
      <c r="F1609" s="353"/>
    </row>
    <row r="1610" spans="4:6" customFormat="1" ht="12.75">
      <c r="D1610" s="353"/>
      <c r="E1610" s="578"/>
      <c r="F1610" s="353"/>
    </row>
    <row r="1611" spans="4:6" customFormat="1" ht="12.75">
      <c r="D1611" s="353"/>
      <c r="E1611" s="578"/>
      <c r="F1611" s="353"/>
    </row>
    <row r="1612" spans="4:6" customFormat="1" ht="12.75">
      <c r="D1612" s="353"/>
      <c r="E1612" s="578"/>
      <c r="F1612" s="353"/>
    </row>
    <row r="1613" spans="4:6" customFormat="1" ht="12.75">
      <c r="D1613" s="353"/>
      <c r="E1613" s="578"/>
      <c r="F1613" s="353"/>
    </row>
    <row r="1614" spans="4:6" customFormat="1" ht="12.75">
      <c r="D1614" s="353"/>
      <c r="E1614" s="578"/>
      <c r="F1614" s="353"/>
    </row>
    <row r="1615" spans="4:6" customFormat="1" ht="12.75">
      <c r="D1615" s="353"/>
      <c r="E1615" s="578"/>
      <c r="F1615" s="353"/>
    </row>
    <row r="1616" spans="4:6" customFormat="1" ht="12.75">
      <c r="D1616" s="353"/>
      <c r="E1616" s="578"/>
      <c r="F1616" s="353"/>
    </row>
    <row r="1617" spans="4:6" customFormat="1" ht="12.75">
      <c r="D1617" s="353"/>
      <c r="E1617" s="578"/>
      <c r="F1617" s="353"/>
    </row>
    <row r="1618" spans="4:6" customFormat="1" ht="12.75">
      <c r="D1618" s="353"/>
      <c r="E1618" s="578"/>
      <c r="F1618" s="353"/>
    </row>
    <row r="1619" spans="4:6" customFormat="1" ht="12.75">
      <c r="D1619" s="353"/>
      <c r="E1619" s="578"/>
      <c r="F1619" s="353"/>
    </row>
    <row r="1620" spans="4:6" customFormat="1" ht="12.75">
      <c r="D1620" s="353"/>
      <c r="E1620" s="578"/>
      <c r="F1620" s="353"/>
    </row>
    <row r="1621" spans="4:6" customFormat="1" ht="12.75">
      <c r="D1621" s="353"/>
      <c r="E1621" s="578"/>
      <c r="F1621" s="353"/>
    </row>
    <row r="1622" spans="4:6" customFormat="1" ht="12.75">
      <c r="D1622" s="353"/>
      <c r="E1622" s="578"/>
      <c r="F1622" s="353"/>
    </row>
    <row r="1623" spans="4:6" customFormat="1" ht="12.75">
      <c r="D1623" s="353"/>
      <c r="E1623" s="578"/>
      <c r="F1623" s="353"/>
    </row>
    <row r="1624" spans="4:6" customFormat="1" ht="12.75">
      <c r="D1624" s="353"/>
      <c r="E1624" s="578"/>
      <c r="F1624" s="353"/>
    </row>
    <row r="1625" spans="4:6" customFormat="1" ht="12.75">
      <c r="D1625" s="353"/>
      <c r="E1625" s="578"/>
      <c r="F1625" s="353"/>
    </row>
    <row r="1626" spans="4:6" customFormat="1" ht="12.75">
      <c r="D1626" s="353"/>
      <c r="E1626" s="578"/>
      <c r="F1626" s="353"/>
    </row>
    <row r="1627" spans="4:6" customFormat="1" ht="12.75">
      <c r="D1627" s="353"/>
      <c r="E1627" s="578"/>
      <c r="F1627" s="353"/>
    </row>
    <row r="1628" spans="4:6" customFormat="1" ht="12.75">
      <c r="D1628" s="353"/>
      <c r="E1628" s="578"/>
      <c r="F1628" s="353"/>
    </row>
    <row r="1629" spans="4:6" customFormat="1" ht="12.75">
      <c r="D1629" s="353"/>
      <c r="E1629" s="578"/>
      <c r="F1629" s="353"/>
    </row>
    <row r="1630" spans="4:6" customFormat="1" ht="12.75">
      <c r="D1630" s="353"/>
      <c r="E1630" s="578"/>
      <c r="F1630" s="353"/>
    </row>
    <row r="1631" spans="4:6" customFormat="1" ht="12.75">
      <c r="D1631" s="353"/>
      <c r="E1631" s="578"/>
      <c r="F1631" s="353"/>
    </row>
    <row r="1632" spans="4:6" customFormat="1" ht="12.75">
      <c r="D1632" s="353"/>
      <c r="E1632" s="578"/>
      <c r="F1632" s="353"/>
    </row>
    <row r="1633" spans="4:6" customFormat="1" ht="12.75">
      <c r="D1633" s="353"/>
      <c r="E1633" s="578"/>
      <c r="F1633" s="353"/>
    </row>
    <row r="1634" spans="4:6" customFormat="1" ht="12.75">
      <c r="D1634" s="353"/>
      <c r="E1634" s="578"/>
      <c r="F1634" s="353"/>
    </row>
    <row r="1635" spans="4:6" customFormat="1" ht="12.75">
      <c r="D1635" s="353"/>
      <c r="E1635" s="578"/>
      <c r="F1635" s="353"/>
    </row>
    <row r="1636" spans="4:6" customFormat="1" ht="12.75">
      <c r="D1636" s="353"/>
      <c r="E1636" s="578"/>
      <c r="F1636" s="353"/>
    </row>
    <row r="1637" spans="4:6" customFormat="1" ht="12.75">
      <c r="D1637" s="353"/>
      <c r="E1637" s="578"/>
      <c r="F1637" s="353"/>
    </row>
    <row r="1638" spans="4:6" customFormat="1" ht="12.75">
      <c r="D1638" s="353"/>
      <c r="E1638" s="578"/>
      <c r="F1638" s="353"/>
    </row>
    <row r="1639" spans="4:6" customFormat="1" ht="12.75">
      <c r="D1639" s="353"/>
      <c r="E1639" s="578"/>
      <c r="F1639" s="353"/>
    </row>
    <row r="1640" spans="4:6" customFormat="1" ht="12.75">
      <c r="D1640" s="353"/>
      <c r="E1640" s="578"/>
      <c r="F1640" s="353"/>
    </row>
    <row r="1641" spans="4:6" customFormat="1" ht="12.75">
      <c r="D1641" s="353"/>
      <c r="E1641" s="578"/>
      <c r="F1641" s="353"/>
    </row>
    <row r="1642" spans="4:6" customFormat="1" ht="12.75">
      <c r="D1642" s="353"/>
      <c r="E1642" s="578"/>
      <c r="F1642" s="353"/>
    </row>
    <row r="1643" spans="4:6" customFormat="1" ht="12.75">
      <c r="D1643" s="353"/>
      <c r="E1643" s="578"/>
      <c r="F1643" s="353"/>
    </row>
    <row r="1644" spans="4:6" customFormat="1" ht="12.75">
      <c r="D1644" s="353"/>
      <c r="E1644" s="578"/>
      <c r="F1644" s="353"/>
    </row>
    <row r="1645" spans="4:6" customFormat="1" ht="12.75">
      <c r="D1645" s="353"/>
      <c r="E1645" s="578"/>
      <c r="F1645" s="353"/>
    </row>
    <row r="1646" spans="4:6" customFormat="1" ht="12.75">
      <c r="D1646" s="353"/>
      <c r="E1646" s="578"/>
      <c r="F1646" s="353"/>
    </row>
    <row r="1647" spans="4:6" customFormat="1" ht="12.75">
      <c r="D1647" s="353"/>
      <c r="E1647" s="578"/>
      <c r="F1647" s="353"/>
    </row>
    <row r="1648" spans="4:6" customFormat="1" ht="12.75">
      <c r="D1648" s="353"/>
      <c r="E1648" s="578"/>
      <c r="F1648" s="353"/>
    </row>
    <row r="1649" spans="4:6" customFormat="1" ht="12.75">
      <c r="D1649" s="353"/>
      <c r="E1649" s="578"/>
      <c r="F1649" s="353"/>
    </row>
    <row r="1650" spans="4:6" customFormat="1" ht="12.75">
      <c r="D1650" s="353"/>
      <c r="E1650" s="578"/>
      <c r="F1650" s="353"/>
    </row>
    <row r="1651" spans="4:6" customFormat="1" ht="12.75">
      <c r="D1651" s="353"/>
      <c r="E1651" s="578"/>
      <c r="F1651" s="353"/>
    </row>
    <row r="1652" spans="4:6" customFormat="1" ht="12.75">
      <c r="D1652" s="353"/>
      <c r="E1652" s="578"/>
      <c r="F1652" s="353"/>
    </row>
    <row r="1653" spans="4:6" customFormat="1" ht="12.75">
      <c r="D1653" s="353"/>
      <c r="E1653" s="578"/>
      <c r="F1653" s="353"/>
    </row>
    <row r="1654" spans="4:6" customFormat="1" ht="12.75">
      <c r="D1654" s="353"/>
      <c r="E1654" s="578"/>
      <c r="F1654" s="353"/>
    </row>
    <row r="1655" spans="4:6" customFormat="1" ht="12.75">
      <c r="D1655" s="353"/>
      <c r="E1655" s="578"/>
      <c r="F1655" s="353"/>
    </row>
    <row r="1656" spans="4:6" customFormat="1" ht="12.75">
      <c r="D1656" s="353"/>
      <c r="E1656" s="578"/>
      <c r="F1656" s="353"/>
    </row>
    <row r="1657" spans="4:6" customFormat="1" ht="12.75">
      <c r="D1657" s="353"/>
      <c r="E1657" s="578"/>
      <c r="F1657" s="353"/>
    </row>
    <row r="1658" spans="4:6" customFormat="1" ht="12.75">
      <c r="D1658" s="353"/>
      <c r="E1658" s="578"/>
      <c r="F1658" s="353"/>
    </row>
    <row r="1659" spans="4:6" customFormat="1" ht="12.75">
      <c r="D1659" s="353"/>
      <c r="E1659" s="578"/>
      <c r="F1659" s="353"/>
    </row>
    <row r="1660" spans="4:6" customFormat="1" ht="12.75">
      <c r="D1660" s="353"/>
      <c r="E1660" s="578"/>
      <c r="F1660" s="353"/>
    </row>
    <row r="1661" spans="4:6" customFormat="1" ht="12.75">
      <c r="D1661" s="353"/>
      <c r="E1661" s="578"/>
      <c r="F1661" s="353"/>
    </row>
    <row r="1662" spans="4:6" customFormat="1" ht="12.75">
      <c r="D1662" s="353"/>
      <c r="E1662" s="578"/>
      <c r="F1662" s="353"/>
    </row>
    <row r="1663" spans="4:6" customFormat="1" ht="12.75">
      <c r="D1663" s="353"/>
      <c r="E1663" s="578"/>
      <c r="F1663" s="353"/>
    </row>
    <row r="1664" spans="4:6" customFormat="1" ht="12.75">
      <c r="D1664" s="353"/>
      <c r="E1664" s="578"/>
      <c r="F1664" s="353"/>
    </row>
    <row r="1665" spans="4:6" customFormat="1" ht="12.75">
      <c r="D1665" s="353"/>
      <c r="E1665" s="578"/>
      <c r="F1665" s="353"/>
    </row>
    <row r="1666" spans="4:6" customFormat="1" ht="12.75">
      <c r="D1666" s="353"/>
      <c r="E1666" s="578"/>
      <c r="F1666" s="353"/>
    </row>
    <row r="1667" spans="4:6" customFormat="1" ht="12.75">
      <c r="D1667" s="353"/>
      <c r="E1667" s="578"/>
      <c r="F1667" s="353"/>
    </row>
    <row r="1668" spans="4:6" customFormat="1" ht="12.75">
      <c r="D1668" s="353"/>
      <c r="E1668" s="578"/>
      <c r="F1668" s="353"/>
    </row>
    <row r="1669" spans="4:6" customFormat="1" ht="12.75">
      <c r="D1669" s="353"/>
      <c r="E1669" s="578"/>
      <c r="F1669" s="353"/>
    </row>
    <row r="1670" spans="4:6" customFormat="1" ht="12.75">
      <c r="D1670" s="353"/>
      <c r="E1670" s="578"/>
      <c r="F1670" s="353"/>
    </row>
    <row r="1671" spans="4:6" customFormat="1" ht="12.75">
      <c r="D1671" s="353"/>
      <c r="E1671" s="578"/>
      <c r="F1671" s="353"/>
    </row>
    <row r="1672" spans="4:6" customFormat="1" ht="12.75">
      <c r="D1672" s="353"/>
      <c r="E1672" s="578"/>
      <c r="F1672" s="353"/>
    </row>
    <row r="1673" spans="4:6" customFormat="1" ht="12.75">
      <c r="D1673" s="353"/>
      <c r="E1673" s="578"/>
      <c r="F1673" s="353"/>
    </row>
    <row r="1674" spans="4:6" customFormat="1" ht="12.75">
      <c r="D1674" s="353"/>
      <c r="E1674" s="578"/>
      <c r="F1674" s="353"/>
    </row>
    <row r="1675" spans="4:6" customFormat="1" ht="12.75">
      <c r="D1675" s="353"/>
      <c r="E1675" s="578"/>
      <c r="F1675" s="353"/>
    </row>
    <row r="1676" spans="4:6" customFormat="1" ht="12.75">
      <c r="D1676" s="353"/>
      <c r="E1676" s="578"/>
      <c r="F1676" s="353"/>
    </row>
    <row r="1677" spans="4:6" customFormat="1" ht="12.75">
      <c r="D1677" s="353"/>
      <c r="E1677" s="578"/>
      <c r="F1677" s="353"/>
    </row>
    <row r="1678" spans="4:6" customFormat="1" ht="12.75">
      <c r="D1678" s="353"/>
      <c r="E1678" s="578"/>
      <c r="F1678" s="353"/>
    </row>
    <row r="1679" spans="4:6" customFormat="1" ht="12.75">
      <c r="D1679" s="353"/>
      <c r="E1679" s="578"/>
      <c r="F1679" s="353"/>
    </row>
    <row r="1680" spans="4:6" customFormat="1" ht="12.75">
      <c r="D1680" s="353"/>
      <c r="E1680" s="578"/>
      <c r="F1680" s="353"/>
    </row>
    <row r="1681" spans="4:6" customFormat="1" ht="12.75">
      <c r="D1681" s="353"/>
      <c r="E1681" s="578"/>
      <c r="F1681" s="353"/>
    </row>
    <row r="1682" spans="4:6" customFormat="1" ht="12.75">
      <c r="D1682" s="353"/>
      <c r="E1682" s="578"/>
      <c r="F1682" s="353"/>
    </row>
    <row r="1683" spans="4:6" customFormat="1" ht="12.75">
      <c r="D1683" s="353"/>
      <c r="E1683" s="578"/>
      <c r="F1683" s="353"/>
    </row>
    <row r="1684" spans="4:6" customFormat="1" ht="12.75">
      <c r="D1684" s="353"/>
      <c r="E1684" s="578"/>
      <c r="F1684" s="353"/>
    </row>
    <row r="1685" spans="4:6" customFormat="1" ht="12.75">
      <c r="D1685" s="353"/>
      <c r="E1685" s="578"/>
      <c r="F1685" s="353"/>
    </row>
    <row r="1686" spans="4:6" customFormat="1" ht="12.75">
      <c r="D1686" s="353"/>
      <c r="E1686" s="578"/>
      <c r="F1686" s="353"/>
    </row>
    <row r="1687" spans="4:6" customFormat="1" ht="12.75">
      <c r="D1687" s="353"/>
      <c r="E1687" s="578"/>
      <c r="F1687" s="353"/>
    </row>
    <row r="1688" spans="4:6" customFormat="1" ht="12.75">
      <c r="D1688" s="353"/>
      <c r="E1688" s="578"/>
      <c r="F1688" s="353"/>
    </row>
    <row r="1689" spans="4:6" customFormat="1" ht="12.75">
      <c r="D1689" s="353"/>
      <c r="E1689" s="578"/>
      <c r="F1689" s="353"/>
    </row>
    <row r="1690" spans="4:6" customFormat="1" ht="12.75">
      <c r="D1690" s="353"/>
      <c r="E1690" s="578"/>
      <c r="F1690" s="353"/>
    </row>
    <row r="1691" spans="4:6" customFormat="1" ht="12.75">
      <c r="D1691" s="353"/>
      <c r="E1691" s="578"/>
      <c r="F1691" s="353"/>
    </row>
    <row r="1692" spans="4:6" customFormat="1" ht="12.75">
      <c r="D1692" s="353"/>
      <c r="E1692" s="578"/>
      <c r="F1692" s="353"/>
    </row>
    <row r="1693" spans="4:6" customFormat="1" ht="12.75">
      <c r="D1693" s="353"/>
      <c r="E1693" s="578"/>
      <c r="F1693" s="353"/>
    </row>
    <row r="1694" spans="4:6" customFormat="1" ht="12.75">
      <c r="D1694" s="353"/>
      <c r="E1694" s="578"/>
      <c r="F1694" s="353"/>
    </row>
    <row r="1695" spans="4:6" customFormat="1" ht="12.75">
      <c r="D1695" s="353"/>
      <c r="E1695" s="578"/>
      <c r="F1695" s="353"/>
    </row>
    <row r="1696" spans="4:6" customFormat="1" ht="12.75">
      <c r="D1696" s="353"/>
      <c r="E1696" s="578"/>
      <c r="F1696" s="353"/>
    </row>
    <row r="1697" spans="4:6" customFormat="1" ht="12.75">
      <c r="D1697" s="353"/>
      <c r="E1697" s="578"/>
      <c r="F1697" s="353"/>
    </row>
    <row r="1698" spans="4:6" customFormat="1" ht="12.75">
      <c r="D1698" s="353"/>
      <c r="E1698" s="578"/>
      <c r="F1698" s="353"/>
    </row>
    <row r="1699" spans="4:6" customFormat="1" ht="12.75">
      <c r="D1699" s="353"/>
      <c r="E1699" s="578"/>
      <c r="F1699" s="353"/>
    </row>
    <row r="1700" spans="4:6" customFormat="1" ht="12.75">
      <c r="D1700" s="353"/>
      <c r="E1700" s="578"/>
      <c r="F1700" s="353"/>
    </row>
    <row r="1701" spans="4:6" customFormat="1" ht="12.75">
      <c r="D1701" s="353"/>
      <c r="E1701" s="578"/>
      <c r="F1701" s="353"/>
    </row>
    <row r="1702" spans="4:6" customFormat="1" ht="12.75">
      <c r="D1702" s="353"/>
      <c r="E1702" s="578"/>
      <c r="F1702" s="353"/>
    </row>
    <row r="1703" spans="4:6" customFormat="1" ht="12.75">
      <c r="D1703" s="353"/>
      <c r="E1703" s="578"/>
      <c r="F1703" s="353"/>
    </row>
    <row r="1704" spans="4:6" customFormat="1" ht="12.75">
      <c r="D1704" s="353"/>
      <c r="E1704" s="578"/>
      <c r="F1704" s="353"/>
    </row>
    <row r="1705" spans="4:6" customFormat="1" ht="12.75">
      <c r="D1705" s="353"/>
      <c r="E1705" s="578"/>
      <c r="F1705" s="353"/>
    </row>
    <row r="1706" spans="4:6" customFormat="1" ht="12.75">
      <c r="D1706" s="353"/>
      <c r="E1706" s="578"/>
      <c r="F1706" s="353"/>
    </row>
    <row r="1707" spans="4:6" customFormat="1" ht="12.75">
      <c r="D1707" s="353"/>
      <c r="E1707" s="578"/>
      <c r="F1707" s="353"/>
    </row>
    <row r="1708" spans="4:6" customFormat="1" ht="12.75">
      <c r="D1708" s="353"/>
      <c r="E1708" s="578"/>
      <c r="F1708" s="353"/>
    </row>
    <row r="1709" spans="4:6" customFormat="1" ht="12.75">
      <c r="D1709" s="353"/>
      <c r="E1709" s="578"/>
      <c r="F1709" s="353"/>
    </row>
    <row r="1710" spans="4:6" customFormat="1" ht="12.75">
      <c r="D1710" s="353"/>
      <c r="E1710" s="578"/>
      <c r="F1710" s="353"/>
    </row>
    <row r="1711" spans="4:6" customFormat="1" ht="12.75">
      <c r="D1711" s="353"/>
      <c r="E1711" s="578"/>
      <c r="F1711" s="353"/>
    </row>
    <row r="1712" spans="4:6" customFormat="1" ht="12.75">
      <c r="D1712" s="353"/>
      <c r="E1712" s="578"/>
      <c r="F1712" s="353"/>
    </row>
    <row r="1713" spans="4:6" customFormat="1" ht="12.75">
      <c r="D1713" s="353"/>
      <c r="E1713" s="578"/>
      <c r="F1713" s="353"/>
    </row>
    <row r="1714" spans="4:6" customFormat="1" ht="12.75">
      <c r="D1714" s="353"/>
      <c r="E1714" s="578"/>
      <c r="F1714" s="353"/>
    </row>
    <row r="1715" spans="4:6" customFormat="1" ht="12.75">
      <c r="D1715" s="353"/>
      <c r="E1715" s="578"/>
      <c r="F1715" s="353"/>
    </row>
    <row r="1716" spans="4:6" customFormat="1" ht="12.75">
      <c r="D1716" s="353"/>
      <c r="E1716" s="578"/>
      <c r="F1716" s="353"/>
    </row>
    <row r="1717" spans="4:6" customFormat="1" ht="12.75">
      <c r="D1717" s="353"/>
      <c r="E1717" s="578"/>
      <c r="F1717" s="353"/>
    </row>
    <row r="1718" spans="4:6" customFormat="1" ht="12.75">
      <c r="D1718" s="353"/>
      <c r="E1718" s="578"/>
      <c r="F1718" s="353"/>
    </row>
    <row r="1719" spans="4:6" customFormat="1" ht="12.75">
      <c r="D1719" s="353"/>
      <c r="E1719" s="578"/>
      <c r="F1719" s="353"/>
    </row>
    <row r="1720" spans="4:6" customFormat="1" ht="12.75">
      <c r="D1720" s="353"/>
      <c r="E1720" s="578"/>
      <c r="F1720" s="353"/>
    </row>
    <row r="1721" spans="4:6" customFormat="1" ht="12.75">
      <c r="D1721" s="353"/>
      <c r="E1721" s="578"/>
      <c r="F1721" s="353"/>
    </row>
    <row r="1722" spans="4:6" customFormat="1" ht="12.75">
      <c r="D1722" s="353"/>
      <c r="E1722" s="578"/>
      <c r="F1722" s="353"/>
    </row>
    <row r="1723" spans="4:6" customFormat="1" ht="12.75">
      <c r="D1723" s="353"/>
      <c r="E1723" s="578"/>
      <c r="F1723" s="353"/>
    </row>
    <row r="1724" spans="4:6" customFormat="1" ht="12.75">
      <c r="D1724" s="353"/>
      <c r="E1724" s="578"/>
      <c r="F1724" s="353"/>
    </row>
    <row r="1725" spans="4:6" customFormat="1" ht="12.75">
      <c r="D1725" s="353"/>
      <c r="E1725" s="578"/>
      <c r="F1725" s="353"/>
    </row>
    <row r="1726" spans="4:6" customFormat="1" ht="12.75">
      <c r="D1726" s="353"/>
      <c r="E1726" s="578"/>
      <c r="F1726" s="353"/>
    </row>
    <row r="1727" spans="4:6" customFormat="1" ht="12.75">
      <c r="D1727" s="353"/>
      <c r="E1727" s="578"/>
      <c r="F1727" s="353"/>
    </row>
    <row r="1728" spans="4:6" customFormat="1" ht="12.75">
      <c r="D1728" s="353"/>
      <c r="E1728" s="578"/>
      <c r="F1728" s="353"/>
    </row>
    <row r="1729" spans="4:6" customFormat="1" ht="12.75">
      <c r="D1729" s="353"/>
      <c r="E1729" s="578"/>
      <c r="F1729" s="353"/>
    </row>
    <row r="1730" spans="4:6" customFormat="1" ht="12.75">
      <c r="D1730" s="353"/>
      <c r="E1730" s="578"/>
      <c r="F1730" s="353"/>
    </row>
    <row r="1731" spans="4:6" customFormat="1" ht="12.75">
      <c r="D1731" s="353"/>
      <c r="E1731" s="578"/>
      <c r="F1731" s="353"/>
    </row>
    <row r="1732" spans="4:6" customFormat="1" ht="12.75">
      <c r="D1732" s="353"/>
      <c r="E1732" s="578"/>
      <c r="F1732" s="353"/>
    </row>
    <row r="1733" spans="4:6" customFormat="1" ht="12.75">
      <c r="D1733" s="353"/>
      <c r="E1733" s="578"/>
      <c r="F1733" s="353"/>
    </row>
    <row r="1734" spans="4:6" customFormat="1" ht="12.75">
      <c r="D1734" s="353"/>
      <c r="E1734" s="578"/>
      <c r="F1734" s="353"/>
    </row>
    <row r="1735" spans="4:6" customFormat="1" ht="12.75">
      <c r="D1735" s="353"/>
      <c r="E1735" s="578"/>
      <c r="F1735" s="353"/>
    </row>
    <row r="1736" spans="4:6" customFormat="1" ht="12.75">
      <c r="D1736" s="353"/>
      <c r="E1736" s="578"/>
      <c r="F1736" s="353"/>
    </row>
    <row r="1737" spans="4:6" customFormat="1" ht="12.75">
      <c r="D1737" s="353"/>
      <c r="E1737" s="578"/>
      <c r="F1737" s="353"/>
    </row>
    <row r="1738" spans="4:6" customFormat="1" ht="12.75">
      <c r="D1738" s="353"/>
      <c r="E1738" s="578"/>
      <c r="F1738" s="353"/>
    </row>
    <row r="1739" spans="4:6" customFormat="1" ht="12.75">
      <c r="D1739" s="353"/>
      <c r="E1739" s="578"/>
      <c r="F1739" s="353"/>
    </row>
    <row r="1740" spans="4:6" customFormat="1" ht="12.75">
      <c r="D1740" s="353"/>
      <c r="E1740" s="578"/>
      <c r="F1740" s="353"/>
    </row>
    <row r="1741" spans="4:6" customFormat="1" ht="12.75">
      <c r="D1741" s="353"/>
      <c r="E1741" s="578"/>
      <c r="F1741" s="353"/>
    </row>
    <row r="1742" spans="4:6" customFormat="1" ht="12.75">
      <c r="D1742" s="353"/>
      <c r="E1742" s="578"/>
      <c r="F1742" s="353"/>
    </row>
    <row r="1743" spans="4:6" customFormat="1" ht="12.75">
      <c r="D1743" s="353"/>
      <c r="E1743" s="578"/>
      <c r="F1743" s="353"/>
    </row>
    <row r="1744" spans="4:6" customFormat="1" ht="12.75">
      <c r="D1744" s="353"/>
      <c r="E1744" s="578"/>
      <c r="F1744" s="353"/>
    </row>
    <row r="1745" spans="4:6" customFormat="1" ht="12.75">
      <c r="D1745" s="353"/>
      <c r="E1745" s="578"/>
      <c r="F1745" s="353"/>
    </row>
    <row r="1746" spans="4:6" customFormat="1" ht="12.75">
      <c r="D1746" s="353"/>
      <c r="E1746" s="578"/>
      <c r="F1746" s="353"/>
    </row>
    <row r="1747" spans="4:6" customFormat="1" ht="12.75">
      <c r="D1747" s="353"/>
      <c r="E1747" s="578"/>
      <c r="F1747" s="353"/>
    </row>
    <row r="1748" spans="4:6" customFormat="1" ht="12.75">
      <c r="D1748" s="353"/>
      <c r="E1748" s="578"/>
      <c r="F1748" s="353"/>
    </row>
    <row r="1749" spans="4:6" customFormat="1" ht="12.75">
      <c r="D1749" s="353"/>
      <c r="E1749" s="578"/>
      <c r="F1749" s="353"/>
    </row>
    <row r="1750" spans="4:6" customFormat="1" ht="12.75">
      <c r="D1750" s="353"/>
      <c r="E1750" s="578"/>
      <c r="F1750" s="353"/>
    </row>
    <row r="1751" spans="4:6" customFormat="1" ht="12.75">
      <c r="D1751" s="353"/>
      <c r="E1751" s="578"/>
      <c r="F1751" s="353"/>
    </row>
    <row r="1752" spans="4:6" customFormat="1" ht="12.75">
      <c r="D1752" s="353"/>
      <c r="E1752" s="578"/>
      <c r="F1752" s="353"/>
    </row>
    <row r="1753" spans="4:6" customFormat="1" ht="12.75">
      <c r="D1753" s="353"/>
      <c r="E1753" s="578"/>
      <c r="F1753" s="353"/>
    </row>
    <row r="1754" spans="4:6" customFormat="1" ht="12.75">
      <c r="D1754" s="353"/>
      <c r="E1754" s="578"/>
      <c r="F1754" s="353"/>
    </row>
    <row r="1755" spans="4:6" customFormat="1" ht="12.75">
      <c r="D1755" s="353"/>
      <c r="E1755" s="578"/>
      <c r="F1755" s="353"/>
    </row>
    <row r="1756" spans="4:6" customFormat="1" ht="12.75">
      <c r="D1756" s="353"/>
      <c r="E1756" s="578"/>
      <c r="F1756" s="353"/>
    </row>
    <row r="1757" spans="4:6" customFormat="1" ht="12.75">
      <c r="D1757" s="353"/>
      <c r="E1757" s="578"/>
      <c r="F1757" s="353"/>
    </row>
    <row r="1758" spans="4:6" customFormat="1" ht="12.75">
      <c r="D1758" s="353"/>
      <c r="E1758" s="578"/>
      <c r="F1758" s="353"/>
    </row>
    <row r="1759" spans="4:6" customFormat="1" ht="12.75">
      <c r="D1759" s="353"/>
      <c r="E1759" s="578"/>
      <c r="F1759" s="353"/>
    </row>
    <row r="1760" spans="4:6" customFormat="1" ht="12.75">
      <c r="D1760" s="353"/>
      <c r="E1760" s="578"/>
      <c r="F1760" s="353"/>
    </row>
    <row r="1761" spans="4:6" customFormat="1" ht="12.75">
      <c r="D1761" s="353"/>
      <c r="E1761" s="578"/>
      <c r="F1761" s="353"/>
    </row>
    <row r="1762" spans="4:6" customFormat="1" ht="12.75">
      <c r="D1762" s="353"/>
      <c r="E1762" s="578"/>
      <c r="F1762" s="353"/>
    </row>
    <row r="1763" spans="4:6" customFormat="1" ht="12.75">
      <c r="D1763" s="353"/>
      <c r="E1763" s="578"/>
      <c r="F1763" s="353"/>
    </row>
    <row r="1764" spans="4:6" customFormat="1" ht="12.75">
      <c r="D1764" s="353"/>
      <c r="E1764" s="578"/>
      <c r="F1764" s="353"/>
    </row>
    <row r="1765" spans="4:6" customFormat="1" ht="12.75">
      <c r="D1765" s="353"/>
      <c r="E1765" s="578"/>
      <c r="F1765" s="353"/>
    </row>
    <row r="1766" spans="4:6" customFormat="1" ht="12.75">
      <c r="D1766" s="353"/>
      <c r="E1766" s="578"/>
      <c r="F1766" s="353"/>
    </row>
    <row r="1767" spans="4:6" customFormat="1" ht="12.75">
      <c r="D1767" s="353"/>
      <c r="E1767" s="578"/>
      <c r="F1767" s="353"/>
    </row>
    <row r="1768" spans="4:6" customFormat="1" ht="12.75">
      <c r="D1768" s="353"/>
      <c r="E1768" s="578"/>
      <c r="F1768" s="353"/>
    </row>
    <row r="1769" spans="4:6" customFormat="1" ht="12.75">
      <c r="D1769" s="353"/>
      <c r="E1769" s="578"/>
      <c r="F1769" s="353"/>
    </row>
    <row r="1770" spans="4:6" customFormat="1" ht="12.75">
      <c r="D1770" s="353"/>
      <c r="E1770" s="578"/>
      <c r="F1770" s="353"/>
    </row>
    <row r="1771" spans="4:6" customFormat="1" ht="12.75">
      <c r="D1771" s="353"/>
      <c r="E1771" s="578"/>
      <c r="F1771" s="353"/>
    </row>
    <row r="1772" spans="4:6" customFormat="1" ht="12.75">
      <c r="D1772" s="353"/>
      <c r="E1772" s="578"/>
      <c r="F1772" s="353"/>
    </row>
    <row r="1773" spans="4:6" customFormat="1" ht="12.75">
      <c r="D1773" s="353"/>
      <c r="E1773" s="578"/>
      <c r="F1773" s="353"/>
    </row>
    <row r="1774" spans="4:6" customFormat="1" ht="12.75">
      <c r="D1774" s="353"/>
      <c r="E1774" s="578"/>
      <c r="F1774" s="353"/>
    </row>
    <row r="1775" spans="4:6" customFormat="1" ht="12.75">
      <c r="D1775" s="353"/>
      <c r="E1775" s="578"/>
      <c r="F1775" s="353"/>
    </row>
    <row r="1776" spans="4:6" customFormat="1" ht="12.75">
      <c r="D1776" s="353"/>
      <c r="E1776" s="578"/>
      <c r="F1776" s="353"/>
    </row>
    <row r="1777" spans="4:6" customFormat="1" ht="12.75">
      <c r="D1777" s="353"/>
      <c r="E1777" s="578"/>
      <c r="F1777" s="353"/>
    </row>
    <row r="1778" spans="4:6" customFormat="1" ht="12.75">
      <c r="D1778" s="353"/>
      <c r="E1778" s="578"/>
      <c r="F1778" s="353"/>
    </row>
    <row r="1779" spans="4:6" customFormat="1" ht="12.75">
      <c r="D1779" s="353"/>
      <c r="E1779" s="578"/>
      <c r="F1779" s="353"/>
    </row>
    <row r="1780" spans="4:6" customFormat="1" ht="12.75">
      <c r="D1780" s="353"/>
      <c r="E1780" s="578"/>
      <c r="F1780" s="353"/>
    </row>
    <row r="1781" spans="4:6" customFormat="1" ht="12.75">
      <c r="D1781" s="353"/>
      <c r="E1781" s="578"/>
      <c r="F1781" s="353"/>
    </row>
    <row r="1782" spans="4:6" customFormat="1" ht="12.75">
      <c r="D1782" s="353"/>
      <c r="E1782" s="578"/>
      <c r="F1782" s="353"/>
    </row>
    <row r="1783" spans="4:6" customFormat="1" ht="12.75">
      <c r="D1783" s="353"/>
      <c r="E1783" s="578"/>
      <c r="F1783" s="353"/>
    </row>
    <row r="1784" spans="4:6" customFormat="1" ht="12.75">
      <c r="D1784" s="353"/>
      <c r="E1784" s="578"/>
      <c r="F1784" s="353"/>
    </row>
    <row r="1785" spans="4:6" customFormat="1" ht="12.75">
      <c r="D1785" s="353"/>
      <c r="E1785" s="578"/>
      <c r="F1785" s="353"/>
    </row>
    <row r="1786" spans="4:6" customFormat="1" ht="12.75">
      <c r="D1786" s="353"/>
      <c r="E1786" s="578"/>
      <c r="F1786" s="353"/>
    </row>
    <row r="1787" spans="4:6" customFormat="1" ht="12.75">
      <c r="D1787" s="353"/>
      <c r="E1787" s="578"/>
      <c r="F1787" s="353"/>
    </row>
    <row r="1788" spans="4:6" customFormat="1" ht="12.75">
      <c r="D1788" s="353"/>
      <c r="E1788" s="578"/>
      <c r="F1788" s="353"/>
    </row>
    <row r="1789" spans="4:6" customFormat="1" ht="12.75">
      <c r="D1789" s="353"/>
      <c r="E1789" s="578"/>
      <c r="F1789" s="353"/>
    </row>
    <row r="1790" spans="4:6" customFormat="1" ht="12.75">
      <c r="D1790" s="353"/>
      <c r="E1790" s="578"/>
      <c r="F1790" s="353"/>
    </row>
    <row r="1791" spans="4:6" customFormat="1" ht="12.75">
      <c r="D1791" s="353"/>
      <c r="E1791" s="578"/>
      <c r="F1791" s="353"/>
    </row>
    <row r="1792" spans="4:6" customFormat="1" ht="12.75">
      <c r="D1792" s="353"/>
      <c r="E1792" s="578"/>
      <c r="F1792" s="353"/>
    </row>
    <row r="1793" spans="4:6" customFormat="1" ht="12.75">
      <c r="D1793" s="353"/>
      <c r="E1793" s="578"/>
      <c r="F1793" s="353"/>
    </row>
    <row r="1794" spans="4:6" customFormat="1" ht="12.75">
      <c r="D1794" s="353"/>
      <c r="E1794" s="578"/>
      <c r="F1794" s="353"/>
    </row>
    <row r="1795" spans="4:6" customFormat="1" ht="12.75">
      <c r="D1795" s="353"/>
      <c r="E1795" s="578"/>
      <c r="F1795" s="353"/>
    </row>
    <row r="1796" spans="4:6" customFormat="1" ht="12.75">
      <c r="D1796" s="353"/>
      <c r="E1796" s="578"/>
      <c r="F1796" s="353"/>
    </row>
    <row r="1797" spans="4:6" customFormat="1" ht="12.75">
      <c r="D1797" s="353"/>
      <c r="E1797" s="578"/>
      <c r="F1797" s="353"/>
    </row>
    <row r="1798" spans="4:6" customFormat="1" ht="12.75">
      <c r="D1798" s="353"/>
      <c r="E1798" s="578"/>
      <c r="F1798" s="353"/>
    </row>
    <row r="1799" spans="4:6" customFormat="1" ht="12.75">
      <c r="D1799" s="353"/>
      <c r="E1799" s="578"/>
      <c r="F1799" s="353"/>
    </row>
    <row r="1800" spans="4:6" customFormat="1" ht="12.75">
      <c r="D1800" s="353"/>
      <c r="E1800" s="578"/>
      <c r="F1800" s="353"/>
    </row>
    <row r="1801" spans="4:6" customFormat="1" ht="12.75">
      <c r="D1801" s="353"/>
      <c r="E1801" s="578"/>
      <c r="F1801" s="353"/>
    </row>
    <row r="1802" spans="4:6" customFormat="1" ht="12.75">
      <c r="D1802" s="353"/>
      <c r="E1802" s="578"/>
      <c r="F1802" s="353"/>
    </row>
    <row r="1803" spans="4:6" customFormat="1" ht="12.75">
      <c r="D1803" s="353"/>
      <c r="E1803" s="578"/>
      <c r="F1803" s="353"/>
    </row>
    <row r="1804" spans="4:6" customFormat="1" ht="12.75">
      <c r="D1804" s="353"/>
      <c r="E1804" s="578"/>
      <c r="F1804" s="353"/>
    </row>
    <row r="1805" spans="4:6" customFormat="1" ht="12.75">
      <c r="D1805" s="353"/>
      <c r="E1805" s="578"/>
      <c r="F1805" s="353"/>
    </row>
    <row r="1806" spans="4:6" customFormat="1" ht="12.75">
      <c r="D1806" s="353"/>
      <c r="E1806" s="578"/>
      <c r="F1806" s="353"/>
    </row>
    <row r="1807" spans="4:6" customFormat="1" ht="12.75">
      <c r="D1807" s="353"/>
      <c r="E1807" s="578"/>
      <c r="F1807" s="353"/>
    </row>
    <row r="1808" spans="4:6" customFormat="1" ht="12.75">
      <c r="D1808" s="353"/>
      <c r="E1808" s="578"/>
      <c r="F1808" s="353"/>
    </row>
    <row r="1809" spans="4:6" customFormat="1" ht="12.75">
      <c r="D1809" s="353"/>
      <c r="E1809" s="578"/>
      <c r="F1809" s="353"/>
    </row>
    <row r="1810" spans="4:6" customFormat="1" ht="12.75">
      <c r="D1810" s="353"/>
      <c r="E1810" s="578"/>
      <c r="F1810" s="353"/>
    </row>
    <row r="1811" spans="4:6" customFormat="1" ht="12.75">
      <c r="D1811" s="353"/>
      <c r="E1811" s="578"/>
      <c r="F1811" s="353"/>
    </row>
    <row r="1812" spans="4:6" customFormat="1" ht="12.75">
      <c r="D1812" s="353"/>
      <c r="E1812" s="578"/>
      <c r="F1812" s="353"/>
    </row>
    <row r="1813" spans="4:6" customFormat="1" ht="12.75">
      <c r="D1813" s="353"/>
      <c r="E1813" s="578"/>
      <c r="F1813" s="353"/>
    </row>
    <row r="1814" spans="4:6" customFormat="1" ht="12.75">
      <c r="D1814" s="353"/>
      <c r="E1814" s="578"/>
      <c r="F1814" s="353"/>
    </row>
    <row r="1815" spans="4:6" customFormat="1" ht="12.75">
      <c r="D1815" s="353"/>
      <c r="E1815" s="578"/>
      <c r="F1815" s="353"/>
    </row>
    <row r="1816" spans="4:6" customFormat="1" ht="12.75">
      <c r="D1816" s="353"/>
      <c r="E1816" s="578"/>
      <c r="F1816" s="353"/>
    </row>
    <row r="1817" spans="4:6" customFormat="1" ht="12.75">
      <c r="D1817" s="353"/>
      <c r="E1817" s="578"/>
      <c r="F1817" s="353"/>
    </row>
    <row r="1818" spans="4:6" customFormat="1" ht="12.75">
      <c r="D1818" s="353"/>
      <c r="E1818" s="578"/>
      <c r="F1818" s="353"/>
    </row>
    <row r="1819" spans="4:6" customFormat="1" ht="12.75">
      <c r="D1819" s="353"/>
      <c r="E1819" s="578"/>
      <c r="F1819" s="353"/>
    </row>
    <row r="1820" spans="4:6" customFormat="1" ht="12.75">
      <c r="D1820" s="353"/>
      <c r="E1820" s="578"/>
      <c r="F1820" s="353"/>
    </row>
    <row r="1821" spans="4:6" customFormat="1" ht="12.75">
      <c r="D1821" s="353"/>
      <c r="E1821" s="578"/>
      <c r="F1821" s="353"/>
    </row>
    <row r="1822" spans="4:6" customFormat="1" ht="12.75">
      <c r="D1822" s="353"/>
      <c r="E1822" s="578"/>
      <c r="F1822" s="353"/>
    </row>
    <row r="1823" spans="4:6" customFormat="1" ht="12.75">
      <c r="D1823" s="353"/>
      <c r="E1823" s="578"/>
      <c r="F1823" s="353"/>
    </row>
    <row r="1824" spans="4:6" customFormat="1" ht="12.75">
      <c r="D1824" s="353"/>
      <c r="E1824" s="578"/>
      <c r="F1824" s="353"/>
    </row>
    <row r="1825" spans="4:6" customFormat="1" ht="12.75">
      <c r="D1825" s="353"/>
      <c r="E1825" s="578"/>
      <c r="F1825" s="353"/>
    </row>
    <row r="1826" spans="4:6" customFormat="1" ht="12.75">
      <c r="D1826" s="353"/>
      <c r="E1826" s="578"/>
      <c r="F1826" s="353"/>
    </row>
    <row r="1827" spans="4:6" customFormat="1" ht="12.75">
      <c r="D1827" s="353"/>
      <c r="E1827" s="578"/>
      <c r="F1827" s="353"/>
    </row>
    <row r="1828" spans="4:6" customFormat="1" ht="12.75">
      <c r="D1828" s="353"/>
      <c r="E1828" s="578"/>
      <c r="F1828" s="353"/>
    </row>
    <row r="1829" spans="4:6" customFormat="1" ht="12.75">
      <c r="D1829" s="353"/>
      <c r="E1829" s="578"/>
      <c r="F1829" s="353"/>
    </row>
    <row r="1830" spans="4:6" customFormat="1" ht="12.75">
      <c r="D1830" s="353"/>
      <c r="E1830" s="578"/>
      <c r="F1830" s="353"/>
    </row>
    <row r="1831" spans="4:6" customFormat="1" ht="12.75">
      <c r="D1831" s="353"/>
      <c r="E1831" s="578"/>
      <c r="F1831" s="353"/>
    </row>
    <row r="1832" spans="4:6" customFormat="1" ht="12.75">
      <c r="D1832" s="353"/>
      <c r="E1832" s="578"/>
      <c r="F1832" s="353"/>
    </row>
    <row r="1833" spans="4:6" customFormat="1" ht="12.75">
      <c r="D1833" s="353"/>
      <c r="E1833" s="578"/>
      <c r="F1833" s="353"/>
    </row>
    <row r="1834" spans="4:6" customFormat="1" ht="12.75">
      <c r="D1834" s="353"/>
      <c r="E1834" s="578"/>
      <c r="F1834" s="353"/>
    </row>
    <row r="1835" spans="4:6" customFormat="1" ht="12.75">
      <c r="D1835" s="353"/>
      <c r="E1835" s="578"/>
      <c r="F1835" s="353"/>
    </row>
    <row r="1836" spans="4:6" customFormat="1" ht="12.75">
      <c r="D1836" s="353"/>
      <c r="E1836" s="578"/>
      <c r="F1836" s="353"/>
    </row>
    <row r="1837" spans="4:6" customFormat="1" ht="12.75">
      <c r="D1837" s="353"/>
      <c r="E1837" s="578"/>
      <c r="F1837" s="353"/>
    </row>
    <row r="1838" spans="4:6" customFormat="1" ht="12.75">
      <c r="D1838" s="353"/>
      <c r="E1838" s="578"/>
      <c r="F1838" s="353"/>
    </row>
    <row r="1839" spans="4:6" customFormat="1" ht="12.75">
      <c r="D1839" s="353"/>
      <c r="E1839" s="578"/>
      <c r="F1839" s="353"/>
    </row>
    <row r="1840" spans="4:6" customFormat="1" ht="12.75">
      <c r="D1840" s="353"/>
      <c r="E1840" s="578"/>
      <c r="F1840" s="353"/>
    </row>
    <row r="1841" spans="4:6" customFormat="1" ht="12.75">
      <c r="D1841" s="353"/>
      <c r="E1841" s="578"/>
      <c r="F1841" s="353"/>
    </row>
    <row r="1842" spans="4:6" customFormat="1" ht="12.75">
      <c r="D1842" s="353"/>
      <c r="E1842" s="578"/>
      <c r="F1842" s="353"/>
    </row>
    <row r="1843" spans="4:6" customFormat="1" ht="12.75">
      <c r="D1843" s="353"/>
      <c r="E1843" s="578"/>
      <c r="F1843" s="353"/>
    </row>
    <row r="1844" spans="4:6" customFormat="1" ht="12.75">
      <c r="D1844" s="353"/>
      <c r="E1844" s="578"/>
      <c r="F1844" s="353"/>
    </row>
    <row r="1845" spans="4:6" customFormat="1" ht="12.75">
      <c r="D1845" s="353"/>
      <c r="E1845" s="578"/>
      <c r="F1845" s="353"/>
    </row>
    <row r="1846" spans="4:6" customFormat="1" ht="12.75">
      <c r="D1846" s="353"/>
      <c r="E1846" s="578"/>
      <c r="F1846" s="353"/>
    </row>
    <row r="1847" spans="4:6" customFormat="1" ht="12.75">
      <c r="D1847" s="353"/>
      <c r="E1847" s="578"/>
      <c r="F1847" s="353"/>
    </row>
    <row r="1848" spans="4:6" customFormat="1" ht="12.75">
      <c r="D1848" s="353"/>
      <c r="E1848" s="578"/>
      <c r="F1848" s="353"/>
    </row>
    <row r="1849" spans="4:6" customFormat="1" ht="12.75">
      <c r="D1849" s="353"/>
      <c r="E1849" s="578"/>
      <c r="F1849" s="353"/>
    </row>
    <row r="1850" spans="4:6" customFormat="1" ht="12.75">
      <c r="D1850" s="353"/>
      <c r="E1850" s="578"/>
      <c r="F1850" s="353"/>
    </row>
    <row r="1851" spans="4:6" customFormat="1" ht="12.75">
      <c r="D1851" s="353"/>
      <c r="E1851" s="578"/>
      <c r="F1851" s="353"/>
    </row>
    <row r="1852" spans="4:6" customFormat="1" ht="12.75">
      <c r="D1852" s="353"/>
      <c r="E1852" s="578"/>
      <c r="F1852" s="353"/>
    </row>
    <row r="1853" spans="4:6" customFormat="1" ht="12.75">
      <c r="D1853" s="353"/>
      <c r="E1853" s="578"/>
      <c r="F1853" s="353"/>
    </row>
    <row r="1854" spans="4:6" customFormat="1" ht="12.75">
      <c r="D1854" s="353"/>
      <c r="E1854" s="578"/>
      <c r="F1854" s="353"/>
    </row>
    <row r="1855" spans="4:6" customFormat="1" ht="12.75">
      <c r="D1855" s="353"/>
      <c r="E1855" s="578"/>
      <c r="F1855" s="353"/>
    </row>
    <row r="1856" spans="4:6" customFormat="1" ht="12.75">
      <c r="D1856" s="353"/>
      <c r="E1856" s="578"/>
      <c r="F1856" s="353"/>
    </row>
    <row r="1857" spans="4:6" customFormat="1" ht="12.75">
      <c r="D1857" s="353"/>
      <c r="E1857" s="578"/>
      <c r="F1857" s="353"/>
    </row>
    <row r="1858" spans="4:6" customFormat="1" ht="12.75">
      <c r="D1858" s="353"/>
      <c r="E1858" s="578"/>
      <c r="F1858" s="353"/>
    </row>
    <row r="1859" spans="4:6" customFormat="1" ht="12.75">
      <c r="D1859" s="353"/>
      <c r="E1859" s="578"/>
      <c r="F1859" s="353"/>
    </row>
    <row r="1860" spans="4:6" customFormat="1" ht="12.75">
      <c r="D1860" s="353"/>
      <c r="E1860" s="578"/>
      <c r="F1860" s="353"/>
    </row>
    <row r="1861" spans="4:6" customFormat="1" ht="12.75">
      <c r="D1861" s="353"/>
      <c r="E1861" s="578"/>
      <c r="F1861" s="353"/>
    </row>
    <row r="1862" spans="4:6" customFormat="1" ht="12.75">
      <c r="D1862" s="353"/>
      <c r="E1862" s="578"/>
      <c r="F1862" s="353"/>
    </row>
    <row r="1863" spans="4:6" customFormat="1" ht="12.75">
      <c r="D1863" s="353"/>
      <c r="E1863" s="578"/>
      <c r="F1863" s="353"/>
    </row>
    <row r="1864" spans="4:6" customFormat="1" ht="12.75">
      <c r="D1864" s="353"/>
      <c r="E1864" s="578"/>
      <c r="F1864" s="353"/>
    </row>
    <row r="1865" spans="4:6" customFormat="1" ht="12.75">
      <c r="D1865" s="353"/>
      <c r="E1865" s="578"/>
      <c r="F1865" s="353"/>
    </row>
    <row r="1866" spans="4:6" customFormat="1" ht="12.75">
      <c r="D1866" s="353"/>
      <c r="E1866" s="578"/>
      <c r="F1866" s="353"/>
    </row>
    <row r="1867" spans="4:6" customFormat="1" ht="12.75">
      <c r="D1867" s="353"/>
      <c r="E1867" s="578"/>
      <c r="F1867" s="353"/>
    </row>
    <row r="1868" spans="4:6" customFormat="1" ht="12.75">
      <c r="D1868" s="353"/>
      <c r="E1868" s="578"/>
      <c r="F1868" s="353"/>
    </row>
    <row r="1869" spans="4:6" customFormat="1" ht="12.75">
      <c r="D1869" s="353"/>
      <c r="E1869" s="578"/>
      <c r="F1869" s="353"/>
    </row>
    <row r="1870" spans="4:6" customFormat="1" ht="12.75">
      <c r="D1870" s="353"/>
      <c r="E1870" s="578"/>
      <c r="F1870" s="353"/>
    </row>
    <row r="1871" spans="4:6" customFormat="1" ht="12.75">
      <c r="D1871" s="353"/>
      <c r="E1871" s="578"/>
      <c r="F1871" s="353"/>
    </row>
    <row r="1872" spans="4:6" customFormat="1" ht="12.75">
      <c r="D1872" s="353"/>
      <c r="E1872" s="578"/>
      <c r="F1872" s="353"/>
    </row>
    <row r="1873" spans="4:6" customFormat="1" ht="12.75">
      <c r="D1873" s="353"/>
      <c r="E1873" s="578"/>
      <c r="F1873" s="353"/>
    </row>
    <row r="1874" spans="4:6" customFormat="1" ht="12.75">
      <c r="D1874" s="353"/>
      <c r="E1874" s="578"/>
      <c r="F1874" s="353"/>
    </row>
    <row r="1875" spans="4:6" customFormat="1" ht="12.75">
      <c r="D1875" s="353"/>
      <c r="E1875" s="578"/>
      <c r="F1875" s="353"/>
    </row>
    <row r="1876" spans="4:6" customFormat="1" ht="12.75">
      <c r="D1876" s="353"/>
      <c r="E1876" s="578"/>
      <c r="F1876" s="353"/>
    </row>
    <row r="1877" spans="4:6" customFormat="1" ht="12.75">
      <c r="D1877" s="353"/>
      <c r="E1877" s="578"/>
      <c r="F1877" s="353"/>
    </row>
    <row r="1878" spans="4:6" customFormat="1" ht="12.75">
      <c r="D1878" s="353"/>
      <c r="E1878" s="578"/>
      <c r="F1878" s="353"/>
    </row>
    <row r="1879" spans="4:6" customFormat="1" ht="12.75">
      <c r="D1879" s="353"/>
      <c r="E1879" s="578"/>
      <c r="F1879" s="353"/>
    </row>
    <row r="1880" spans="4:6" customFormat="1" ht="12.75">
      <c r="D1880" s="353"/>
      <c r="E1880" s="578"/>
      <c r="F1880" s="353"/>
    </row>
    <row r="1881" spans="4:6" customFormat="1" ht="12.75">
      <c r="D1881" s="353"/>
      <c r="E1881" s="578"/>
      <c r="F1881" s="353"/>
    </row>
  </sheetData>
  <mergeCells count="1">
    <mergeCell ref="G5:H5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workbookViewId="0">
      <selection sqref="A1:IV65536"/>
    </sheetView>
  </sheetViews>
  <sheetFormatPr defaultRowHeight="12"/>
  <cols>
    <col min="1" max="1" width="25.28515625" style="34" customWidth="1"/>
    <col min="2" max="2" width="57.85546875" style="1" customWidth="1"/>
    <col min="3" max="3" width="10.28515625" style="1" customWidth="1"/>
    <col min="4" max="4" width="10.42578125" style="1" customWidth="1"/>
    <col min="5" max="5" width="12.7109375" style="4" customWidth="1"/>
    <col min="6" max="6" width="10.42578125" style="4" customWidth="1"/>
    <col min="7" max="7" width="8.7109375" style="1" customWidth="1"/>
    <col min="8" max="8" width="9" style="4" customWidth="1"/>
    <col min="9" max="16384" width="9.140625" style="4"/>
  </cols>
  <sheetData>
    <row r="1" spans="1:8">
      <c r="A1" s="1"/>
      <c r="B1" s="2" t="s">
        <v>0</v>
      </c>
      <c r="C1" s="2"/>
      <c r="D1" s="2"/>
      <c r="E1" s="3"/>
      <c r="F1" s="3"/>
    </row>
    <row r="2" spans="1:8">
      <c r="A2" s="1"/>
      <c r="B2" s="2" t="s">
        <v>1</v>
      </c>
      <c r="C2" s="2"/>
      <c r="D2" s="2"/>
      <c r="E2" s="2"/>
      <c r="F2" s="2"/>
    </row>
    <row r="3" spans="1:8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85" t="s">
        <v>194</v>
      </c>
      <c r="H5" s="686"/>
    </row>
    <row r="6" spans="1:8" s="9" customFormat="1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65363.500000000007</v>
      </c>
      <c r="D8" s="18">
        <f>D9+D17+D29+D36+D64+D68+D76+D103+D48+D75+D26+D74</f>
        <v>66056.628000000012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22.762684767984211</v>
      </c>
      <c r="H8" s="20">
        <f t="shared" ref="H8:H70" si="0">E8-D8</f>
        <v>-51020.366000000016</v>
      </c>
    </row>
    <row r="9" spans="1:8" s="25" customFormat="1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9596.4669999999987</v>
      </c>
      <c r="F9" s="59">
        <f>F10</f>
        <v>9777.2000000000007</v>
      </c>
      <c r="G9" s="17">
        <f>E9*100/D9</f>
        <v>22.480479291604194</v>
      </c>
      <c r="H9" s="24">
        <f t="shared" si="0"/>
        <v>-33091.533000000003</v>
      </c>
    </row>
    <row r="10" spans="1:8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9596.4669999999987</v>
      </c>
      <c r="F10" s="63">
        <f>F11+F12+F13+F14</f>
        <v>9777.2000000000007</v>
      </c>
      <c r="G10" s="23">
        <f>E10*100/D10</f>
        <v>22.480479291604194</v>
      </c>
      <c r="H10" s="30">
        <f t="shared" si="0"/>
        <v>-33091.533000000003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9551.2999999999993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-644.07299999999998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9" s="47" customFormat="1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-5871.5840000000007</v>
      </c>
    </row>
    <row r="18" spans="1:9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9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48.258870967741942</v>
      </c>
      <c r="H19" s="33">
        <f t="shared" si="0"/>
        <v>-256.63599999999997</v>
      </c>
    </row>
    <row r="20" spans="1:9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822.24699999999996</v>
      </c>
      <c r="F20" s="50">
        <v>321.7</v>
      </c>
      <c r="G20" s="52">
        <f>E20*100/D20</f>
        <v>47.066227819118488</v>
      </c>
      <c r="H20" s="33">
        <f t="shared" si="0"/>
        <v>-924.75300000000004</v>
      </c>
    </row>
    <row r="21" spans="1:9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9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9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t="shared" ref="G23:G29" si="1">E23*100/D23</f>
        <v>20.810162916989913</v>
      </c>
      <c r="H23" s="56">
        <f t="shared" si="0"/>
        <v>-4083.0280000000002</v>
      </c>
    </row>
    <row r="24" spans="1:9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9">
      <c r="A25" s="13" t="s">
        <v>302</v>
      </c>
      <c r="B25" s="13" t="s">
        <v>303</v>
      </c>
      <c r="C25" s="13"/>
      <c r="D25" s="13">
        <v>50</v>
      </c>
      <c r="E25" s="38">
        <v>22.832999999999998</v>
      </c>
      <c r="F25" s="38"/>
      <c r="G25" s="55"/>
      <c r="H25" s="56">
        <f t="shared" si="0"/>
        <v>-27.167000000000002</v>
      </c>
    </row>
    <row r="26" spans="1:9">
      <c r="A26" s="15" t="s">
        <v>23</v>
      </c>
      <c r="B26" s="45" t="s">
        <v>24</v>
      </c>
      <c r="C26" s="57">
        <f>C27+C28</f>
        <v>7780.5</v>
      </c>
      <c r="D26" s="57">
        <f>D27+D28</f>
        <v>7848.6279999999997</v>
      </c>
      <c r="E26" s="57">
        <f>E27+E28</f>
        <v>568.41600000000005</v>
      </c>
      <c r="F26" s="57">
        <f>F27+F28</f>
        <v>278.10000000000002</v>
      </c>
      <c r="G26" s="17">
        <f t="shared" si="1"/>
        <v>7.2422339292931204</v>
      </c>
      <c r="H26" s="33">
        <f t="shared" si="0"/>
        <v>-7280.2119999999995</v>
      </c>
    </row>
    <row r="27" spans="1:9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4.0999999999999996</v>
      </c>
      <c r="G27" s="52">
        <f t="shared" si="1"/>
        <v>9.6426187419768947</v>
      </c>
      <c r="H27" s="56">
        <f t="shared" si="0"/>
        <v>-703.88400000000001</v>
      </c>
      <c r="I27" s="47"/>
    </row>
    <row r="28" spans="1:9">
      <c r="A28" s="58" t="s">
        <v>29</v>
      </c>
      <c r="B28" s="58" t="s">
        <v>30</v>
      </c>
      <c r="C28" s="58">
        <v>7011.5</v>
      </c>
      <c r="D28" s="58">
        <v>7069.6279999999997</v>
      </c>
      <c r="E28" s="52">
        <v>493.3</v>
      </c>
      <c r="F28" s="52">
        <v>274</v>
      </c>
      <c r="G28" s="52">
        <f t="shared" si="1"/>
        <v>6.9777363108780266</v>
      </c>
      <c r="H28" s="56">
        <f t="shared" si="0"/>
        <v>-6576.3279999999995</v>
      </c>
    </row>
    <row r="29" spans="1:9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-584.11400000000003</v>
      </c>
    </row>
    <row r="30" spans="1:9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1:9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139.69999999999999</v>
      </c>
      <c r="G31" s="55">
        <f>E31*100/D31</f>
        <v>25.600452602464173</v>
      </c>
      <c r="H31" s="56">
        <f t="shared" si="0"/>
        <v>-591.774</v>
      </c>
    </row>
    <row r="32" spans="1:9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139.69999999999999</v>
      </c>
      <c r="G32" s="55">
        <f>E32*100/D32</f>
        <v>25.600452602464173</v>
      </c>
      <c r="H32" s="56">
        <f t="shared" si="0"/>
        <v>-591.774</v>
      </c>
    </row>
    <row r="33" spans="1:9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9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9" s="9" customFormat="1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9" s="9" customFormat="1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9" s="9" customFormat="1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9" s="9" customFormat="1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9" s="47" customFormat="1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9" s="47" customFormat="1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9" s="47" customFormat="1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9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844.78399999999999</v>
      </c>
      <c r="F48" s="153">
        <f>F51+F58+F55</f>
        <v>340.5</v>
      </c>
      <c r="G48" s="17">
        <f>E48*100/D48</f>
        <v>26.081630132757024</v>
      </c>
      <c r="H48" s="88">
        <f t="shared" si="0"/>
        <v>-2394.2159999999999</v>
      </c>
    </row>
    <row r="49" spans="1:9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627.79999999999995</v>
      </c>
      <c r="G49" s="23" t="e">
        <f>E49*100/D49</f>
        <v>#DIV/0!</v>
      </c>
      <c r="H49" s="24">
        <f t="shared" si="0"/>
        <v>1568.0059999999999</v>
      </c>
    </row>
    <row r="50" spans="1:9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1:9">
      <c r="B51" s="34" t="s">
        <v>66</v>
      </c>
      <c r="C51" s="35">
        <f>C53</f>
        <v>2810</v>
      </c>
      <c r="D51" s="35">
        <f>D53</f>
        <v>2820</v>
      </c>
      <c r="E51" s="35">
        <f>E53</f>
        <v>704.58600000000001</v>
      </c>
      <c r="F51" s="35">
        <f>F53</f>
        <v>278.8</v>
      </c>
      <c r="G51" s="63">
        <f>E51*100/D51</f>
        <v>24.985319148936171</v>
      </c>
      <c r="H51" s="60">
        <f t="shared" si="0"/>
        <v>-2115.4139999999998</v>
      </c>
    </row>
    <row r="52" spans="1:9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1:9">
      <c r="B53" s="34" t="s">
        <v>67</v>
      </c>
      <c r="C53" s="34">
        <v>2810</v>
      </c>
      <c r="D53" s="34">
        <v>2820</v>
      </c>
      <c r="E53" s="35">
        <v>704.58600000000001</v>
      </c>
      <c r="F53" s="35">
        <v>278.8</v>
      </c>
      <c r="G53" s="63">
        <f>E53*100/D53</f>
        <v>24.985319148936171</v>
      </c>
      <c r="H53" s="60">
        <f t="shared" si="0"/>
        <v>-2115.4139999999998</v>
      </c>
    </row>
    <row r="54" spans="1:9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1:9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140.19800000000001</v>
      </c>
      <c r="F58" s="76">
        <f>F60+F62</f>
        <v>61.7</v>
      </c>
      <c r="G58" s="55">
        <f>E58*100/D58</f>
        <v>47.849146757679186</v>
      </c>
      <c r="H58" s="56">
        <f t="shared" si="0"/>
        <v>-152.80199999999999</v>
      </c>
      <c r="I58" s="77"/>
    </row>
    <row r="59" spans="1:9" s="77" customFormat="1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9" s="77" customFormat="1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41.488737201365183</v>
      </c>
      <c r="H60" s="56">
        <f t="shared" si="0"/>
        <v>-171.43799999999999</v>
      </c>
    </row>
    <row r="61" spans="1:9" s="77" customFormat="1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9" s="77" customFormat="1">
      <c r="A62" s="68"/>
      <c r="B62" s="13" t="s">
        <v>76</v>
      </c>
      <c r="C62" s="13"/>
      <c r="D62" s="13"/>
      <c r="E62" s="76">
        <v>18.635999999999999</v>
      </c>
      <c r="F62" s="76">
        <v>8.5</v>
      </c>
      <c r="G62" s="55" t="e">
        <f>E62*100/D62</f>
        <v>#DIV/0!</v>
      </c>
      <c r="H62" s="56">
        <f t="shared" si="0"/>
        <v>18.635999999999999</v>
      </c>
    </row>
    <row r="63" spans="1:9" s="77" customFormat="1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9" s="77" customFormat="1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9" s="77" customFormat="1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9" s="77" customFormat="1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9" s="77" customFormat="1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9" s="77" customFormat="1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9" s="77" customFormat="1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9" s="77" customFormat="1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ref="H72:H140" si="2">E72-D72</f>
        <v>0</v>
      </c>
    </row>
    <row r="73" spans="1:9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255.71600000000001</v>
      </c>
      <c r="F74" s="57"/>
      <c r="G74" s="17"/>
      <c r="H74" s="33">
        <f t="shared" si="2"/>
        <v>255.71600000000001</v>
      </c>
      <c r="I74" s="4"/>
    </row>
    <row r="75" spans="1:9" s="9" customFormat="1">
      <c r="A75" s="81" t="s">
        <v>289</v>
      </c>
      <c r="B75" s="74" t="s">
        <v>94</v>
      </c>
      <c r="C75" s="74">
        <v>622</v>
      </c>
      <c r="D75" s="74">
        <v>622</v>
      </c>
      <c r="E75" s="57">
        <v>24.193000000000001</v>
      </c>
      <c r="F75" s="57">
        <v>536</v>
      </c>
      <c r="G75" s="17">
        <f>E75*100/D75</f>
        <v>3.8895498392282959</v>
      </c>
      <c r="H75" s="33">
        <f t="shared" si="2"/>
        <v>-597.80700000000002</v>
      </c>
    </row>
    <row r="76" spans="1:9">
      <c r="A76" s="81" t="s">
        <v>95</v>
      </c>
      <c r="B76" s="45" t="s">
        <v>96</v>
      </c>
      <c r="C76" s="59">
        <f>C78+C80+C88+C92+C94+C98+C90+C86+C89+C96+C85+C97+C95</f>
        <v>712.80000000000007</v>
      </c>
      <c r="D76" s="59">
        <f>D78+D80+D88+D92+D94+D98+D90+D86+D89+D96+D85+D97+D95</f>
        <v>717.80000000000007</v>
      </c>
      <c r="E76" s="59">
        <f>E78+E80+E88+E92+E94+E98+E90+E86+E89+E96+E85+E97+E95</f>
        <v>227.33099999999999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1:9">
      <c r="B78" s="34" t="s">
        <v>98</v>
      </c>
      <c r="C78" s="34">
        <v>80.099999999999994</v>
      </c>
      <c r="D78" s="34">
        <v>80.099999999999994</v>
      </c>
      <c r="E78" s="35">
        <v>37.159999999999997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9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9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1:8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1:8">
      <c r="B84" s="34" t="s">
        <v>106</v>
      </c>
      <c r="C84" s="34"/>
      <c r="D84" s="34"/>
      <c r="E84" s="35"/>
      <c r="F84" s="35"/>
      <c r="G84" s="63"/>
      <c r="H84" s="24"/>
    </row>
    <row r="85" spans="1:8">
      <c r="B85" s="34" t="s">
        <v>93</v>
      </c>
      <c r="C85" s="34"/>
      <c r="D85" s="34"/>
      <c r="E85" s="35">
        <v>16.696000000000002</v>
      </c>
      <c r="F85" s="35"/>
      <c r="G85" s="55"/>
      <c r="H85" s="33">
        <f t="shared" si="2"/>
        <v>16.696000000000002</v>
      </c>
    </row>
    <row r="86" spans="1:8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>
      <c r="A98" s="34" t="s">
        <v>118</v>
      </c>
      <c r="B98" s="34" t="s">
        <v>119</v>
      </c>
      <c r="C98" s="55">
        <f>C100</f>
        <v>568.70000000000005</v>
      </c>
      <c r="D98" s="55">
        <f>D100</f>
        <v>568.70000000000005</v>
      </c>
      <c r="E98" s="90">
        <f>E100</f>
        <v>95.474999999999994</v>
      </c>
      <c r="F98" s="90">
        <f>F100</f>
        <v>70.099999999999994</v>
      </c>
      <c r="G98" s="63">
        <f>E98*100/D98</f>
        <v>16.788289080358712</v>
      </c>
      <c r="H98" s="60">
        <f t="shared" si="2"/>
        <v>-473.22500000000002</v>
      </c>
    </row>
    <row r="99" spans="1:8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1:8">
      <c r="B100" s="34" t="s">
        <v>122</v>
      </c>
      <c r="C100" s="34">
        <v>568.70000000000005</v>
      </c>
      <c r="D100" s="34">
        <v>568.70000000000005</v>
      </c>
      <c r="E100" s="35">
        <v>95.474999999999994</v>
      </c>
      <c r="F100" s="35">
        <v>70.099999999999994</v>
      </c>
      <c r="G100" s="37">
        <f>E100*100/D100</f>
        <v>16.788289080358712</v>
      </c>
      <c r="H100" s="56">
        <f t="shared" si="2"/>
        <v>-473.22500000000002</v>
      </c>
    </row>
    <row r="101" spans="1:8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>
      <c r="A103" s="15" t="s">
        <v>125</v>
      </c>
      <c r="B103" s="45" t="s">
        <v>126</v>
      </c>
      <c r="C103" s="45"/>
      <c r="D103" s="168"/>
      <c r="E103" s="93">
        <f>E104+E105+E106+E107</f>
        <v>269.81299999999999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269.81299999999999</v>
      </c>
    </row>
    <row r="104" spans="1:8">
      <c r="A104" s="27" t="s">
        <v>127</v>
      </c>
      <c r="B104" s="34" t="s">
        <v>128</v>
      </c>
      <c r="C104" s="34"/>
      <c r="D104" s="34"/>
      <c r="E104" s="38">
        <v>161.91300000000001</v>
      </c>
      <c r="F104" s="38">
        <v>131.1</v>
      </c>
      <c r="G104" s="17"/>
      <c r="H104" s="33">
        <f t="shared" si="2"/>
        <v>161.91300000000001</v>
      </c>
    </row>
    <row r="105" spans="1:8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86392.552260000011</v>
      </c>
      <c r="F108" s="73">
        <f>F109+F188+F185</f>
        <v>85813.214499999987</v>
      </c>
      <c r="G108" s="98">
        <f>E108*100/D108</f>
        <v>19.833629316080266</v>
      </c>
      <c r="H108" s="99">
        <f t="shared" si="2"/>
        <v>-349193.64773999993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86991.368260000003</v>
      </c>
      <c r="F109" s="97">
        <f>F110+F113+F138+F174</f>
        <v>85812.693999999989</v>
      </c>
      <c r="G109" s="98">
        <f>E109*100/D109</f>
        <v>19.971102909137159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70952.399999999994</v>
      </c>
      <c r="E113" s="102">
        <f>E114+E115+E116+E117+E118+E119+E120+E121+E122</f>
        <v>1506.4590000000001</v>
      </c>
      <c r="F113" s="96">
        <f>F116+F117+F118+F121+F122+F114+F115+F120+F119</f>
        <v>4258.2440000000006</v>
      </c>
      <c r="G113" s="107">
        <f>E113*100/D113</f>
        <v>2.1231966783364622</v>
      </c>
      <c r="H113" s="108">
        <f t="shared" si="2"/>
        <v>-69445.940999999992</v>
      </c>
      <c r="I113" s="9"/>
    </row>
    <row r="114" spans="1:9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9">
      <c r="A117" s="27" t="s">
        <v>146</v>
      </c>
      <c r="B117" s="67" t="s">
        <v>147</v>
      </c>
      <c r="C117" s="79"/>
      <c r="D117" s="79"/>
      <c r="E117" s="48"/>
      <c r="F117" s="48">
        <v>594.05999999999995</v>
      </c>
      <c r="G117" s="17"/>
      <c r="H117" s="33">
        <f t="shared" si="2"/>
        <v>0</v>
      </c>
    </row>
    <row r="118" spans="1:9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816.69600000000003</v>
      </c>
      <c r="F118" s="52">
        <v>861.38400000000001</v>
      </c>
      <c r="G118" s="52">
        <f>E118*100/D118</f>
        <v>29.767313019390585</v>
      </c>
      <c r="H118" s="56">
        <f t="shared" si="2"/>
        <v>-1926.904</v>
      </c>
    </row>
    <row r="119" spans="1:9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9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9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689.76300000000003</v>
      </c>
      <c r="F122" s="116">
        <f>F124+F125+F126+F127+F128+F130+F129+F131+F132+F123+F134+F133</f>
        <v>2802.8</v>
      </c>
      <c r="G122" s="98">
        <f>E122*100/D122</f>
        <v>4.0644106347373139</v>
      </c>
      <c r="H122" s="99">
        <f t="shared" si="2"/>
        <v>-16281.036999999998</v>
      </c>
    </row>
    <row r="123" spans="1:9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9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9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662.66300000000001</v>
      </c>
      <c r="F125" s="91">
        <v>2735.4</v>
      </c>
      <c r="G125" s="52">
        <f>E125*100/D125</f>
        <v>8.1040859005246499</v>
      </c>
      <c r="H125" s="56">
        <f t="shared" si="2"/>
        <v>-7514.2369999999992</v>
      </c>
    </row>
    <row r="126" spans="1:9">
      <c r="A126" s="27" t="s">
        <v>151</v>
      </c>
      <c r="B126" s="67" t="s">
        <v>155</v>
      </c>
      <c r="C126" s="67">
        <v>568.29999999999995</v>
      </c>
      <c r="D126" s="67">
        <v>568.29999999999995</v>
      </c>
      <c r="E126" s="52">
        <v>27.1</v>
      </c>
      <c r="F126" s="52">
        <v>67.400000000000006</v>
      </c>
      <c r="G126" s="52">
        <f>E126*100/D126</f>
        <v>4.7686081295090625</v>
      </c>
      <c r="H126" s="56">
        <f t="shared" si="2"/>
        <v>-541.19999999999993</v>
      </c>
    </row>
    <row r="127" spans="1:9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9">
      <c r="A128" s="27" t="s">
        <v>151</v>
      </c>
      <c r="B128" s="79" t="s">
        <v>251</v>
      </c>
      <c r="C128" s="79"/>
      <c r="D128" s="79"/>
      <c r="E128" s="39"/>
      <c r="F128" s="39"/>
      <c r="G128" s="52" t="e">
        <f t="shared" ref="G128:G146" si="3">E128*100/D128</f>
        <v>#DIV/0!</v>
      </c>
      <c r="H128" s="56">
        <f t="shared" si="2"/>
        <v>0</v>
      </c>
    </row>
    <row r="129" spans="1:9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9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9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9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9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9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9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9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9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9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9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9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9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626.70000000000005</v>
      </c>
      <c r="G141" s="52">
        <f t="shared" si="3"/>
        <v>100</v>
      </c>
      <c r="H141" s="89">
        <f>E141-D141</f>
        <v>0</v>
      </c>
    </row>
    <row r="142" spans="1:9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9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34.799999999999997</v>
      </c>
      <c r="F143" s="58">
        <v>31.283000000000001</v>
      </c>
      <c r="G143" s="52">
        <f t="shared" si="3"/>
        <v>28.855721393034823</v>
      </c>
      <c r="H143" s="89">
        <f>E143-D143</f>
        <v>-85.8</v>
      </c>
    </row>
    <row r="144" spans="1:9">
      <c r="A144" s="58" t="s">
        <v>162</v>
      </c>
      <c r="B144" s="67" t="s">
        <v>163</v>
      </c>
      <c r="C144" s="68">
        <v>1220.5999999999999</v>
      </c>
      <c r="D144" s="68">
        <v>1220.5999999999999</v>
      </c>
      <c r="E144" s="48">
        <v>1220.5999999999999</v>
      </c>
      <c r="F144" s="58">
        <v>1171.5999999999999</v>
      </c>
      <c r="G144" s="52">
        <f t="shared" si="3"/>
        <v>100</v>
      </c>
      <c r="H144" s="89">
        <f>E144-D144</f>
        <v>0</v>
      </c>
      <c r="I144" s="9"/>
    </row>
    <row r="145" spans="1:10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30.101500000000001</v>
      </c>
      <c r="F145" s="58"/>
      <c r="G145" s="52">
        <f t="shared" si="3"/>
        <v>7.1432130991931659</v>
      </c>
      <c r="H145" s="89">
        <f>E145-D145</f>
        <v>-391.29849999999999</v>
      </c>
      <c r="I145" s="9"/>
    </row>
    <row r="146" spans="1:10" s="9" customFormat="1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t="shared" ref="H146:H190" si="4">E146-D146</f>
        <v>0</v>
      </c>
      <c r="I146" s="4"/>
    </row>
    <row r="147" spans="1:10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843.66700000000003</v>
      </c>
      <c r="G147" s="63">
        <f>E147*100/D147</f>
        <v>27.071861392069671</v>
      </c>
      <c r="H147" s="60">
        <f t="shared" si="4"/>
        <v>-3165.3</v>
      </c>
    </row>
    <row r="148" spans="1:10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37985.497759999998</v>
      </c>
      <c r="F148" s="128">
        <f>F149+F150+F151+F152+F153+F154+F155+F156+F157+F158+F159+F160+F161+F162+F163+F164+F165+F166</f>
        <v>35555.5</v>
      </c>
      <c r="G148" s="98">
        <f>E148*100/D148</f>
        <v>23.912222337632251</v>
      </c>
      <c r="H148" s="99">
        <f t="shared" si="4"/>
        <v>-120868.40224</v>
      </c>
    </row>
    <row r="149" spans="1:10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3683.3829999999998</v>
      </c>
      <c r="F149" s="36">
        <v>3561.64</v>
      </c>
      <c r="G149" s="32">
        <f>E149*100/D149</f>
        <v>27.799326787371982</v>
      </c>
      <c r="H149" s="135">
        <f t="shared" si="4"/>
        <v>-9566.5169999999998</v>
      </c>
    </row>
    <row r="150" spans="1:10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10" ht="24" customHeight="1">
      <c r="A151" s="13" t="s">
        <v>168</v>
      </c>
      <c r="B151" s="132" t="s">
        <v>212</v>
      </c>
      <c r="C151" s="132">
        <v>2076.1999999999998</v>
      </c>
      <c r="D151" s="132">
        <v>2076.1999999999998</v>
      </c>
      <c r="E151" s="136"/>
      <c r="F151" s="36">
        <v>272.01</v>
      </c>
      <c r="G151" s="17">
        <f>E151*100/D151</f>
        <v>0</v>
      </c>
      <c r="H151" s="33">
        <f t="shared" si="4"/>
        <v>-2076.1999999999998</v>
      </c>
    </row>
    <row r="152" spans="1:10">
      <c r="A152" s="13" t="s">
        <v>168</v>
      </c>
      <c r="B152" s="68" t="s">
        <v>170</v>
      </c>
      <c r="C152" s="68">
        <v>10356.299999999999</v>
      </c>
      <c r="D152" s="68">
        <v>10356.299999999999</v>
      </c>
      <c r="E152" s="55">
        <v>837</v>
      </c>
      <c r="F152" s="55">
        <v>1887.6</v>
      </c>
      <c r="G152" s="55">
        <f t="shared" ref="G152:G171" si="5">E152*100/D152</f>
        <v>8.0820370209437744</v>
      </c>
      <c r="H152" s="56">
        <f t="shared" si="4"/>
        <v>-9519.2999999999993</v>
      </c>
    </row>
    <row r="153" spans="1:10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25.000077081429851</v>
      </c>
      <c r="H153" s="56">
        <f t="shared" si="4"/>
        <v>-72974.7</v>
      </c>
    </row>
    <row r="154" spans="1:10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10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10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10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100.77500000000001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10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10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9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9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9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9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60.025759999999998</v>
      </c>
      <c r="F165" s="39"/>
      <c r="G165" s="52"/>
      <c r="H165" s="56"/>
    </row>
    <row r="166" spans="1:9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9" ht="48">
      <c r="A167" s="48" t="s">
        <v>317</v>
      </c>
      <c r="B167" s="132" t="s">
        <v>223</v>
      </c>
      <c r="C167" s="132">
        <v>3145.1</v>
      </c>
      <c r="D167" s="132">
        <v>4415.3999999999996</v>
      </c>
      <c r="E167" s="39"/>
      <c r="F167" s="39">
        <v>3038.6</v>
      </c>
      <c r="G167" s="52">
        <f t="shared" si="5"/>
        <v>0</v>
      </c>
      <c r="H167" s="89">
        <f t="shared" si="4"/>
        <v>-4415.3999999999996</v>
      </c>
    </row>
    <row r="168" spans="1:9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23.802534682781769</v>
      </c>
      <c r="H168" s="56">
        <f t="shared" si="4"/>
        <v>-5970.3</v>
      </c>
    </row>
    <row r="169" spans="1:9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964.01199999999994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9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6.1225739300802058</v>
      </c>
      <c r="H170" s="61">
        <f t="shared" si="4"/>
        <v>-1533.3</v>
      </c>
    </row>
    <row r="171" spans="1:9" ht="13.5" thickBot="1">
      <c r="A171" s="91" t="s">
        <v>295</v>
      </c>
      <c r="B171" s="164" t="s">
        <v>297</v>
      </c>
      <c r="C171" s="114">
        <v>76.347999999999999</v>
      </c>
      <c r="D171" s="114">
        <v>510.6</v>
      </c>
      <c r="E171" s="39">
        <v>5.3979999999999997</v>
      </c>
      <c r="F171" s="39"/>
      <c r="G171" s="39">
        <f t="shared" si="5"/>
        <v>1.0571876224050136</v>
      </c>
      <c r="H171" s="61">
        <f t="shared" si="4"/>
        <v>-505.202</v>
      </c>
    </row>
    <row r="172" spans="1:9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22.077825080289792</v>
      </c>
      <c r="H172" s="138">
        <f t="shared" si="4"/>
        <v>-31299</v>
      </c>
    </row>
    <row r="173" spans="1:9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22.077825080289792</v>
      </c>
      <c r="H173" s="20">
        <f t="shared" si="4"/>
        <v>-31299</v>
      </c>
    </row>
    <row r="174" spans="1:9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9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9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>
      <c r="A185" s="15" t="s">
        <v>234</v>
      </c>
      <c r="B185" s="74" t="s">
        <v>256</v>
      </c>
      <c r="C185" s="45"/>
      <c r="D185" s="45">
        <v>506.41399999999999</v>
      </c>
      <c r="E185" s="32">
        <v>506.41399999999999</v>
      </c>
      <c r="F185" s="32">
        <v>0.9</v>
      </c>
      <c r="G185" s="17"/>
      <c r="H185" s="33">
        <f t="shared" si="4"/>
        <v>0</v>
      </c>
    </row>
    <row r="186" spans="1:8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97295.343999999983</v>
      </c>
      <c r="G190" s="73">
        <f>E190*100/D190</f>
        <v>20.198938040017996</v>
      </c>
      <c r="H190" s="20">
        <f t="shared" si="4"/>
        <v>-400720.42773999996</v>
      </c>
    </row>
    <row r="191" spans="1:8">
      <c r="A191" s="1"/>
      <c r="B191" s="146"/>
      <c r="C191" s="146"/>
      <c r="D191" s="146"/>
      <c r="E191" s="147"/>
      <c r="F191" s="147"/>
      <c r="G191" s="148"/>
    </row>
    <row r="192" spans="1:8">
      <c r="A192" s="149" t="s">
        <v>192</v>
      </c>
      <c r="B192" s="5"/>
      <c r="C192" s="5"/>
      <c r="D192" s="5"/>
      <c r="E192" s="9"/>
      <c r="F192" s="9"/>
    </row>
    <row r="193" spans="1:6">
      <c r="A193" s="149" t="s">
        <v>193</v>
      </c>
      <c r="B193" s="5"/>
      <c r="C193" s="5"/>
      <c r="D193" s="5" t="s">
        <v>272</v>
      </c>
      <c r="E193" s="9"/>
      <c r="F193" s="9"/>
    </row>
    <row r="194" spans="1:6">
      <c r="A194" s="1"/>
    </row>
    <row r="195" spans="1:6">
      <c r="A195" s="1"/>
    </row>
    <row r="196" spans="1:6">
      <c r="A196" s="1"/>
    </row>
    <row r="197" spans="1:6">
      <c r="A197" s="1"/>
    </row>
    <row r="198" spans="1:6">
      <c r="A198" s="1"/>
    </row>
    <row r="199" spans="1:6">
      <c r="A199" s="1"/>
    </row>
    <row r="200" spans="1:6">
      <c r="A200" s="1"/>
    </row>
    <row r="201" spans="1:6">
      <c r="A201" s="1"/>
    </row>
    <row r="202" spans="1:6">
      <c r="A202" s="1"/>
    </row>
    <row r="203" spans="1:6">
      <c r="A203" s="1"/>
    </row>
  </sheetData>
  <mergeCells count="1">
    <mergeCell ref="G5:H5"/>
  </mergeCells>
  <pageMargins left="0" right="0" top="0" bottom="0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workbookViewId="0">
      <selection sqref="A1:IV65536"/>
    </sheetView>
  </sheetViews>
  <sheetFormatPr defaultRowHeight="12"/>
  <cols>
    <col min="1" max="1" width="25.28515625" style="34" customWidth="1"/>
    <col min="2" max="2" width="57.85546875" style="1" customWidth="1"/>
    <col min="3" max="3" width="10.28515625" style="1" customWidth="1"/>
    <col min="4" max="4" width="10.42578125" style="1" customWidth="1"/>
    <col min="5" max="5" width="12.7109375" style="4" customWidth="1"/>
    <col min="6" max="6" width="10.42578125" style="4" customWidth="1"/>
    <col min="7" max="7" width="8.7109375" style="1" customWidth="1"/>
    <col min="8" max="8" width="9" style="4" customWidth="1"/>
    <col min="9" max="16384" width="9.140625" style="4"/>
  </cols>
  <sheetData>
    <row r="1" spans="1:8">
      <c r="A1" s="1"/>
      <c r="B1" s="2" t="s">
        <v>322</v>
      </c>
      <c r="C1" s="2"/>
      <c r="D1" s="2"/>
      <c r="E1" s="3"/>
      <c r="F1" s="3"/>
    </row>
    <row r="2" spans="1:8">
      <c r="A2" s="1"/>
      <c r="B2" s="2" t="s">
        <v>1</v>
      </c>
      <c r="C2" s="2"/>
      <c r="D2" s="2"/>
      <c r="E2" s="2"/>
      <c r="F2" s="2"/>
    </row>
    <row r="3" spans="1:8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85" t="s">
        <v>194</v>
      </c>
      <c r="H5" s="686"/>
    </row>
    <row r="6" spans="1:8" s="9" customFormat="1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65363.500000000007</v>
      </c>
      <c r="D8" s="18">
        <f>D9+D17+D29+D36+D67+D71+D79+D109+D51+D78+D26+D77</f>
        <v>66056.628000000012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35.114365813525922</v>
      </c>
      <c r="H8" s="20">
        <f t="shared" ref="H8:H73" si="0">E8-D8</f>
        <v>-42861.262000000017</v>
      </c>
    </row>
    <row r="9" spans="1:8" s="25" customFormat="1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33.085370595952028</v>
      </c>
      <c r="H9" s="24">
        <f t="shared" si="0"/>
        <v>-28564.517</v>
      </c>
    </row>
    <row r="10" spans="1:8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33.085370595952028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54.518999999999998</v>
      </c>
      <c r="F12" s="35">
        <v>54.2</v>
      </c>
      <c r="G12" s="32"/>
      <c r="H12" s="33">
        <f t="shared" si="0"/>
        <v>-636.48099999999999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5930.9139137737966</v>
      </c>
      <c r="F16" s="43">
        <f>F10*30/77.97</f>
        <v>5192.3047325894586</v>
      </c>
      <c r="G16" s="43"/>
      <c r="H16" s="44"/>
    </row>
    <row r="17" spans="1:9" s="47" customFormat="1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39.978715198264432</v>
      </c>
      <c r="H17" s="33">
        <f t="shared" si="0"/>
        <v>-4979.9660000000003</v>
      </c>
    </row>
    <row r="18" spans="1:9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932.66699999999992</v>
      </c>
      <c r="F18" s="51">
        <f>F19+F20</f>
        <v>508.75</v>
      </c>
      <c r="G18" s="52">
        <f>E18*100/D18</f>
        <v>41.581230494872933</v>
      </c>
      <c r="H18" s="33">
        <f t="shared" si="0"/>
        <v>-1310.3330000000001</v>
      </c>
    </row>
    <row r="19" spans="1:9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286.68599999999998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9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645.98099999999999</v>
      </c>
      <c r="F20" s="50">
        <v>371</v>
      </c>
      <c r="G20" s="52">
        <f>E20*100/D20</f>
        <v>36.976588437321119</v>
      </c>
      <c r="H20" s="33">
        <f t="shared" si="0"/>
        <v>-1101.019</v>
      </c>
    </row>
    <row r="21" spans="1:9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9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9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t="shared" ref="G23:G29" si="1">E23*100/D23</f>
        <v>36.650737005430571</v>
      </c>
      <c r="H23" s="56">
        <f t="shared" si="0"/>
        <v>-3266.288</v>
      </c>
    </row>
    <row r="24" spans="1:9">
      <c r="A24" s="13" t="s">
        <v>21</v>
      </c>
      <c r="B24" s="13" t="s">
        <v>22</v>
      </c>
      <c r="C24" s="13">
        <v>844</v>
      </c>
      <c r="D24" s="13">
        <v>848</v>
      </c>
      <c r="E24" s="38">
        <v>432.91699999999997</v>
      </c>
      <c r="F24" s="38">
        <v>588.79999999999995</v>
      </c>
      <c r="G24" s="55">
        <f t="shared" si="1"/>
        <v>51.051533018867921</v>
      </c>
      <c r="H24" s="56">
        <f t="shared" si="0"/>
        <v>-415.08300000000003</v>
      </c>
    </row>
    <row r="25" spans="1:9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9">
      <c r="A26" s="15" t="s">
        <v>23</v>
      </c>
      <c r="B26" s="45" t="s">
        <v>24</v>
      </c>
      <c r="C26" s="57">
        <f>C27+C28</f>
        <v>7780.5</v>
      </c>
      <c r="D26" s="57">
        <f>D27+D28</f>
        <v>7848.6279999999997</v>
      </c>
      <c r="E26" s="57">
        <f>E27+E28</f>
        <v>896.25099999999998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>
      <c r="A27" s="34" t="s">
        <v>25</v>
      </c>
      <c r="B27" s="34" t="s">
        <v>26</v>
      </c>
      <c r="C27" s="34">
        <v>769</v>
      </c>
      <c r="D27" s="34">
        <v>779</v>
      </c>
      <c r="E27" s="39">
        <v>79.953000000000003</v>
      </c>
      <c r="F27" s="39">
        <v>6.3</v>
      </c>
      <c r="G27" s="52">
        <f t="shared" si="1"/>
        <v>10.263543003851092</v>
      </c>
      <c r="H27" s="56">
        <f t="shared" si="0"/>
        <v>-699.04700000000003</v>
      </c>
      <c r="I27" s="47"/>
    </row>
    <row r="28" spans="1:9">
      <c r="A28" s="58" t="s">
        <v>29</v>
      </c>
      <c r="B28" s="58" t="s">
        <v>30</v>
      </c>
      <c r="C28" s="58">
        <v>7011.5</v>
      </c>
      <c r="D28" s="58">
        <v>7069.6279999999997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9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349.26799999999997</v>
      </c>
      <c r="F29" s="59">
        <f>F31+F33+F34</f>
        <v>213.89999999999998</v>
      </c>
      <c r="G29" s="29">
        <f t="shared" si="1"/>
        <v>43.582231095582728</v>
      </c>
      <c r="H29" s="24">
        <f t="shared" si="0"/>
        <v>-452.13200000000001</v>
      </c>
    </row>
    <row r="30" spans="1:9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1:9">
      <c r="B31" s="34" t="s">
        <v>35</v>
      </c>
      <c r="C31" s="35">
        <f>C32</f>
        <v>795.4</v>
      </c>
      <c r="D31" s="35">
        <f>D32</f>
        <v>795.4</v>
      </c>
      <c r="E31" s="35">
        <f>E32</f>
        <v>291.57799999999997</v>
      </c>
      <c r="F31" s="35">
        <f>F32</f>
        <v>204.7</v>
      </c>
      <c r="G31" s="55">
        <f>E31*100/D31</f>
        <v>36.658033693738993</v>
      </c>
      <c r="H31" s="56">
        <f t="shared" si="0"/>
        <v>-503.822</v>
      </c>
    </row>
    <row r="32" spans="1:9">
      <c r="A32" s="27" t="s">
        <v>36</v>
      </c>
      <c r="B32" s="58" t="s">
        <v>37</v>
      </c>
      <c r="C32" s="58">
        <v>795.4</v>
      </c>
      <c r="D32" s="58">
        <v>795.4</v>
      </c>
      <c r="E32" s="39">
        <v>291.57799999999997</v>
      </c>
      <c r="F32" s="39">
        <v>204.7</v>
      </c>
      <c r="G32" s="55">
        <f>E32*100/D32</f>
        <v>36.658033693738993</v>
      </c>
      <c r="H32" s="56">
        <f t="shared" si="0"/>
        <v>-503.822</v>
      </c>
    </row>
    <row r="33" spans="1:9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9.1999999999999993</v>
      </c>
      <c r="G33" s="39">
        <f>E33*100/D33</f>
        <v>811.5</v>
      </c>
      <c r="H33" s="60">
        <f t="shared" si="0"/>
        <v>42.69</v>
      </c>
    </row>
    <row r="34" spans="1:9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9" s="9" customFormat="1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9" s="9" customFormat="1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9" s="9" customFormat="1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9" s="9" customFormat="1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9" s="47" customForma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9" s="9" customFormat="1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685" t="s">
        <v>194</v>
      </c>
      <c r="H44" s="686"/>
    </row>
    <row r="45" spans="1:9" s="9" customFormat="1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9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9" s="47" customFormat="1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9" s="47" customFormat="1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9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1:9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9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1:9">
      <c r="B54" s="34" t="s">
        <v>66</v>
      </c>
      <c r="C54" s="35">
        <f>C56</f>
        <v>2810</v>
      </c>
      <c r="D54" s="35">
        <f>D56</f>
        <v>2820</v>
      </c>
      <c r="E54" s="35">
        <f>E56</f>
        <v>873.70399999999995</v>
      </c>
      <c r="F54" s="35">
        <f>F56</f>
        <v>351.45</v>
      </c>
      <c r="G54" s="63">
        <f>E54*100/D54</f>
        <v>30.982411347517729</v>
      </c>
      <c r="H54" s="60">
        <f t="shared" si="0"/>
        <v>-1946.296</v>
      </c>
    </row>
    <row r="55" spans="1:9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1:9">
      <c r="B56" s="34" t="s">
        <v>67</v>
      </c>
      <c r="C56" s="34">
        <v>2810</v>
      </c>
      <c r="D56" s="34">
        <v>2820</v>
      </c>
      <c r="E56" s="35">
        <v>873.70399999999995</v>
      </c>
      <c r="F56" s="35">
        <v>351.45</v>
      </c>
      <c r="G56" s="63">
        <f>E56*100/D56</f>
        <v>30.982411347517729</v>
      </c>
      <c r="H56" s="60">
        <f t="shared" si="0"/>
        <v>-1946.296</v>
      </c>
    </row>
    <row r="57" spans="1:9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1:9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9" s="77" customFormat="1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9" s="77" customFormat="1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48.962457337883961</v>
      </c>
      <c r="H63" s="56">
        <f t="shared" si="0"/>
        <v>-149.54</v>
      </c>
    </row>
    <row r="64" spans="1:9" s="77" customFormat="1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9" s="77" customFormat="1">
      <c r="A65" s="68"/>
      <c r="B65" s="13" t="s">
        <v>76</v>
      </c>
      <c r="C65" s="13"/>
      <c r="D65" s="13"/>
      <c r="E65" s="76">
        <v>23.106000000000002</v>
      </c>
      <c r="F65" s="76">
        <v>11.4</v>
      </c>
      <c r="G65" s="55" t="e">
        <f>E65*100/D65</f>
        <v>#DIV/0!</v>
      </c>
      <c r="H65" s="56">
        <f t="shared" si="0"/>
        <v>23.106000000000002</v>
      </c>
    </row>
    <row r="66" spans="1:9" s="77" customFormat="1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9" s="77" customFormat="1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1510.4659999999999</v>
      </c>
      <c r="F67" s="59">
        <f>F69</f>
        <v>439.7</v>
      </c>
      <c r="G67" s="29">
        <f>E67*100/D67</f>
        <v>81.965812893423035</v>
      </c>
      <c r="H67" s="24">
        <f t="shared" si="0"/>
        <v>-332.33400000000006</v>
      </c>
    </row>
    <row r="68" spans="1:9" s="77" customFormat="1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9" s="77" customFormat="1">
      <c r="A69" s="75"/>
      <c r="B69" s="34" t="s">
        <v>83</v>
      </c>
      <c r="C69" s="34">
        <v>1292.8</v>
      </c>
      <c r="D69" s="34">
        <v>1842.8</v>
      </c>
      <c r="E69" s="76">
        <v>1510.4659999999999</v>
      </c>
      <c r="F69" s="76">
        <v>439.7</v>
      </c>
      <c r="G69" s="23">
        <f>E69*100/D69</f>
        <v>81.965812893423035</v>
      </c>
      <c r="H69" s="24">
        <f t="shared" si="0"/>
        <v>-332.33400000000006</v>
      </c>
    </row>
    <row r="70" spans="1:9" s="77" customFormat="1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9" s="77" customFormat="1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9" s="77" customFormat="1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9" s="77" customFormat="1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9" s="77" customFormat="1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t="shared" ref="H75:H146" si="2">E75-D75</f>
        <v>0</v>
      </c>
    </row>
    <row r="76" spans="1:9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9" s="9" customFormat="1">
      <c r="A78" s="81" t="s">
        <v>289</v>
      </c>
      <c r="B78" s="74" t="s">
        <v>94</v>
      </c>
      <c r="C78" s="74">
        <v>622</v>
      </c>
      <c r="D78" s="74">
        <v>622</v>
      </c>
      <c r="E78" s="57">
        <v>422.36799999999999</v>
      </c>
      <c r="F78" s="57">
        <v>957.5</v>
      </c>
      <c r="G78" s="17">
        <f>E78*100/D78</f>
        <v>67.904823151125413</v>
      </c>
      <c r="H78" s="33">
        <f t="shared" si="2"/>
        <v>-199.63200000000001</v>
      </c>
    </row>
    <row r="79" spans="1:9">
      <c r="A79" s="81" t="s">
        <v>95</v>
      </c>
      <c r="B79" s="45" t="s">
        <v>96</v>
      </c>
      <c r="C79" s="59">
        <f>C81+C83+C91+C95+C100+C104+C93+C89+C92+C102+C88+C103+C101</f>
        <v>712.80000000000007</v>
      </c>
      <c r="D79" s="59">
        <f>D81+D83+D91+D95+D100+D104+D93+D89+D92+D102+D88+D103+D101</f>
        <v>717.80000000000007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1:8">
      <c r="B81" s="34" t="s">
        <v>98</v>
      </c>
      <c r="C81" s="34">
        <v>80.099999999999994</v>
      </c>
      <c r="D81" s="34">
        <v>80.099999999999994</v>
      </c>
      <c r="E81" s="35">
        <v>41.56</v>
      </c>
      <c r="F81" s="35">
        <v>34.6</v>
      </c>
      <c r="G81" s="55">
        <f>E81*100/D81</f>
        <v>51.885143570536833</v>
      </c>
      <c r="H81" s="33">
        <f t="shared" si="2"/>
        <v>-38.539999999999992</v>
      </c>
    </row>
    <row r="82" spans="1:8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1:8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1:8">
      <c r="B87" s="34" t="s">
        <v>106</v>
      </c>
      <c r="C87" s="34"/>
      <c r="D87" s="34"/>
      <c r="E87" s="35"/>
      <c r="F87" s="35"/>
      <c r="G87" s="63"/>
      <c r="H87" s="24"/>
    </row>
    <row r="88" spans="1:8">
      <c r="B88" s="34" t="s">
        <v>93</v>
      </c>
      <c r="C88" s="34"/>
      <c r="D88" s="34"/>
      <c r="E88" s="35">
        <v>16.696000000000002</v>
      </c>
      <c r="F88" s="35"/>
      <c r="G88" s="55"/>
      <c r="H88" s="33">
        <f t="shared" si="2"/>
        <v>16.696000000000002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685" t="s">
        <v>194</v>
      </c>
      <c r="H96" s="686"/>
    </row>
    <row r="97" spans="1:8" s="9" customFormat="1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>
      <c r="A104" s="34" t="s">
        <v>118</v>
      </c>
      <c r="B104" s="34" t="s">
        <v>119</v>
      </c>
      <c r="C104" s="55">
        <f>C106</f>
        <v>568.70000000000005</v>
      </c>
      <c r="D104" s="55">
        <f>D106</f>
        <v>568.70000000000005</v>
      </c>
      <c r="E104" s="90">
        <f>E106</f>
        <v>158.98599999999999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1:8">
      <c r="B106" s="34" t="s">
        <v>122</v>
      </c>
      <c r="C106" s="34">
        <v>568.70000000000005</v>
      </c>
      <c r="D106" s="34">
        <v>568.70000000000005</v>
      </c>
      <c r="E106" s="35">
        <v>158.98599999999999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>
      <c r="A109" s="15" t="s">
        <v>125</v>
      </c>
      <c r="B109" s="45" t="s">
        <v>126</v>
      </c>
      <c r="C109" s="45"/>
      <c r="D109" s="168"/>
      <c r="E109" s="93">
        <f>E110+E111+E112+E113</f>
        <v>464.01400000000001</v>
      </c>
      <c r="F109" s="93">
        <f>F110+F111+F112+F113</f>
        <v>-1088</v>
      </c>
      <c r="G109" s="52" t="e">
        <f>E109*100/D109</f>
        <v>#DIV/0!</v>
      </c>
      <c r="H109" s="33">
        <f t="shared" si="2"/>
        <v>464.01400000000001</v>
      </c>
    </row>
    <row r="110" spans="1:8">
      <c r="A110" s="27" t="s">
        <v>127</v>
      </c>
      <c r="B110" s="34" t="s">
        <v>128</v>
      </c>
      <c r="C110" s="34"/>
      <c r="D110" s="34"/>
      <c r="E110" s="38">
        <v>314.25400000000002</v>
      </c>
      <c r="F110" s="38">
        <v>180.9</v>
      </c>
      <c r="G110" s="17"/>
      <c r="H110" s="33">
        <f t="shared" si="2"/>
        <v>314.25400000000002</v>
      </c>
    </row>
    <row r="111" spans="1:8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9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-1268.9000000000001</v>
      </c>
      <c r="G113" s="39" t="e">
        <f>E113*100/D113</f>
        <v>#DIV/0!</v>
      </c>
      <c r="H113" s="24">
        <f t="shared" si="2"/>
        <v>149.76</v>
      </c>
    </row>
    <row r="114" spans="1:9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446039.21399999992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-320512.67122999992</v>
      </c>
    </row>
    <row r="115" spans="1:9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9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9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9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4610.7049999999999</v>
      </c>
      <c r="F119" s="96">
        <f>F122+F123+F124+F127+F128+F120+F121+F126+F125</f>
        <v>8783.5210000000006</v>
      </c>
      <c r="G119" s="107">
        <f>E119*100/D119</f>
        <v>5.8681497282100299</v>
      </c>
      <c r="H119" s="108">
        <f t="shared" si="2"/>
        <v>-73960.994999999995</v>
      </c>
      <c r="I119" s="9"/>
    </row>
    <row r="120" spans="1:9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9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9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1189.2239999999999</v>
      </c>
      <c r="F124" s="52">
        <v>1254.3</v>
      </c>
      <c r="G124" s="52">
        <f>E124*100/D124</f>
        <v>43.345385624726639</v>
      </c>
      <c r="H124" s="56">
        <f t="shared" si="2"/>
        <v>-1554.376</v>
      </c>
    </row>
    <row r="125" spans="1:9">
      <c r="A125" s="13" t="s">
        <v>241</v>
      </c>
      <c r="B125" s="68" t="s">
        <v>237</v>
      </c>
      <c r="C125" s="68"/>
      <c r="D125" s="68"/>
      <c r="E125" s="92"/>
      <c r="F125" s="55">
        <v>1943.6410000000001</v>
      </c>
      <c r="G125" s="17"/>
      <c r="H125" s="33">
        <f t="shared" si="2"/>
        <v>0</v>
      </c>
    </row>
    <row r="126" spans="1:9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9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16520.099999999999</v>
      </c>
      <c r="E128" s="116">
        <f>E130+E131+E132+E133+E134+E136+E135+E137+E138+E129+E140+E139</f>
        <v>3421.4810000000002</v>
      </c>
      <c r="F128" s="116">
        <f>F130+F131+F132+F133+F134+F136+F135+F137+F138+F129+F140+F139</f>
        <v>4793.5</v>
      </c>
      <c r="G128" s="98">
        <f>E128*100/D128</f>
        <v>20.711018698434032</v>
      </c>
      <c r="H128" s="99">
        <f t="shared" si="2"/>
        <v>-13098.618999999999</v>
      </c>
    </row>
    <row r="129" spans="1:8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3371.5810000000001</v>
      </c>
      <c r="F131" s="91">
        <v>4690.3999999999996</v>
      </c>
      <c r="G131" s="52">
        <f>E131*100/D131</f>
        <v>41.232997835365488</v>
      </c>
      <c r="H131" s="56">
        <f t="shared" si="2"/>
        <v>-4805.3189999999995</v>
      </c>
    </row>
    <row r="132" spans="1:8">
      <c r="A132" s="27" t="s">
        <v>151</v>
      </c>
      <c r="B132" s="67" t="s">
        <v>155</v>
      </c>
      <c r="C132" s="67">
        <v>568.29999999999995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>
      <c r="A134" s="27" t="s">
        <v>151</v>
      </c>
      <c r="B134" s="79" t="s">
        <v>251</v>
      </c>
      <c r="C134" s="79"/>
      <c r="D134" s="79"/>
      <c r="E134" s="39"/>
      <c r="F134" s="39"/>
      <c r="G134" s="52" t="e">
        <f t="shared" ref="G134:G155" si="3">E134*100/D134</f>
        <v>#DIV/0!</v>
      </c>
      <c r="H134" s="56">
        <f t="shared" si="2"/>
        <v>0</v>
      </c>
    </row>
    <row r="135" spans="1:8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84483.059769999993</v>
      </c>
      <c r="F144" s="98">
        <f>F147+F153+F155+F156+F157+F177+F178+F179+F181+F145+F154+F146+F152+F176</f>
        <v>74374.407000000007</v>
      </c>
      <c r="G144" s="98">
        <f t="shared" si="3"/>
        <v>34.295571724390186</v>
      </c>
      <c r="H144" s="99">
        <f t="shared" si="2"/>
        <v>-161855.04022999996</v>
      </c>
    </row>
    <row r="145" spans="1:9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37.943580564735377</v>
      </c>
      <c r="H145" s="56">
        <f t="shared" si="2"/>
        <v>-13764.3</v>
      </c>
    </row>
    <row r="146" spans="1:9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9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626.70000000000005</v>
      </c>
      <c r="G147" s="52">
        <f t="shared" si="3"/>
        <v>96.220710506424794</v>
      </c>
      <c r="H147" s="89">
        <f>E147-D147</f>
        <v>-25</v>
      </c>
    </row>
    <row r="148" spans="1:9" s="9" customFormat="1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685" t="s">
        <v>194</v>
      </c>
      <c r="H148" s="686"/>
    </row>
    <row r="149" spans="1:9" s="9" customFormat="1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9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9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9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38.681592039800996</v>
      </c>
      <c r="H152" s="89">
        <f>E152-D152</f>
        <v>-73.949999999999989</v>
      </c>
    </row>
    <row r="153" spans="1:9">
      <c r="A153" s="58" t="s">
        <v>162</v>
      </c>
      <c r="B153" s="67" t="s">
        <v>163</v>
      </c>
      <c r="C153" s="68">
        <v>1220.5999999999999</v>
      </c>
      <c r="D153" s="68">
        <v>1220.5999999999999</v>
      </c>
      <c r="E153" s="48">
        <v>1220.5999999999999</v>
      </c>
      <c r="F153" s="58">
        <v>1171.5999999999999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60.203000000000003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t="shared" ref="H155:H202" si="4">E155-D155</f>
        <v>-1629</v>
      </c>
      <c r="I155" s="4"/>
    </row>
    <row r="156" spans="1:9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1233.6669999999999</v>
      </c>
      <c r="G156" s="63">
        <f>E156*100/D156</f>
        <v>33.039375158399189</v>
      </c>
      <c r="H156" s="60">
        <f t="shared" si="4"/>
        <v>-2906.2920000000004</v>
      </c>
    </row>
    <row r="157" spans="1:9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157920.79999999999</v>
      </c>
      <c r="E157" s="128">
        <f>E158+E159+E160+E161+E162+E163+E164+E165+E166+E167+E168+E169+E170+E171+E172+E173+E174+E175</f>
        <v>56423.514770000002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9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6050.2389999999996</v>
      </c>
      <c r="F158" s="36">
        <v>4851.03</v>
      </c>
      <c r="G158" s="32">
        <f>E158*100/D158</f>
        <v>45.66252575491135</v>
      </c>
      <c r="H158" s="135">
        <f t="shared" si="4"/>
        <v>-7199.6610000000001</v>
      </c>
    </row>
    <row r="159" spans="1:9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9" ht="24" customHeight="1">
      <c r="A160" s="13" t="s">
        <v>168</v>
      </c>
      <c r="B160" s="132" t="s">
        <v>212</v>
      </c>
      <c r="C160" s="132">
        <v>2076.1999999999998</v>
      </c>
      <c r="D160" s="132">
        <v>2076.1999999999998</v>
      </c>
      <c r="E160" s="136"/>
      <c r="F160" s="36">
        <v>272.01</v>
      </c>
      <c r="G160" s="17">
        <f>E160*100/D160</f>
        <v>0</v>
      </c>
      <c r="H160" s="33">
        <f t="shared" si="4"/>
        <v>-2076.1999999999998</v>
      </c>
    </row>
    <row r="161" spans="1:10">
      <c r="A161" s="13" t="s">
        <v>168</v>
      </c>
      <c r="B161" s="68" t="s">
        <v>170</v>
      </c>
      <c r="C161" s="68">
        <v>10356.299999999999</v>
      </c>
      <c r="D161" s="68">
        <v>10356.299999999999</v>
      </c>
      <c r="E161" s="55">
        <v>1993.4404</v>
      </c>
      <c r="F161" s="55">
        <v>2582.3000000000002</v>
      </c>
      <c r="G161" s="55">
        <f t="shared" ref="G161:G180" si="5">E161*100/D161</f>
        <v>19.248577194557903</v>
      </c>
      <c r="H161" s="56">
        <f t="shared" si="4"/>
        <v>-8362.8595999999998</v>
      </c>
    </row>
    <row r="162" spans="1:10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10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41.666899930020989</v>
      </c>
      <c r="H163" s="56">
        <f t="shared" si="4"/>
        <v>-166.71600000000001</v>
      </c>
    </row>
    <row r="164" spans="1:10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10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6155.1660000000002</v>
      </c>
      <c r="F165" s="48">
        <v>6113.3</v>
      </c>
      <c r="G165" s="52">
        <f t="shared" si="5"/>
        <v>41.666662153746174</v>
      </c>
      <c r="H165" s="56">
        <f t="shared" si="4"/>
        <v>-8617.2340000000004</v>
      </c>
    </row>
    <row r="166" spans="1:10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10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10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10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-7461.3899999999994</v>
      </c>
      <c r="I170" s="4" t="s">
        <v>209</v>
      </c>
    </row>
    <row r="171" spans="1:10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24.265999999999998</v>
      </c>
      <c r="F171" s="39"/>
      <c r="G171" s="52"/>
      <c r="H171" s="56"/>
    </row>
    <row r="172" spans="1:10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8.1333300000000008</v>
      </c>
      <c r="F172" s="39"/>
      <c r="G172" s="52"/>
      <c r="H172" s="56"/>
    </row>
    <row r="173" spans="1:10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10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10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10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1264.0119999999999</v>
      </c>
      <c r="F178" s="52">
        <v>1033.9000000000001</v>
      </c>
      <c r="G178" s="52">
        <f t="shared" si="5"/>
        <v>35.69042240795121</v>
      </c>
      <c r="H178" s="56">
        <f t="shared" si="4"/>
        <v>-2277.5879999999997</v>
      </c>
    </row>
    <row r="179" spans="1:8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6.1225739300802058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76.347999999999999</v>
      </c>
      <c r="D180" s="114">
        <v>510.6</v>
      </c>
      <c r="E180" s="39">
        <v>75.572000000000003</v>
      </c>
      <c r="F180" s="39"/>
      <c r="G180" s="39">
        <f t="shared" si="5"/>
        <v>14.800626713670193</v>
      </c>
      <c r="H180" s="61">
        <f t="shared" si="4"/>
        <v>-435.02800000000002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913.59400000000005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-1462.4059999999999</v>
      </c>
    </row>
    <row r="184" spans="1:8">
      <c r="A184" s="13" t="s">
        <v>188</v>
      </c>
      <c r="B184" s="140" t="s">
        <v>187</v>
      </c>
      <c r="C184" s="75"/>
      <c r="D184" s="75">
        <v>1826</v>
      </c>
      <c r="E184" s="55">
        <v>913.59400000000005</v>
      </c>
      <c r="F184" s="55"/>
      <c r="G184" s="17"/>
      <c r="H184" s="33">
        <f t="shared" si="4"/>
        <v>-912.40599999999995</v>
      </c>
    </row>
    <row r="185" spans="1:8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685" t="s">
        <v>194</v>
      </c>
      <c r="H191" s="686"/>
    </row>
    <row r="192" spans="1:8" s="9" customFormat="1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>
      <c r="A197" s="15" t="s">
        <v>320</v>
      </c>
      <c r="B197" s="74" t="s">
        <v>256</v>
      </c>
      <c r="C197" s="45"/>
      <c r="D197" s="45">
        <v>506.41399999999999</v>
      </c>
      <c r="E197" s="32">
        <v>756.41399999999999</v>
      </c>
      <c r="F197" s="32">
        <v>1.4</v>
      </c>
      <c r="G197" s="17"/>
      <c r="H197" s="33">
        <f t="shared" si="4"/>
        <v>250</v>
      </c>
    </row>
    <row r="198" spans="1:8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133395.41800000001</v>
      </c>
      <c r="G202" s="73">
        <f>E202*100/D202</f>
        <v>29.041811429119161</v>
      </c>
      <c r="H202" s="20">
        <f t="shared" si="4"/>
        <v>-363373.93322999997</v>
      </c>
    </row>
    <row r="203" spans="1:8">
      <c r="A203" s="1"/>
      <c r="B203" s="146"/>
      <c r="C203" s="146"/>
      <c r="D203" s="146"/>
      <c r="E203" s="147"/>
      <c r="F203" s="147"/>
      <c r="G203" s="148"/>
    </row>
    <row r="204" spans="1:8">
      <c r="A204" s="149" t="s">
        <v>192</v>
      </c>
      <c r="B204" s="5"/>
      <c r="C204" s="5"/>
      <c r="D204" s="5"/>
      <c r="E204" s="9"/>
      <c r="F204" s="9"/>
    </row>
    <row r="205" spans="1:8">
      <c r="A205" s="149" t="s">
        <v>193</v>
      </c>
      <c r="B205" s="5"/>
      <c r="C205" s="5"/>
      <c r="D205" s="5" t="s">
        <v>272</v>
      </c>
      <c r="E205" s="9"/>
      <c r="F205" s="9"/>
    </row>
    <row r="206" spans="1:8">
      <c r="A206" s="1"/>
    </row>
    <row r="207" spans="1:8">
      <c r="A207" s="1"/>
    </row>
    <row r="208" spans="1:8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</sheetData>
  <mergeCells count="5">
    <mergeCell ref="G5:H5"/>
    <mergeCell ref="G44:H44"/>
    <mergeCell ref="G96:H96"/>
    <mergeCell ref="G148:H148"/>
    <mergeCell ref="G191:H191"/>
  </mergeCells>
  <pageMargins left="0" right="0" top="0" bottom="0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workbookViewId="0">
      <selection sqref="A1:IV65536"/>
    </sheetView>
  </sheetViews>
  <sheetFormatPr defaultRowHeight="12"/>
  <cols>
    <col min="1" max="1" width="25.28515625" style="34" customWidth="1"/>
    <col min="2" max="2" width="57.85546875" style="1" customWidth="1"/>
    <col min="3" max="3" width="10.28515625" style="1" customWidth="1"/>
    <col min="4" max="4" width="10.42578125" style="1" customWidth="1"/>
    <col min="5" max="5" width="12.7109375" style="4" customWidth="1"/>
    <col min="6" max="6" width="10.42578125" style="4" customWidth="1"/>
    <col min="7" max="7" width="8.7109375" style="1" customWidth="1"/>
    <col min="8" max="8" width="9" style="4" customWidth="1"/>
    <col min="9" max="16384" width="9.140625" style="4"/>
  </cols>
  <sheetData>
    <row r="1" spans="1:8">
      <c r="A1" s="1"/>
      <c r="B1" s="2" t="s">
        <v>322</v>
      </c>
      <c r="C1" s="2"/>
      <c r="D1" s="2"/>
      <c r="E1" s="3"/>
      <c r="F1" s="3"/>
    </row>
    <row r="2" spans="1:8">
      <c r="A2" s="1"/>
      <c r="B2" s="2" t="s">
        <v>1</v>
      </c>
      <c r="C2" s="2"/>
      <c r="D2" s="2"/>
      <c r="E2" s="2"/>
      <c r="F2" s="2"/>
    </row>
    <row r="3" spans="1:8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685" t="s">
        <v>194</v>
      </c>
      <c r="H5" s="686"/>
    </row>
    <row r="6" spans="1:8" s="9" customFormat="1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65363.500000000007</v>
      </c>
      <c r="D8" s="18">
        <f>D9+D17+D29+D36+D67+D71+D79+D109+D51+D78+D26+D77</f>
        <v>67213.698000000004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40.398058443384549</v>
      </c>
      <c r="H8" s="20">
        <f t="shared" ref="H8:H73" si="0">E8-D8</f>
        <v>-40060.669000000009</v>
      </c>
    </row>
    <row r="9" spans="1:8" s="25" customFormat="1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39.822261541685101</v>
      </c>
      <c r="H9" s="24">
        <f t="shared" si="0"/>
        <v>-25848.144</v>
      </c>
    </row>
    <row r="10" spans="1:8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39.822261541685101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16940.706999999999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58.962000000000003</v>
      </c>
      <c r="F12" s="35">
        <v>123.3</v>
      </c>
      <c r="G12" s="32"/>
      <c r="H12" s="33">
        <f t="shared" si="0"/>
        <v>-632.03800000000001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7182.8902575587908</v>
      </c>
      <c r="F16" s="43">
        <f>F10*30/77.97</f>
        <v>6461.4851866102345</v>
      </c>
      <c r="G16" s="43"/>
      <c r="H16" s="44"/>
    </row>
    <row r="17" spans="1:9" s="47" customFormat="1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9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975.03600000000006</v>
      </c>
      <c r="F18" s="51">
        <f>F19+F20</f>
        <v>613.5</v>
      </c>
      <c r="G18" s="52">
        <f>E18*100/D18</f>
        <v>43.470173874275524</v>
      </c>
      <c r="H18" s="33">
        <f t="shared" si="0"/>
        <v>-1267.9639999999999</v>
      </c>
    </row>
    <row r="19" spans="1:9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294.28100000000001</v>
      </c>
      <c r="F19" s="50">
        <v>166.4</v>
      </c>
      <c r="G19" s="52">
        <f>E19*100/D19</f>
        <v>59.330846774193553</v>
      </c>
      <c r="H19" s="33">
        <f t="shared" si="0"/>
        <v>-201.71899999999999</v>
      </c>
    </row>
    <row r="20" spans="1:9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-1066.2449999999999</v>
      </c>
    </row>
    <row r="21" spans="1:9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9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9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2234.3000000000002</v>
      </c>
      <c r="G23" s="55">
        <f t="shared" ref="G23:G29" si="1">E23*100/D23</f>
        <v>38.109639255236615</v>
      </c>
      <c r="H23" s="56">
        <f t="shared" si="0"/>
        <v>-3191.067</v>
      </c>
    </row>
    <row r="24" spans="1:9">
      <c r="A24" s="13" t="s">
        <v>21</v>
      </c>
      <c r="B24" s="13" t="s">
        <v>22</v>
      </c>
      <c r="C24" s="13">
        <v>844</v>
      </c>
      <c r="D24" s="13">
        <v>851</v>
      </c>
      <c r="E24" s="38">
        <v>467.69099999999997</v>
      </c>
      <c r="F24" s="38">
        <v>597</v>
      </c>
      <c r="G24" s="55">
        <f t="shared" si="1"/>
        <v>54.957814336075202</v>
      </c>
      <c r="H24" s="56">
        <f t="shared" si="0"/>
        <v>-383.30900000000003</v>
      </c>
    </row>
    <row r="25" spans="1:9">
      <c r="A25" s="13" t="s">
        <v>302</v>
      </c>
      <c r="B25" s="13" t="s">
        <v>303</v>
      </c>
      <c r="C25" s="13"/>
      <c r="D25" s="13">
        <v>50</v>
      </c>
      <c r="E25" s="38">
        <v>68.938000000000002</v>
      </c>
      <c r="F25" s="38"/>
      <c r="G25" s="55"/>
      <c r="H25" s="56">
        <f t="shared" si="0"/>
        <v>18.938000000000002</v>
      </c>
    </row>
    <row r="26" spans="1:9">
      <c r="A26" s="15" t="s">
        <v>23</v>
      </c>
      <c r="B26" s="45" t="s">
        <v>24</v>
      </c>
      <c r="C26" s="57">
        <f>C27+C28</f>
        <v>7780.5</v>
      </c>
      <c r="D26" s="57">
        <f>D27+D28</f>
        <v>7983.8280000000004</v>
      </c>
      <c r="E26" s="57">
        <f>E27+E28</f>
        <v>989.64099999999996</v>
      </c>
      <c r="F26" s="57">
        <f>F27+F28</f>
        <v>520.90000000000009</v>
      </c>
      <c r="G26" s="17">
        <f t="shared" si="1"/>
        <v>12.395570145048213</v>
      </c>
      <c r="H26" s="33">
        <f t="shared" si="0"/>
        <v>-6994.1870000000008</v>
      </c>
    </row>
    <row r="27" spans="1:9">
      <c r="A27" s="34" t="s">
        <v>25</v>
      </c>
      <c r="B27" s="34" t="s">
        <v>26</v>
      </c>
      <c r="C27" s="34">
        <v>769</v>
      </c>
      <c r="D27" s="34">
        <v>779</v>
      </c>
      <c r="E27" s="39">
        <v>80.576999999999998</v>
      </c>
      <c r="F27" s="39">
        <v>6.7</v>
      </c>
      <c r="G27" s="52">
        <f t="shared" si="1"/>
        <v>10.343645699614891</v>
      </c>
      <c r="H27" s="56">
        <f t="shared" si="0"/>
        <v>-698.423</v>
      </c>
      <c r="I27" s="47"/>
    </row>
    <row r="28" spans="1:9">
      <c r="A28" s="58" t="s">
        <v>29</v>
      </c>
      <c r="B28" s="58" t="s">
        <v>30</v>
      </c>
      <c r="C28" s="58">
        <v>7011.5</v>
      </c>
      <c r="D28" s="58">
        <v>7204.8280000000004</v>
      </c>
      <c r="E28" s="52">
        <v>909.06399999999996</v>
      </c>
      <c r="F28" s="52">
        <v>514.20000000000005</v>
      </c>
      <c r="G28" s="52">
        <f t="shared" si="1"/>
        <v>12.617428202311004</v>
      </c>
      <c r="H28" s="56">
        <f t="shared" si="0"/>
        <v>-6295.7640000000001</v>
      </c>
    </row>
    <row r="29" spans="1:9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9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1:9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276.39999999999998</v>
      </c>
      <c r="G31" s="55">
        <f>E31*100/D31</f>
        <v>43.258737742016599</v>
      </c>
      <c r="H31" s="56">
        <f t="shared" si="0"/>
        <v>-451.32</v>
      </c>
    </row>
    <row r="32" spans="1:9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276.39999999999998</v>
      </c>
      <c r="G32" s="55">
        <f>E32*100/D32</f>
        <v>43.258737742016599</v>
      </c>
      <c r="H32" s="56">
        <f t="shared" si="0"/>
        <v>-451.32</v>
      </c>
    </row>
    <row r="33" spans="1:9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20.100000000000001</v>
      </c>
      <c r="G33" s="39">
        <f>E33*100/D33</f>
        <v>51.490566037735846</v>
      </c>
      <c r="H33" s="60">
        <f t="shared" si="0"/>
        <v>-51.42</v>
      </c>
    </row>
    <row r="34" spans="1:9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9" s="9" customFormat="1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9" s="9" customFormat="1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9" s="9" customFormat="1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9" s="9" customFormat="1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9" s="47" customForma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9" s="9" customFormat="1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685" t="s">
        <v>194</v>
      </c>
      <c r="H44" s="686"/>
    </row>
    <row r="45" spans="1:9" s="9" customFormat="1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9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9" s="47" customFormat="1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9" s="47" customFormat="1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9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1578.4929999999999</v>
      </c>
      <c r="F51" s="153">
        <f>F54+F61+F58</f>
        <v>793.3</v>
      </c>
      <c r="G51" s="17">
        <f>E51*100/D51</f>
        <v>45.899767374236696</v>
      </c>
      <c r="H51" s="88">
        <f t="shared" si="0"/>
        <v>-1860.5070000000001</v>
      </c>
    </row>
    <row r="52" spans="1:9" ht="0.75" customHeight="1">
      <c r="B52" s="74"/>
      <c r="C52" s="74"/>
      <c r="D52" s="74"/>
      <c r="E52" s="66">
        <f>E54+E61+E66+E56+E65</f>
        <v>3000.8069999999998</v>
      </c>
      <c r="F52" s="66">
        <f>F54+F61+F66+F56+F65</f>
        <v>1470</v>
      </c>
      <c r="G52" s="23" t="e">
        <f>E52*100/D52</f>
        <v>#DIV/0!</v>
      </c>
      <c r="H52" s="24">
        <f t="shared" si="0"/>
        <v>3000.8069999999998</v>
      </c>
    </row>
    <row r="53" spans="1:9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1:9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46.237284768211921</v>
      </c>
      <c r="H54" s="60">
        <f t="shared" si="0"/>
        <v>-1623.634</v>
      </c>
    </row>
    <row r="55" spans="1:9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1:9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46.237284768211921</v>
      </c>
      <c r="H56" s="60">
        <f t="shared" si="0"/>
        <v>-1623.634</v>
      </c>
    </row>
    <row r="57" spans="1:9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1:9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182.12700000000001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9" s="77" customFormat="1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9" s="77" customFormat="1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53.303412969283272</v>
      </c>
      <c r="H63" s="56">
        <f t="shared" si="0"/>
        <v>-136.821</v>
      </c>
    </row>
    <row r="64" spans="1:9" s="77" customFormat="1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9" s="77" customFormat="1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9" s="77" customFormat="1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9" s="77" customFormat="1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1511.3910000000001</v>
      </c>
      <c r="F67" s="59">
        <f>F69</f>
        <v>440.9</v>
      </c>
      <c r="G67" s="29">
        <f>E67*100/D67</f>
        <v>82.016008248317789</v>
      </c>
      <c r="H67" s="24">
        <f t="shared" si="0"/>
        <v>-331.40899999999988</v>
      </c>
    </row>
    <row r="68" spans="1:9" s="77" customFormat="1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9" s="77" customFormat="1">
      <c r="A69" s="75"/>
      <c r="B69" s="34" t="s">
        <v>83</v>
      </c>
      <c r="C69" s="34">
        <v>1292.8</v>
      </c>
      <c r="D69" s="34">
        <v>1842.8</v>
      </c>
      <c r="E69" s="76">
        <v>1511.3910000000001</v>
      </c>
      <c r="F69" s="76">
        <v>440.9</v>
      </c>
      <c r="G69" s="23">
        <f>E69*100/D69</f>
        <v>82.016008248317789</v>
      </c>
      <c r="H69" s="24">
        <f t="shared" si="0"/>
        <v>-331.40899999999988</v>
      </c>
    </row>
    <row r="70" spans="1:9" s="77" customFormat="1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9" s="77" customFormat="1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9" s="77" customFormat="1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9" s="77" customFormat="1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9" s="77" customFormat="1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t="shared" ref="H75:H146" si="2">E75-D75</f>
        <v>0</v>
      </c>
    </row>
    <row r="76" spans="1:9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9" s="9" customFormat="1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74.952090032154331</v>
      </c>
      <c r="H78" s="33">
        <f t="shared" si="2"/>
        <v>-155.798</v>
      </c>
    </row>
    <row r="79" spans="1:9">
      <c r="A79" s="81" t="s">
        <v>95</v>
      </c>
      <c r="B79" s="45" t="s">
        <v>96</v>
      </c>
      <c r="C79" s="59">
        <f>C81+C83+C91+C95+C100+C104+C93+C89+C92+C102+C88+C103+C101</f>
        <v>712.80000000000007</v>
      </c>
      <c r="D79" s="59">
        <f>D81+D83+D91+D95+D100+D104+D93+D89+D92+D102+D88+D103+D101</f>
        <v>717.80000000000007</v>
      </c>
      <c r="E79" s="59">
        <f>E81+E83+E91+E95+E100+E104+E93+E89+E92+E102+E88+E103+E101</f>
        <v>653.39300000000003</v>
      </c>
      <c r="F79" s="86">
        <f>F81+F83+F91+F95+F100+F104+F93+F89+F92+F102+F88+F103</f>
        <v>233.6</v>
      </c>
      <c r="G79" s="29">
        <f>E79*100/D79</f>
        <v>91.027166341599326</v>
      </c>
      <c r="H79" s="24">
        <f t="shared" si="2"/>
        <v>-64.407000000000039</v>
      </c>
    </row>
    <row r="80" spans="1:9" s="9" customFormat="1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1:8">
      <c r="B81" s="34" t="s">
        <v>98</v>
      </c>
      <c r="C81" s="34">
        <v>80.099999999999994</v>
      </c>
      <c r="D81" s="34">
        <v>80.099999999999994</v>
      </c>
      <c r="E81" s="35">
        <v>44.712000000000003</v>
      </c>
      <c r="F81" s="35">
        <v>38.1</v>
      </c>
      <c r="G81" s="55">
        <f>E81*100/D81</f>
        <v>55.820224719101134</v>
      </c>
      <c r="H81" s="33">
        <f t="shared" si="2"/>
        <v>-35.387999999999991</v>
      </c>
    </row>
    <row r="82" spans="1:8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1:8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1:8">
      <c r="B87" s="34" t="s">
        <v>106</v>
      </c>
      <c r="C87" s="34"/>
      <c r="D87" s="34"/>
      <c r="E87" s="35"/>
      <c r="F87" s="35"/>
      <c r="G87" s="63"/>
      <c r="H87" s="24"/>
    </row>
    <row r="88" spans="1:8">
      <c r="B88" s="34" t="s">
        <v>93</v>
      </c>
      <c r="C88" s="34"/>
      <c r="D88" s="34"/>
      <c r="E88" s="35">
        <v>16.696000000000002</v>
      </c>
      <c r="F88" s="35"/>
      <c r="G88" s="55"/>
      <c r="H88" s="33">
        <f t="shared" si="2"/>
        <v>16.696000000000002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685" t="s">
        <v>194</v>
      </c>
      <c r="H96" s="686"/>
    </row>
    <row r="97" spans="1:8" s="9" customFormat="1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>
      <c r="A104" s="34" t="s">
        <v>118</v>
      </c>
      <c r="B104" s="34" t="s">
        <v>119</v>
      </c>
      <c r="C104" s="55">
        <f>C106</f>
        <v>568.70000000000005</v>
      </c>
      <c r="D104" s="55">
        <f>D106</f>
        <v>568.70000000000005</v>
      </c>
      <c r="E104" s="90">
        <f>E106</f>
        <v>190.08500000000001</v>
      </c>
      <c r="F104" s="90">
        <f>F106</f>
        <v>174.5</v>
      </c>
      <c r="G104" s="63">
        <f>E104*100/D104</f>
        <v>33.42447687708809</v>
      </c>
      <c r="H104" s="60">
        <f t="shared" si="2"/>
        <v>-378.61500000000001</v>
      </c>
    </row>
    <row r="105" spans="1:8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1:8">
      <c r="B106" s="34" t="s">
        <v>122</v>
      </c>
      <c r="C106" s="34">
        <v>568.70000000000005</v>
      </c>
      <c r="D106" s="34">
        <v>568.70000000000005</v>
      </c>
      <c r="E106" s="35">
        <v>190.08500000000001</v>
      </c>
      <c r="F106" s="35">
        <v>174.5</v>
      </c>
      <c r="G106" s="37">
        <f>E106*100/D106</f>
        <v>33.42447687708809</v>
      </c>
      <c r="H106" s="56">
        <f t="shared" si="2"/>
        <v>-378.61500000000001</v>
      </c>
    </row>
    <row r="107" spans="1:8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-888.69999999999993</v>
      </c>
      <c r="G109" s="52" t="e">
        <f>E109*100/D109</f>
        <v>#DIV/0!</v>
      </c>
      <c r="H109" s="33">
        <f t="shared" si="2"/>
        <v>507.92500000000007</v>
      </c>
    </row>
    <row r="110" spans="1:8">
      <c r="A110" s="27" t="s">
        <v>127</v>
      </c>
      <c r="B110" s="34" t="s">
        <v>128</v>
      </c>
      <c r="C110" s="34"/>
      <c r="D110" s="34"/>
      <c r="E110" s="38">
        <v>346.68400000000003</v>
      </c>
      <c r="F110" s="38">
        <v>118.2</v>
      </c>
      <c r="G110" s="17"/>
      <c r="H110" s="33">
        <f t="shared" si="2"/>
        <v>346.68400000000003</v>
      </c>
    </row>
    <row r="111" spans="1:8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9" ht="12.75" thickBot="1">
      <c r="A113" s="27" t="s">
        <v>319</v>
      </c>
      <c r="B113" s="27" t="s">
        <v>126</v>
      </c>
      <c r="C113" s="27"/>
      <c r="D113" s="27"/>
      <c r="E113" s="39">
        <v>161.24100000000001</v>
      </c>
      <c r="F113" s="39">
        <v>-1006.9</v>
      </c>
      <c r="G113" s="39" t="e">
        <f>E113*100/D113</f>
        <v>#DIV/0!</v>
      </c>
      <c r="H113" s="24">
        <f t="shared" si="2"/>
        <v>161.24100000000001</v>
      </c>
    </row>
    <row r="114" spans="1:9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486661.21399999992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9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35.520673448545047</v>
      </c>
      <c r="H115" s="99">
        <f t="shared" si="2"/>
        <v>-310245.37470999995</v>
      </c>
    </row>
    <row r="116" spans="1:9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38.666520080847718</v>
      </c>
      <c r="H116" s="20">
        <f t="shared" si="2"/>
        <v>-72525</v>
      </c>
    </row>
    <row r="117" spans="1:9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38.666520080847718</v>
      </c>
      <c r="H117" s="60">
        <f t="shared" si="2"/>
        <v>-72525</v>
      </c>
    </row>
    <row r="118" spans="1:9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94110.700000000012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-77865.773000000016</v>
      </c>
      <c r="I119" s="9"/>
    </row>
    <row r="120" spans="1:9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9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9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1601.8720000000001</v>
      </c>
      <c r="G124" s="52">
        <f>E124*100/D124</f>
        <v>55.356757544831609</v>
      </c>
      <c r="H124" s="56">
        <f t="shared" si="2"/>
        <v>-1224.8319999999999</v>
      </c>
    </row>
    <row r="125" spans="1:9">
      <c r="A125" s="13" t="s">
        <v>241</v>
      </c>
      <c r="B125" s="68" t="s">
        <v>237</v>
      </c>
      <c r="C125" s="68"/>
      <c r="D125" s="68"/>
      <c r="E125" s="92"/>
      <c r="F125" s="55">
        <v>1943.6410000000001</v>
      </c>
      <c r="G125" s="17"/>
      <c r="H125" s="33">
        <f t="shared" si="2"/>
        <v>0</v>
      </c>
    </row>
    <row r="126" spans="1:9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9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19047.099999999999</v>
      </c>
      <c r="E128" s="116">
        <f>E130+E131+E132+E133+E134+E136+E135+E137+E138+E129+E140+E139</f>
        <v>6656.1589999999997</v>
      </c>
      <c r="F128" s="116">
        <f>F130+F131+F132+F133+F134+F136+F135+F137+F138+F129+F140+F139+F141</f>
        <v>6455.9999999999991</v>
      </c>
      <c r="G128" s="98">
        <f>E128*100/D128</f>
        <v>34.945787022696365</v>
      </c>
      <c r="H128" s="99">
        <f t="shared" si="2"/>
        <v>-12390.940999999999</v>
      </c>
    </row>
    <row r="129" spans="1:8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4530.6589999999997</v>
      </c>
      <c r="F131" s="91">
        <v>5960.4</v>
      </c>
      <c r="G131" s="52">
        <f>E131*100/D131</f>
        <v>55.408027492081352</v>
      </c>
      <c r="H131" s="56">
        <f t="shared" si="2"/>
        <v>-3646.241</v>
      </c>
    </row>
    <row r="132" spans="1:8">
      <c r="A132" s="27" t="s">
        <v>151</v>
      </c>
      <c r="B132" s="67" t="s">
        <v>155</v>
      </c>
      <c r="C132" s="67">
        <v>568.29999999999995</v>
      </c>
      <c r="D132" s="67">
        <v>337.6</v>
      </c>
      <c r="E132" s="52">
        <v>71.900000000000006</v>
      </c>
      <c r="F132" s="52">
        <v>128.69999999999999</v>
      </c>
      <c r="G132" s="52">
        <f>E132*100/D132</f>
        <v>21.297393364928912</v>
      </c>
      <c r="H132" s="56">
        <f t="shared" si="2"/>
        <v>-265.70000000000005</v>
      </c>
    </row>
    <row r="133" spans="1:8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>
      <c r="A134" s="27" t="s">
        <v>151</v>
      </c>
      <c r="B134" s="79" t="s">
        <v>251</v>
      </c>
      <c r="C134" s="79"/>
      <c r="D134" s="79"/>
      <c r="E134" s="39"/>
      <c r="F134" s="39"/>
      <c r="G134" s="52" t="e">
        <f t="shared" ref="G134:G155" si="3">E134*100/D134</f>
        <v>#DIV/0!</v>
      </c>
      <c r="H134" s="56">
        <f t="shared" si="2"/>
        <v>0</v>
      </c>
    </row>
    <row r="135" spans="1:8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9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9028.7999999999993</v>
      </c>
      <c r="F145" s="36">
        <v>6120</v>
      </c>
      <c r="G145" s="55">
        <f t="shared" si="3"/>
        <v>40.706392609658117</v>
      </c>
      <c r="H145" s="56">
        <f t="shared" si="2"/>
        <v>-13151.5</v>
      </c>
    </row>
    <row r="146" spans="1:9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9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626.70000000000005</v>
      </c>
      <c r="G147" s="52">
        <f t="shared" si="3"/>
        <v>100</v>
      </c>
      <c r="H147" s="89">
        <f>E147-D147</f>
        <v>0</v>
      </c>
    </row>
    <row r="148" spans="1:9" s="9" customFormat="1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685" t="s">
        <v>194</v>
      </c>
      <c r="H148" s="686"/>
    </row>
    <row r="149" spans="1:9" s="9" customFormat="1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9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9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9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46.383000000000003</v>
      </c>
      <c r="G152" s="52">
        <f t="shared" si="3"/>
        <v>38.681592039800996</v>
      </c>
      <c r="H152" s="89">
        <f>E152-D152</f>
        <v>-73.949999999999989</v>
      </c>
    </row>
    <row r="153" spans="1:9">
      <c r="A153" s="58" t="s">
        <v>162</v>
      </c>
      <c r="B153" s="67" t="s">
        <v>163</v>
      </c>
      <c r="C153" s="68">
        <v>1220.5999999999999</v>
      </c>
      <c r="D153" s="68">
        <v>1220.5999999999999</v>
      </c>
      <c r="E153" s="48">
        <v>1220.5999999999999</v>
      </c>
      <c r="F153" s="58">
        <v>1171.5999999999999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75.253749999999997</v>
      </c>
      <c r="F154" s="58">
        <v>42.8</v>
      </c>
      <c r="G154" s="52">
        <f t="shared" si="3"/>
        <v>17.858032747982914</v>
      </c>
      <c r="H154" s="89">
        <f>E154-D154</f>
        <v>-346.14625000000001</v>
      </c>
      <c r="I154" s="9"/>
    </row>
    <row r="155" spans="1:9" s="9" customFormat="1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t="shared" ref="H155:H203" si="4">E155-D155</f>
        <v>-893</v>
      </c>
      <c r="I155" s="4"/>
    </row>
    <row r="156" spans="1:9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1665.6669999999999</v>
      </c>
      <c r="G156" s="63">
        <f>E156*100/D156</f>
        <v>39.951339769140382</v>
      </c>
      <c r="H156" s="60">
        <f t="shared" si="4"/>
        <v>-2606.2920000000004</v>
      </c>
    </row>
    <row r="157" spans="1:9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157920.79999999999</v>
      </c>
      <c r="E157" s="128">
        <f>E158+E159+E160+E161+E162+E163+E164+E165+E166+E167+E168+E169+E170+E171+E172+E173+E174+E175</f>
        <v>74303.234700000001</v>
      </c>
      <c r="F157" s="128">
        <f>F158+F159+F160+F161+F162+F163+F164+F165+F166+F167+F168+F169+F170+F171+F172+F173+F174+F175</f>
        <v>67450.434000000008</v>
      </c>
      <c r="G157" s="98">
        <f>E157*100/D157</f>
        <v>47.050948766723572</v>
      </c>
      <c r="H157" s="99">
        <f t="shared" si="4"/>
        <v>-83617.565299999987</v>
      </c>
    </row>
    <row r="158" spans="1:9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6050.2389999999996</v>
      </c>
      <c r="F158" s="36">
        <v>6045.55</v>
      </c>
      <c r="G158" s="32">
        <f>E158*100/D158</f>
        <v>45.66252575491135</v>
      </c>
      <c r="H158" s="135">
        <f t="shared" si="4"/>
        <v>-7199.6610000000001</v>
      </c>
    </row>
    <row r="159" spans="1:9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9" ht="24" customHeight="1">
      <c r="A160" s="13" t="s">
        <v>168</v>
      </c>
      <c r="B160" s="132" t="s">
        <v>212</v>
      </c>
      <c r="C160" s="132">
        <v>2076.1999999999998</v>
      </c>
      <c r="D160" s="132">
        <v>2076.1999999999998</v>
      </c>
      <c r="E160" s="136">
        <v>1857.3869999999999</v>
      </c>
      <c r="F160" s="36">
        <v>1801</v>
      </c>
      <c r="G160" s="17">
        <f>E160*100/D160</f>
        <v>89.460890087660147</v>
      </c>
      <c r="H160" s="33">
        <f t="shared" si="4"/>
        <v>-218.81299999999987</v>
      </c>
    </row>
    <row r="161" spans="1:10">
      <c r="A161" s="13" t="s">
        <v>168</v>
      </c>
      <c r="B161" s="68" t="s">
        <v>170</v>
      </c>
      <c r="C161" s="68">
        <v>10356.299999999999</v>
      </c>
      <c r="D161" s="68">
        <v>10356.299999999999</v>
      </c>
      <c r="E161" s="55">
        <v>3186.761</v>
      </c>
      <c r="F161" s="55">
        <v>3186.4</v>
      </c>
      <c r="G161" s="55">
        <f t="shared" ref="G161:G180" si="5">E161*100/D161</f>
        <v>30.771231038112067</v>
      </c>
      <c r="H161" s="56">
        <f t="shared" si="4"/>
        <v>-7169.5389999999989</v>
      </c>
    </row>
    <row r="162" spans="1:10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49.072093747462738</v>
      </c>
      <c r="H162" s="56">
        <f t="shared" si="4"/>
        <v>-49552.7</v>
      </c>
    </row>
    <row r="163" spans="1:10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41.666899930020989</v>
      </c>
      <c r="H163" s="56">
        <f t="shared" si="4"/>
        <v>-166.71600000000001</v>
      </c>
    </row>
    <row r="164" spans="1:10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10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6155.1660000000002</v>
      </c>
      <c r="F165" s="48">
        <v>7641.5839999999998</v>
      </c>
      <c r="G165" s="52">
        <f t="shared" si="5"/>
        <v>41.666662153746174</v>
      </c>
      <c r="H165" s="56">
        <f t="shared" si="4"/>
        <v>-8617.2340000000004</v>
      </c>
    </row>
    <row r="166" spans="1:10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10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10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63.915999999999997</v>
      </c>
      <c r="F168" s="52">
        <v>73.8</v>
      </c>
      <c r="G168" s="52">
        <f t="shared" si="5"/>
        <v>31.84653712007972</v>
      </c>
      <c r="H168" s="56">
        <f t="shared" si="4"/>
        <v>-136.78399999999999</v>
      </c>
    </row>
    <row r="169" spans="1:10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41.366906474820141</v>
      </c>
      <c r="H169" s="56">
        <f t="shared" si="4"/>
        <v>-163</v>
      </c>
      <c r="J169" s="1"/>
    </row>
    <row r="170" spans="1:10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-7461.3899999999994</v>
      </c>
      <c r="I170" s="4" t="s">
        <v>209</v>
      </c>
    </row>
    <row r="171" spans="1:10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30.332000000000001</v>
      </c>
      <c r="F171" s="39"/>
      <c r="G171" s="52"/>
      <c r="H171" s="56"/>
    </row>
    <row r="172" spans="1:10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10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10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10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10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-1964.7539999999999</v>
      </c>
    </row>
    <row r="179" spans="1:8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6.1225739300802058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76.347999999999999</v>
      </c>
      <c r="D180" s="114">
        <v>510.6</v>
      </c>
      <c r="E180" s="39">
        <v>75.572000000000003</v>
      </c>
      <c r="F180" s="39"/>
      <c r="G180" s="39">
        <f t="shared" si="5"/>
        <v>14.800626713670193</v>
      </c>
      <c r="H180" s="61">
        <f t="shared" si="4"/>
        <v>-435.02800000000002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1015.0338400000001</v>
      </c>
      <c r="F183" s="73">
        <f>F184+F189+F186+F188</f>
        <v>141.69999999999999</v>
      </c>
      <c r="G183" s="19">
        <f>E183*100/D183</f>
        <v>4.5194970390489342</v>
      </c>
      <c r="H183" s="33">
        <f t="shared" si="4"/>
        <v>-21443.96616</v>
      </c>
    </row>
    <row r="184" spans="1:8">
      <c r="A184" s="34" t="s">
        <v>188</v>
      </c>
      <c r="B184" s="140" t="s">
        <v>187</v>
      </c>
      <c r="C184" s="75"/>
      <c r="D184" s="75">
        <v>1826</v>
      </c>
      <c r="E184" s="63">
        <v>913.59400000000005</v>
      </c>
      <c r="F184" s="63">
        <v>141.69999999999999</v>
      </c>
      <c r="G184" s="29"/>
      <c r="H184" s="24">
        <f t="shared" si="4"/>
        <v>-912.40599999999995</v>
      </c>
    </row>
    <row r="185" spans="1:8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685" t="s">
        <v>194</v>
      </c>
      <c r="H191" s="686"/>
    </row>
    <row r="192" spans="1:8" s="9" customFormat="1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>
      <c r="A198" s="15" t="s">
        <v>320</v>
      </c>
      <c r="B198" s="74" t="s">
        <v>256</v>
      </c>
      <c r="C198" s="45"/>
      <c r="D198" s="45">
        <v>5506.4139999999998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>
      <c r="A201" s="145" t="s">
        <v>230</v>
      </c>
      <c r="B201" s="21" t="s">
        <v>132</v>
      </c>
      <c r="C201" s="21"/>
      <c r="D201" s="21"/>
      <c r="E201" s="17">
        <f>E202</f>
        <v>-936.53036999999995</v>
      </c>
      <c r="F201" s="17">
        <f>F202</f>
        <v>-0.3795</v>
      </c>
      <c r="G201" s="17"/>
      <c r="H201" s="33">
        <f t="shared" si="4"/>
        <v>-936.53036999999995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-936.53036999999995</v>
      </c>
      <c r="F202" s="52">
        <v>-0.3795</v>
      </c>
      <c r="G202" s="17"/>
      <c r="H202" s="33">
        <f t="shared" si="4"/>
        <v>-936.53036999999995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553874.91199999989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8">
      <c r="A204" s="1"/>
      <c r="B204" s="146"/>
      <c r="C204" s="146"/>
      <c r="D204" s="146"/>
      <c r="E204" s="147"/>
      <c r="F204" s="147"/>
      <c r="G204" s="148"/>
    </row>
    <row r="205" spans="1:8">
      <c r="A205" s="149" t="s">
        <v>192</v>
      </c>
      <c r="B205" s="5"/>
      <c r="C205" s="5"/>
      <c r="D205" s="5"/>
      <c r="E205" s="9"/>
      <c r="F205" s="9"/>
    </row>
    <row r="206" spans="1:8">
      <c r="A206" s="149" t="s">
        <v>193</v>
      </c>
      <c r="B206" s="5"/>
      <c r="C206" s="5"/>
      <c r="D206" s="5" t="s">
        <v>272</v>
      </c>
      <c r="E206" s="9"/>
      <c r="F206" s="9"/>
    </row>
    <row r="207" spans="1:8">
      <c r="A207" s="1"/>
    </row>
    <row r="208" spans="1:8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</sheetData>
  <mergeCells count="5">
    <mergeCell ref="G5:H5"/>
    <mergeCell ref="G44:H44"/>
    <mergeCell ref="G96:H96"/>
    <mergeCell ref="G148:H148"/>
    <mergeCell ref="G191:H191"/>
  </mergeCells>
  <pageMargins left="0" right="0" top="0" bottom="0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workbookViewId="0">
      <selection sqref="A1:IV65536"/>
    </sheetView>
  </sheetViews>
  <sheetFormatPr defaultRowHeight="12"/>
  <cols>
    <col min="1" max="1" width="25.28515625" style="34" customWidth="1"/>
    <col min="2" max="2" width="57.85546875" style="1" customWidth="1"/>
    <col min="3" max="3" width="10.28515625" style="1" customWidth="1"/>
    <col min="4" max="4" width="10.42578125" style="1" customWidth="1"/>
    <col min="5" max="5" width="12.7109375" style="4" customWidth="1"/>
    <col min="6" max="6" width="10.42578125" style="4" customWidth="1"/>
    <col min="7" max="7" width="8.7109375" style="1" customWidth="1"/>
    <col min="8" max="8" width="9" style="4" customWidth="1"/>
    <col min="9" max="16384" width="9.140625" style="4"/>
  </cols>
  <sheetData>
    <row r="1" spans="1:8">
      <c r="A1" s="1"/>
      <c r="B1" s="2" t="s">
        <v>322</v>
      </c>
      <c r="C1" s="2"/>
      <c r="D1" s="2"/>
      <c r="E1" s="3"/>
      <c r="F1" s="3"/>
    </row>
    <row r="2" spans="1:8">
      <c r="A2" s="1"/>
      <c r="B2" s="2" t="s">
        <v>1</v>
      </c>
      <c r="C2" s="2"/>
      <c r="D2" s="2"/>
      <c r="E2" s="2"/>
      <c r="F2" s="2"/>
    </row>
    <row r="3" spans="1:8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65363.500000000007</v>
      </c>
      <c r="D8" s="180">
        <f>D9+D17+D29+D36+D67+D71+D79+D109+D51+D78+D26+D77</f>
        <v>70317.165919999999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46.626123324283149</v>
      </c>
      <c r="H8" s="182">
        <f t="shared" ref="H8:H73" si="0">E8-D8</f>
        <v>-37530.99742</v>
      </c>
    </row>
    <row r="9" spans="1:8" s="25" customFormat="1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21393.200000000001</v>
      </c>
      <c r="F11" s="52">
        <v>20629.599999999999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66.378609999999995</v>
      </c>
      <c r="F12" s="35">
        <v>-36.700000000000003</v>
      </c>
      <c r="G12" s="32"/>
      <c r="H12" s="33">
        <f t="shared" si="0"/>
        <v>-624.62139000000002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132.56524999999999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7937.2450942670248</v>
      </c>
      <c r="G16" s="43"/>
      <c r="H16" s="44"/>
    </row>
    <row r="17" spans="1:9" s="47" customFormat="1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9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1056.6590000000001</v>
      </c>
      <c r="F18" s="51">
        <f>F19+F20</f>
        <v>740.6</v>
      </c>
      <c r="G18" s="52">
        <f>E18*100/D18</f>
        <v>43.252517396643476</v>
      </c>
      <c r="H18" s="33">
        <f t="shared" si="0"/>
        <v>-1386.3409999999999</v>
      </c>
    </row>
    <row r="19" spans="1:9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384.68900000000002</v>
      </c>
      <c r="F19" s="50">
        <v>221.6</v>
      </c>
      <c r="G19" s="52">
        <f>E19*100/D19</f>
        <v>55.271408045977012</v>
      </c>
      <c r="H19" s="33">
        <f t="shared" si="0"/>
        <v>-311.31099999999998</v>
      </c>
    </row>
    <row r="20" spans="1:9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38.464224384659417</v>
      </c>
      <c r="H20" s="33">
        <f t="shared" si="0"/>
        <v>-1075.03</v>
      </c>
    </row>
    <row r="21" spans="1:9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9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9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2265.3000000000002</v>
      </c>
      <c r="G23" s="55">
        <f t="shared" ref="G23:G29" si="1">E23*100/D23</f>
        <v>39.165821761055085</v>
      </c>
      <c r="H23" s="56">
        <f t="shared" si="0"/>
        <v>-3136.6102300000002</v>
      </c>
    </row>
    <row r="24" spans="1:9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9">
      <c r="A25" s="13" t="s">
        <v>302</v>
      </c>
      <c r="B25" s="13" t="s">
        <v>303</v>
      </c>
      <c r="C25" s="13"/>
      <c r="D25" s="13">
        <v>150</v>
      </c>
      <c r="E25" s="38">
        <v>68.938000000000002</v>
      </c>
      <c r="F25" s="38"/>
      <c r="G25" s="55"/>
      <c r="H25" s="56">
        <f t="shared" si="0"/>
        <v>-81.061999999999998</v>
      </c>
    </row>
    <row r="26" spans="1:9">
      <c r="A26" s="15" t="s">
        <v>23</v>
      </c>
      <c r="B26" s="45" t="s">
        <v>24</v>
      </c>
      <c r="C26" s="57">
        <f>C27+C28</f>
        <v>7780.5</v>
      </c>
      <c r="D26" s="57">
        <f>D27+D28</f>
        <v>7984.8280000000004</v>
      </c>
      <c r="E26" s="57">
        <f>E27+E28</f>
        <v>1106.8595299999999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-6877.9684700000007</v>
      </c>
    </row>
    <row r="27" spans="1:9">
      <c r="A27" s="34" t="s">
        <v>25</v>
      </c>
      <c r="B27" s="34" t="s">
        <v>26</v>
      </c>
      <c r="C27" s="34">
        <v>769</v>
      </c>
      <c r="D27" s="34">
        <v>779</v>
      </c>
      <c r="E27" s="39">
        <v>96.076530000000005</v>
      </c>
      <c r="F27" s="39">
        <v>53.3</v>
      </c>
      <c r="G27" s="52">
        <f t="shared" si="1"/>
        <v>12.333315789473685</v>
      </c>
      <c r="H27" s="56">
        <f t="shared" si="0"/>
        <v>-682.92346999999995</v>
      </c>
      <c r="I27" s="47"/>
    </row>
    <row r="28" spans="1:9">
      <c r="A28" s="58" t="s">
        <v>29</v>
      </c>
      <c r="B28" s="58" t="s">
        <v>30</v>
      </c>
      <c r="C28" s="58">
        <v>7011.5</v>
      </c>
      <c r="D28" s="58">
        <v>7205.8280000000004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-6195.0450000000001</v>
      </c>
    </row>
    <row r="29" spans="1:9">
      <c r="A29" s="26" t="s">
        <v>31</v>
      </c>
      <c r="B29" s="21" t="s">
        <v>32</v>
      </c>
      <c r="C29" s="59">
        <f>C31+C33+C34</f>
        <v>795.4</v>
      </c>
      <c r="D29" s="59">
        <f>D31+D33+D34</f>
        <v>1035.4000000000001</v>
      </c>
      <c r="E29" s="59">
        <f>E31+E33+E34</f>
        <v>487.15062</v>
      </c>
      <c r="F29" s="59">
        <f>F31+F33+F34</f>
        <v>412.8</v>
      </c>
      <c r="G29" s="29">
        <f t="shared" si="1"/>
        <v>47.049509368360049</v>
      </c>
      <c r="H29" s="24">
        <f t="shared" si="0"/>
        <v>-548.24938000000009</v>
      </c>
    </row>
    <row r="30" spans="1:9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1:9">
      <c r="B31" s="34" t="s">
        <v>35</v>
      </c>
      <c r="C31" s="35">
        <f>C32</f>
        <v>795.4</v>
      </c>
      <c r="D31" s="35">
        <f>D32</f>
        <v>895.4</v>
      </c>
      <c r="E31" s="35">
        <f>E32</f>
        <v>409.33062000000001</v>
      </c>
      <c r="F31" s="35">
        <f>F32</f>
        <v>387.2</v>
      </c>
      <c r="G31" s="55">
        <f>E31*100/D31</f>
        <v>45.714833593924503</v>
      </c>
      <c r="H31" s="56">
        <f t="shared" si="0"/>
        <v>-486.06937999999997</v>
      </c>
    </row>
    <row r="32" spans="1:9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409.33062000000001</v>
      </c>
      <c r="F32" s="39">
        <v>387.2</v>
      </c>
      <c r="G32" s="55">
        <f>E32*100/D32</f>
        <v>45.714833593924503</v>
      </c>
      <c r="H32" s="56">
        <f t="shared" si="0"/>
        <v>-486.06937999999997</v>
      </c>
    </row>
    <row r="33" spans="1:9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9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9" s="9" customFormat="1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9" s="9" customFormat="1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9" s="9" customFormat="1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9" s="9" customFormat="1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9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9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89" t="s">
        <v>194</v>
      </c>
      <c r="H44" s="688"/>
    </row>
    <row r="45" spans="1:9" s="9" customFormat="1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9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9" s="47" customFormat="1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9" s="47" customFormat="1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9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1754.8967500000001</v>
      </c>
      <c r="F51" s="153">
        <f>F54+F61+F58</f>
        <v>1167.7</v>
      </c>
      <c r="G51" s="17">
        <f>E51*100/D51</f>
        <v>45.712340453243037</v>
      </c>
      <c r="H51" s="88">
        <f t="shared" si="0"/>
        <v>-2084.1032500000001</v>
      </c>
    </row>
    <row r="52" spans="1:9" ht="0.75" customHeight="1">
      <c r="B52" s="74"/>
      <c r="C52" s="74"/>
      <c r="D52" s="74"/>
      <c r="E52" s="66">
        <f>E54+E61+E66+E56+E65</f>
        <v>3339.3166500000002</v>
      </c>
      <c r="F52" s="66">
        <f>F54+F61+F66+F56+F65</f>
        <v>2193.6</v>
      </c>
      <c r="G52" s="23" t="e">
        <f>E52*100/D52</f>
        <v>#DIV/0!</v>
      </c>
      <c r="H52" s="24">
        <f t="shared" si="0"/>
        <v>3339.3166500000002</v>
      </c>
    </row>
    <row r="53" spans="1:9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1:9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45.518389473684209</v>
      </c>
      <c r="H54" s="60">
        <f t="shared" si="0"/>
        <v>-1863.27108</v>
      </c>
    </row>
    <row r="55" spans="1:9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1:9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45.518389473684209</v>
      </c>
      <c r="H56" s="60">
        <f t="shared" si="0"/>
        <v>-1863.27108</v>
      </c>
    </row>
    <row r="57" spans="1:9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1:9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198.16783000000001</v>
      </c>
      <c r="F61" s="76">
        <f>F63+F65</f>
        <v>157.9</v>
      </c>
      <c r="G61" s="55">
        <f>E61*100/D61</f>
        <v>67.634071672354949</v>
      </c>
      <c r="H61" s="56">
        <f t="shared" si="0"/>
        <v>-94.832169999999991</v>
      </c>
      <c r="I61" s="77"/>
    </row>
    <row r="62" spans="1:9" s="77" customFormat="1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9" s="77" customFormat="1">
      <c r="A63" s="68"/>
      <c r="B63" s="13" t="s">
        <v>74</v>
      </c>
      <c r="C63" s="34">
        <v>293</v>
      </c>
      <c r="D63" s="34">
        <v>293</v>
      </c>
      <c r="E63" s="62">
        <v>170.47685000000001</v>
      </c>
      <c r="F63" s="194">
        <v>141.80000000000001</v>
      </c>
      <c r="G63" s="55">
        <f>E63*100/D63</f>
        <v>58.183225255972701</v>
      </c>
      <c r="H63" s="56">
        <f t="shared" si="0"/>
        <v>-122.52314999999999</v>
      </c>
    </row>
    <row r="64" spans="1:9" s="77" customFormat="1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9" s="77" customFormat="1">
      <c r="A65" s="68"/>
      <c r="B65" s="13" t="s">
        <v>76</v>
      </c>
      <c r="C65" s="13"/>
      <c r="D65" s="13"/>
      <c r="E65" s="76">
        <v>27.69098</v>
      </c>
      <c r="F65" s="195">
        <v>16.100000000000001</v>
      </c>
      <c r="G65" s="55" t="e">
        <f>E65*100/D65</f>
        <v>#DIV/0!</v>
      </c>
      <c r="H65" s="56">
        <f t="shared" si="0"/>
        <v>27.69098</v>
      </c>
    </row>
    <row r="66" spans="1:9" s="77" customFormat="1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9" s="77" customFormat="1">
      <c r="A67" s="31" t="s">
        <v>79</v>
      </c>
      <c r="B67" s="22" t="s">
        <v>80</v>
      </c>
      <c r="C67" s="59">
        <f>C69</f>
        <v>1292.8</v>
      </c>
      <c r="D67" s="59">
        <f>D69</f>
        <v>2342.8000000000002</v>
      </c>
      <c r="E67" s="59">
        <f>E69</f>
        <v>1515.0477100000001</v>
      </c>
      <c r="F67" s="59">
        <f>F69</f>
        <v>441.4</v>
      </c>
      <c r="G67" s="29">
        <f>E67*100/D67</f>
        <v>64.668247823117639</v>
      </c>
      <c r="H67" s="24">
        <f t="shared" si="0"/>
        <v>-827.75229000000013</v>
      </c>
    </row>
    <row r="68" spans="1:9" s="77" customFormat="1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9" s="77" customFormat="1">
      <c r="A69" s="75"/>
      <c r="B69" s="34" t="s">
        <v>83</v>
      </c>
      <c r="C69" s="34">
        <v>1292.8</v>
      </c>
      <c r="D69" s="34">
        <v>2342.8000000000002</v>
      </c>
      <c r="E69" s="76">
        <v>1515.0477100000001</v>
      </c>
      <c r="F69" s="76">
        <v>441.4</v>
      </c>
      <c r="G69" s="23">
        <f>E69*100/D69</f>
        <v>64.668247823117639</v>
      </c>
      <c r="H69" s="24">
        <f t="shared" si="0"/>
        <v>-827.75229000000013</v>
      </c>
    </row>
    <row r="70" spans="1:9" s="77" customFormat="1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9" s="77" customFormat="1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9" s="77" customFormat="1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9" s="77" customFormat="1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9" s="77" customFormat="1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t="shared" ref="H75:H146" si="2">E75-D75</f>
        <v>0</v>
      </c>
    </row>
    <row r="76" spans="1:9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9" s="9" customFormat="1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602.26962000000003</v>
      </c>
      <c r="F78" s="57">
        <v>1001</v>
      </c>
      <c r="G78" s="17">
        <f>E78*100/D78</f>
        <v>40.242793283397596</v>
      </c>
      <c r="H78" s="33">
        <f t="shared" si="2"/>
        <v>-894.32037999999989</v>
      </c>
    </row>
    <row r="79" spans="1:9">
      <c r="A79" s="81" t="s">
        <v>95</v>
      </c>
      <c r="B79" s="45" t="s">
        <v>96</v>
      </c>
      <c r="C79" s="59">
        <f>C81+C83+C91+C95+C100+C104+C93+C89+C92+C102+C88+C103+C101</f>
        <v>712.80000000000007</v>
      </c>
      <c r="D79" s="59">
        <f>D81+D83+D91+D95+D100+D104+D93+D89+D92+D102+D88+D103+D101</f>
        <v>1127.8000000000002</v>
      </c>
      <c r="E79" s="59">
        <f>E81+E83+E91+E95+E100+E104+E93+E89+E92+E102+E88+E103+E101</f>
        <v>714.74018000000001</v>
      </c>
      <c r="F79" s="86">
        <f>F81+F83+F91+F95+F100+F104+F93+F89+F92+F102+F88+F103</f>
        <v>288.39999999999998</v>
      </c>
      <c r="G79" s="29">
        <f>E79*100/D79</f>
        <v>63.37472778861499</v>
      </c>
      <c r="H79" s="24">
        <f t="shared" si="2"/>
        <v>-413.05982000000017</v>
      </c>
    </row>
    <row r="80" spans="1:9" s="9" customFormat="1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1:8">
      <c r="B81" s="34" t="s">
        <v>98</v>
      </c>
      <c r="C81" s="34">
        <v>80.099999999999994</v>
      </c>
      <c r="D81" s="34">
        <v>81.099999999999994</v>
      </c>
      <c r="E81" s="35">
        <v>49.162770000000002</v>
      </c>
      <c r="F81" s="35">
        <v>41.3</v>
      </c>
      <c r="G81" s="55">
        <f>E81*100/D81</f>
        <v>60.619938347718872</v>
      </c>
      <c r="H81" s="33">
        <f t="shared" si="2"/>
        <v>-31.937229999999992</v>
      </c>
    </row>
    <row r="82" spans="1:8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1:8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1:8">
      <c r="B87" s="34" t="s">
        <v>106</v>
      </c>
      <c r="C87" s="34"/>
      <c r="D87" s="34"/>
      <c r="E87" s="35"/>
      <c r="F87" s="35"/>
      <c r="G87" s="63"/>
      <c r="H87" s="24"/>
    </row>
    <row r="88" spans="1:8">
      <c r="B88" s="34" t="s">
        <v>93</v>
      </c>
      <c r="C88" s="34"/>
      <c r="D88" s="34">
        <v>20</v>
      </c>
      <c r="E88" s="35">
        <v>16.696000000000002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4.4000000000000004</v>
      </c>
      <c r="F92" s="52"/>
      <c r="G92" s="55"/>
      <c r="H92" s="33">
        <f t="shared" si="2"/>
        <v>-0.59999999999999964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89" t="s">
        <v>194</v>
      </c>
      <c r="H96" s="688"/>
    </row>
    <row r="97" spans="1:8" s="9" customFormat="1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>
      <c r="A104" s="34" t="s">
        <v>118</v>
      </c>
      <c r="B104" s="34" t="s">
        <v>119</v>
      </c>
      <c r="C104" s="55">
        <f>C106</f>
        <v>568.70000000000005</v>
      </c>
      <c r="D104" s="55">
        <f>D106</f>
        <v>568.70000000000005</v>
      </c>
      <c r="E104" s="90">
        <f>E106</f>
        <v>243.48141000000001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1:8">
      <c r="B106" s="34" t="s">
        <v>122</v>
      </c>
      <c r="C106" s="34">
        <v>568.70000000000005</v>
      </c>
      <c r="D106" s="34">
        <v>568.70000000000005</v>
      </c>
      <c r="E106" s="35">
        <v>243.48141000000001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>
      <c r="A109" s="15" t="s">
        <v>125</v>
      </c>
      <c r="B109" s="45" t="s">
        <v>126</v>
      </c>
      <c r="C109" s="153">
        <f>C112+C113</f>
        <v>0</v>
      </c>
      <c r="D109" s="153">
        <f>D112+D113</f>
        <v>480.87792000000002</v>
      </c>
      <c r="E109" s="93">
        <f>E110+E111+E112+E113</f>
        <v>921.44960999999989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440.57168999999988</v>
      </c>
    </row>
    <row r="110" spans="1:8">
      <c r="A110" s="27" t="s">
        <v>127</v>
      </c>
      <c r="B110" s="34" t="s">
        <v>128</v>
      </c>
      <c r="C110" s="34"/>
      <c r="D110" s="34"/>
      <c r="E110" s="38">
        <v>385.86784999999998</v>
      </c>
      <c r="F110" s="38">
        <v>307.60000000000002</v>
      </c>
      <c r="G110" s="17"/>
      <c r="H110" s="33">
        <f t="shared" si="2"/>
        <v>385.86784999999998</v>
      </c>
    </row>
    <row r="111" spans="1:8">
      <c r="A111" s="27" t="s">
        <v>309</v>
      </c>
      <c r="B111" s="58" t="s">
        <v>128</v>
      </c>
      <c r="C111" s="58"/>
      <c r="D111" s="58"/>
      <c r="E111" s="38">
        <v>28.938469999999999</v>
      </c>
      <c r="F111" s="38"/>
      <c r="G111" s="17"/>
      <c r="H111" s="33">
        <f t="shared" si="2"/>
        <v>28.938469999999999</v>
      </c>
    </row>
    <row r="112" spans="1:8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9" ht="12.75" thickBot="1">
      <c r="A113" s="27" t="s">
        <v>319</v>
      </c>
      <c r="B113" s="27" t="s">
        <v>126</v>
      </c>
      <c r="C113" s="27"/>
      <c r="D113" s="94">
        <v>480.87792000000002</v>
      </c>
      <c r="E113" s="39">
        <v>506.64328999999998</v>
      </c>
      <c r="F113" s="39">
        <v>-736.9</v>
      </c>
      <c r="G113" s="39">
        <f>E113*100/D113</f>
        <v>105.35798566089288</v>
      </c>
      <c r="H113" s="24">
        <f t="shared" si="2"/>
        <v>25.765369999999962</v>
      </c>
    </row>
    <row r="114" spans="1:9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496404.37199999992</v>
      </c>
      <c r="E114" s="96">
        <f>E115+E198+E201</f>
        <v>226045.42817999999</v>
      </c>
      <c r="F114" s="73">
        <f>F115+F201+F198</f>
        <v>181620.36121999999</v>
      </c>
      <c r="G114" s="98">
        <f>E114*100/D114</f>
        <v>45.536550628929604</v>
      </c>
      <c r="H114" s="99">
        <f t="shared" si="2"/>
        <v>-270358.94381999993</v>
      </c>
    </row>
    <row r="115" spans="1:9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490847.95799999993</v>
      </c>
      <c r="E115" s="101">
        <f>E116+E119+E144+E183</f>
        <v>225641.49466</v>
      </c>
      <c r="F115" s="97">
        <f>F116+F119+F144+F183</f>
        <v>181619.34072000001</v>
      </c>
      <c r="G115" s="98">
        <f>E115*100/D115</f>
        <v>45.969732782304867</v>
      </c>
      <c r="H115" s="99">
        <f t="shared" si="2"/>
        <v>-265206.4633399999</v>
      </c>
    </row>
    <row r="116" spans="1:9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46.474833379326491</v>
      </c>
      <c r="H116" s="20">
        <f t="shared" si="2"/>
        <v>-64007</v>
      </c>
    </row>
    <row r="117" spans="1:9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46.999923888132471</v>
      </c>
      <c r="H117" s="60">
        <f t="shared" si="2"/>
        <v>-62671</v>
      </c>
    </row>
    <row r="118" spans="1:9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23452.708330000001</v>
      </c>
      <c r="F119" s="96">
        <f>F122+F123+F124+F127+F128+F120+F121+F126+F125</f>
        <v>16968.924640000001</v>
      </c>
      <c r="G119" s="107">
        <f>E119*100/D119</f>
        <v>24.462608469752343</v>
      </c>
      <c r="H119" s="108">
        <f t="shared" si="2"/>
        <v>-72418.949670000002</v>
      </c>
      <c r="I119" s="9"/>
    </row>
    <row r="120" spans="1:9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9">
      <c r="A123" s="27" t="s">
        <v>146</v>
      </c>
      <c r="B123" s="67" t="s">
        <v>147</v>
      </c>
      <c r="C123" s="79"/>
      <c r="D123" s="79"/>
      <c r="E123" s="48"/>
      <c r="F123" s="48">
        <v>1188.1199999999999</v>
      </c>
      <c r="G123" s="17"/>
      <c r="H123" s="33">
        <f t="shared" si="2"/>
        <v>0</v>
      </c>
    </row>
    <row r="124" spans="1:9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1601.8720000000001</v>
      </c>
      <c r="G124" s="52">
        <f>E124*100/D124</f>
        <v>55.356757544831609</v>
      </c>
      <c r="H124" s="56">
        <f t="shared" si="2"/>
        <v>-1224.8319999999999</v>
      </c>
    </row>
    <row r="125" spans="1:9">
      <c r="A125" s="13" t="s">
        <v>241</v>
      </c>
      <c r="B125" s="68" t="s">
        <v>237</v>
      </c>
      <c r="C125" s="68"/>
      <c r="D125" s="68">
        <v>1760.9580000000001</v>
      </c>
      <c r="E125" s="92">
        <v>1760.9580000000001</v>
      </c>
      <c r="F125" s="55">
        <v>1943.6410000000001</v>
      </c>
      <c r="G125" s="17"/>
      <c r="H125" s="33">
        <f t="shared" si="2"/>
        <v>0</v>
      </c>
    </row>
    <row r="126" spans="1:9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9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19047.099999999999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8775.2916399999995</v>
      </c>
      <c r="G128" s="98">
        <f>E128*100/D128</f>
        <v>40.587188233379372</v>
      </c>
      <c r="H128" s="99">
        <f t="shared" si="2"/>
        <v>-11316.417669999997</v>
      </c>
    </row>
    <row r="129" spans="1:8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5498.9930000000004</v>
      </c>
      <c r="F131" s="91">
        <v>6184.8</v>
      </c>
      <c r="G131" s="52">
        <f>E131*100/D131</f>
        <v>67.250339370666154</v>
      </c>
      <c r="H131" s="56">
        <f t="shared" si="2"/>
        <v>-2677.9069999999992</v>
      </c>
    </row>
    <row r="132" spans="1:8">
      <c r="A132" s="27" t="s">
        <v>151</v>
      </c>
      <c r="B132" s="67" t="s">
        <v>155</v>
      </c>
      <c r="C132" s="67">
        <v>568.29999999999995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>
      <c r="A134" s="27" t="s">
        <v>151</v>
      </c>
      <c r="B134" s="79" t="s">
        <v>251</v>
      </c>
      <c r="C134" s="79"/>
      <c r="D134" s="79"/>
      <c r="E134" s="39"/>
      <c r="F134" s="39"/>
      <c r="G134" s="52" t="e">
        <f t="shared" ref="G134:G155" si="3">E134*100/D134</f>
        <v>#DIV/0!</v>
      </c>
      <c r="H134" s="56">
        <f t="shared" si="2"/>
        <v>0</v>
      </c>
    </row>
    <row r="135" spans="1:8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83.989329999999995</v>
      </c>
      <c r="F140" s="118">
        <v>15.09164</v>
      </c>
      <c r="G140" s="29"/>
      <c r="H140" s="122"/>
    </row>
    <row r="141" spans="1:8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52.113476862664491</v>
      </c>
      <c r="H144" s="99">
        <f t="shared" si="2"/>
        <v>-117874.64004999996</v>
      </c>
    </row>
    <row r="145" spans="1:9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9898.7999999999993</v>
      </c>
      <c r="F145" s="36">
        <v>6570</v>
      </c>
      <c r="G145" s="55">
        <f t="shared" si="3"/>
        <v>44.628792216516452</v>
      </c>
      <c r="H145" s="56">
        <f t="shared" si="2"/>
        <v>-12281.5</v>
      </c>
    </row>
    <row r="146" spans="1:9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9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626.70000000000005</v>
      </c>
      <c r="G147" s="39">
        <f t="shared" si="3"/>
        <v>100</v>
      </c>
      <c r="H147" s="61">
        <f>E147-D147</f>
        <v>0</v>
      </c>
    </row>
    <row r="148" spans="1:9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689" t="s">
        <v>194</v>
      </c>
      <c r="H148" s="688"/>
    </row>
    <row r="149" spans="1:9" s="9" customFormat="1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9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9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9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46.383000000000003</v>
      </c>
      <c r="G152" s="52">
        <f t="shared" si="3"/>
        <v>42.412935323383088</v>
      </c>
      <c r="H152" s="89">
        <f>E152-D152</f>
        <v>-69.449999999999989</v>
      </c>
    </row>
    <row r="153" spans="1:9">
      <c r="A153" s="58" t="s">
        <v>162</v>
      </c>
      <c r="B153" s="67" t="s">
        <v>163</v>
      </c>
      <c r="C153" s="68">
        <v>1220.5999999999999</v>
      </c>
      <c r="D153" s="68">
        <v>1220.5999999999999</v>
      </c>
      <c r="E153" s="48">
        <v>1220.5999999999999</v>
      </c>
      <c r="F153" s="58">
        <v>1171.5999999999999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75.253749999999997</v>
      </c>
      <c r="F154" s="58">
        <v>128.4</v>
      </c>
      <c r="G154" s="52">
        <f t="shared" si="3"/>
        <v>17.858032747982914</v>
      </c>
      <c r="H154" s="89">
        <f>E154-D154</f>
        <v>-346.14625000000001</v>
      </c>
      <c r="I154" s="9"/>
    </row>
    <row r="155" spans="1:9" s="9" customFormat="1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t="shared" ref="H155:H203" si="4">E155-D155</f>
        <v>-893</v>
      </c>
      <c r="I155" s="4"/>
    </row>
    <row r="156" spans="1:9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1915.6669999999999</v>
      </c>
      <c r="G156" s="63">
        <f>E156*100/D156</f>
        <v>46.863304379881576</v>
      </c>
      <c r="H156" s="60">
        <f t="shared" si="4"/>
        <v>-2306.2920000000004</v>
      </c>
    </row>
    <row r="157" spans="1:9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157736.79999999999</v>
      </c>
      <c r="E157" s="128">
        <f>E158+E159+E160+E161+E162+E163+E164+E165+E166+E167+E168+E169+E170+E171+E172+E173+E174+E175</f>
        <v>89143.954199999978</v>
      </c>
      <c r="F157" s="128">
        <f>F158+F159+F160+F161+F162+F163+F164+F165+F166+F167+F168+F169+F170+F171+F172+F173+F174+F175</f>
        <v>79900.966079999984</v>
      </c>
      <c r="G157" s="98">
        <f>E157*100/D157</f>
        <v>56.514367097595482</v>
      </c>
      <c r="H157" s="99">
        <f t="shared" si="4"/>
        <v>-68592.84580000001</v>
      </c>
    </row>
    <row r="158" spans="1:9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7258.8190000000004</v>
      </c>
      <c r="F158" s="36">
        <v>7246.97</v>
      </c>
      <c r="G158" s="32">
        <f>E158*100/D158</f>
        <v>54.783953086438395</v>
      </c>
      <c r="H158" s="135">
        <f t="shared" si="4"/>
        <v>-5991.0809999999992</v>
      </c>
    </row>
    <row r="159" spans="1:9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9" ht="24" customHeight="1">
      <c r="A160" s="13" t="s">
        <v>168</v>
      </c>
      <c r="B160" s="132" t="s">
        <v>212</v>
      </c>
      <c r="C160" s="132">
        <v>2076.1999999999998</v>
      </c>
      <c r="D160" s="132">
        <v>2076.1999999999998</v>
      </c>
      <c r="E160" s="136">
        <v>1857.3869999999999</v>
      </c>
      <c r="F160" s="36">
        <v>1800.9960799999999</v>
      </c>
      <c r="G160" s="17">
        <f>E160*100/D160</f>
        <v>89.460890087660147</v>
      </c>
      <c r="H160" s="33">
        <f t="shared" si="4"/>
        <v>-218.81299999999987</v>
      </c>
    </row>
    <row r="161" spans="1:10">
      <c r="A161" s="13" t="s">
        <v>168</v>
      </c>
      <c r="B161" s="68" t="s">
        <v>170</v>
      </c>
      <c r="C161" s="68">
        <v>10356.299999999999</v>
      </c>
      <c r="D161" s="68">
        <v>10172.299999999999</v>
      </c>
      <c r="E161" s="55">
        <v>4334.6193999999996</v>
      </c>
      <c r="F161" s="55">
        <v>4252.3</v>
      </c>
      <c r="G161" s="55">
        <f t="shared" ref="G161:G180" si="5">E161*100/D161</f>
        <v>42.611989422254553</v>
      </c>
      <c r="H161" s="56">
        <f t="shared" si="4"/>
        <v>-5837.6805999999997</v>
      </c>
    </row>
    <row r="162" spans="1:10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59.000181912174448</v>
      </c>
      <c r="H162" s="56">
        <f t="shared" si="4"/>
        <v>-39892.699999999997</v>
      </c>
    </row>
    <row r="163" spans="1:10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10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10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10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10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10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88.697999999999993</v>
      </c>
      <c r="F168" s="52">
        <v>83.2</v>
      </c>
      <c r="G168" s="52">
        <f t="shared" si="5"/>
        <v>44.194319880418533</v>
      </c>
      <c r="H168" s="56">
        <f t="shared" si="4"/>
        <v>-112.002</v>
      </c>
    </row>
    <row r="169" spans="1:10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59.352517985611513</v>
      </c>
      <c r="H169" s="56">
        <f t="shared" si="4"/>
        <v>-113</v>
      </c>
      <c r="J169" s="1"/>
    </row>
    <row r="170" spans="1:10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53.651031176420531</v>
      </c>
      <c r="H170" s="56">
        <f t="shared" si="4"/>
        <v>-6535.3899999999994</v>
      </c>
      <c r="I170" s="4" t="s">
        <v>209</v>
      </c>
    </row>
    <row r="171" spans="1:10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10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10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10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186.77080000000001</v>
      </c>
      <c r="F174" s="39"/>
      <c r="G174" s="52"/>
      <c r="H174" s="56"/>
    </row>
    <row r="175" spans="1:10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10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47.541255599657958</v>
      </c>
      <c r="H177" s="56">
        <f t="shared" si="4"/>
        <v>-4110.3</v>
      </c>
    </row>
    <row r="178" spans="1:8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53.276654619381077</v>
      </c>
      <c r="H178" s="56">
        <f t="shared" si="4"/>
        <v>-1654.7539999999999</v>
      </c>
    </row>
    <row r="179" spans="1:8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30.612869650401031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76.347999999999999</v>
      </c>
      <c r="D180" s="114">
        <v>510.6</v>
      </c>
      <c r="E180" s="39">
        <v>140.34800000000001</v>
      </c>
      <c r="F180" s="39"/>
      <c r="G180" s="39">
        <f t="shared" si="5"/>
        <v>27.486878182530358</v>
      </c>
      <c r="H180" s="61">
        <f t="shared" si="4"/>
        <v>-370.25200000000001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44.056065924764113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44.056065924764113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29239.200000000001</v>
      </c>
      <c r="E183" s="73">
        <f>E184+E189+E186+E188+E185</f>
        <v>18333.326380000002</v>
      </c>
      <c r="F183" s="73">
        <f>F184+F189+F186+F188</f>
        <v>141.69999999999999</v>
      </c>
      <c r="G183" s="19">
        <f>E183*100/D183</f>
        <v>62.701190114640625</v>
      </c>
      <c r="H183" s="33">
        <f t="shared" si="4"/>
        <v>-10905.873619999998</v>
      </c>
    </row>
    <row r="184" spans="1:8">
      <c r="A184" s="34" t="s">
        <v>188</v>
      </c>
      <c r="B184" s="140" t="s">
        <v>187</v>
      </c>
      <c r="C184" s="75"/>
      <c r="D184" s="75">
        <v>1826</v>
      </c>
      <c r="E184" s="63">
        <v>913.59400000000005</v>
      </c>
      <c r="F184" s="63">
        <v>141.69999999999999</v>
      </c>
      <c r="G184" s="29"/>
      <c r="H184" s="24">
        <f t="shared" si="4"/>
        <v>-912.40599999999995</v>
      </c>
    </row>
    <row r="185" spans="1:8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>
      <c r="A186" s="34" t="s">
        <v>207</v>
      </c>
      <c r="B186" s="132" t="s">
        <v>321</v>
      </c>
      <c r="C186" s="103"/>
      <c r="D186" s="103">
        <v>550</v>
      </c>
      <c r="E186" s="63">
        <v>137.03237999999999</v>
      </c>
      <c r="F186" s="63"/>
      <c r="G186" s="63">
        <f>E186*100/D186</f>
        <v>24.914978181818181</v>
      </c>
      <c r="H186" s="24">
        <f t="shared" si="4"/>
        <v>-412.96762000000001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689" t="s">
        <v>194</v>
      </c>
      <c r="H191" s="688"/>
    </row>
    <row r="192" spans="1:8" s="9" customFormat="1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>
      <c r="A198" s="15" t="s">
        <v>320</v>
      </c>
      <c r="B198" s="74" t="s">
        <v>256</v>
      </c>
      <c r="C198" s="45"/>
      <c r="D198" s="45">
        <v>5556.4139999999998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>
      <c r="A201" s="145" t="s">
        <v>230</v>
      </c>
      <c r="B201" s="21" t="s">
        <v>132</v>
      </c>
      <c r="C201" s="21"/>
      <c r="D201" s="21"/>
      <c r="E201" s="17">
        <f>E202</f>
        <v>-807.48047999999994</v>
      </c>
      <c r="F201" s="17">
        <f>F202</f>
        <v>-0.3795</v>
      </c>
      <c r="G201" s="17"/>
      <c r="H201" s="33">
        <f t="shared" si="4"/>
        <v>-807.48047999999994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-807.48047999999994</v>
      </c>
      <c r="F202" s="52">
        <v>-0.3795</v>
      </c>
      <c r="G202" s="17"/>
      <c r="H202" s="33">
        <f t="shared" si="4"/>
        <v>-807.48047999999994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566721.53791999992</v>
      </c>
      <c r="E203" s="19">
        <f>E115+E8+E198+E201</f>
        <v>258831.59667999999</v>
      </c>
      <c r="F203" s="170">
        <f>F115+F8+F198</f>
        <v>209752.84072000001</v>
      </c>
      <c r="G203" s="73">
        <f>E203*100/D203</f>
        <v>45.671741651106508</v>
      </c>
      <c r="H203" s="20">
        <f t="shared" si="4"/>
        <v>-307889.94123999996</v>
      </c>
    </row>
    <row r="204" spans="1:8">
      <c r="A204" s="1"/>
      <c r="B204" s="146"/>
      <c r="C204" s="146"/>
      <c r="D204" s="146"/>
      <c r="E204" s="147"/>
      <c r="F204" s="147"/>
      <c r="G204" s="148"/>
    </row>
    <row r="205" spans="1:8">
      <c r="A205" s="149" t="s">
        <v>192</v>
      </c>
      <c r="B205" s="5"/>
      <c r="C205" s="5"/>
      <c r="D205" s="5"/>
      <c r="E205" s="9"/>
      <c r="F205" s="9"/>
    </row>
    <row r="206" spans="1:8">
      <c r="A206" s="149" t="s">
        <v>193</v>
      </c>
      <c r="B206" s="5"/>
      <c r="C206" s="5"/>
      <c r="D206" s="5" t="s">
        <v>272</v>
      </c>
      <c r="E206" s="9"/>
      <c r="F206" s="9"/>
    </row>
    <row r="207" spans="1:8">
      <c r="A207" s="1"/>
    </row>
    <row r="208" spans="1:8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</sheetData>
  <mergeCells count="5">
    <mergeCell ref="G5:H5"/>
    <mergeCell ref="G44:H44"/>
    <mergeCell ref="G96:H96"/>
    <mergeCell ref="G148:H148"/>
    <mergeCell ref="G191:H191"/>
  </mergeCells>
  <pageMargins left="0" right="0" top="0" bottom="0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workbookViewId="0">
      <selection activeCell="E107" sqref="E107"/>
    </sheetView>
  </sheetViews>
  <sheetFormatPr defaultRowHeight="12"/>
  <cols>
    <col min="1" max="1" width="25.28515625" style="34" customWidth="1"/>
    <col min="2" max="2" width="63.7109375" style="1" customWidth="1"/>
    <col min="3" max="3" width="10.28515625" style="1" customWidth="1"/>
    <col min="4" max="4" width="10.42578125" style="1" customWidth="1"/>
    <col min="5" max="5" width="12.7109375" style="4" customWidth="1"/>
    <col min="6" max="6" width="10.42578125" style="4" customWidth="1"/>
    <col min="7" max="7" width="8.7109375" style="1" customWidth="1"/>
    <col min="8" max="8" width="9" style="4" customWidth="1"/>
    <col min="9" max="16384" width="9.140625" style="4"/>
  </cols>
  <sheetData>
    <row r="1" spans="1:8">
      <c r="A1" s="1"/>
      <c r="B1" s="2" t="s">
        <v>322</v>
      </c>
      <c r="C1" s="2"/>
      <c r="D1" s="2"/>
      <c r="E1" s="3"/>
      <c r="F1" s="3"/>
    </row>
    <row r="2" spans="1:8">
      <c r="A2" s="1"/>
      <c r="B2" s="2" t="s">
        <v>1</v>
      </c>
      <c r="C2" s="2"/>
      <c r="D2" s="2"/>
      <c r="E2" s="2"/>
      <c r="F2" s="2"/>
    </row>
    <row r="3" spans="1:8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65363.500000000007</v>
      </c>
      <c r="D8" s="180">
        <f>D9+D17+D29+D36+D67+D71+D79+D109+D51+D78+D26+D77</f>
        <v>70414.015919999991</v>
      </c>
      <c r="E8" s="32">
        <f>E9+E17+E29+E36+E67+E71+E79+E109+E51+E78+E26+E77</f>
        <v>40282.74901</v>
      </c>
      <c r="F8" s="32">
        <f>F9+F17+F29+F36+F67+F71+F79+F109+F51+F78+F26+F77+F76</f>
        <v>34613.154999999999</v>
      </c>
      <c r="G8" s="181">
        <f>E8*100/D8</f>
        <v>57.208424322462655</v>
      </c>
      <c r="H8" s="182">
        <f t="shared" ref="H8:H73" si="0">E8-D8</f>
        <v>-30131.266909999991</v>
      </c>
    </row>
    <row r="9" spans="1:8" s="25" customFormat="1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23598.379000000001</v>
      </c>
      <c r="G9" s="17">
        <f>E9*100/D9</f>
        <v>58.246239210850803</v>
      </c>
      <c r="H9" s="24">
        <f t="shared" si="0"/>
        <v>-17947.019</v>
      </c>
    </row>
    <row r="10" spans="1:8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23598.379000000001</v>
      </c>
      <c r="G10" s="23">
        <f>E10*100/D10</f>
        <v>58.246239210850803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24710.600999999999</v>
      </c>
      <c r="F11" s="196">
        <v>23465.594000000001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160.92699999999999</v>
      </c>
      <c r="F12" s="197">
        <v>62.009</v>
      </c>
      <c r="G12" s="32"/>
      <c r="H12" s="33">
        <f t="shared" si="0"/>
        <v>-530.07299999999998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70.775999999999996</v>
      </c>
      <c r="G13" s="29"/>
      <c r="H13" s="30">
        <f t="shared" si="0"/>
        <v>52.453000000000003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9079.7918430165446</v>
      </c>
      <c r="G16" s="43"/>
      <c r="H16" s="44"/>
    </row>
    <row r="17" spans="1:9" s="47" customFormat="1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5128.3100000000004</v>
      </c>
      <c r="G17" s="32">
        <f>E17*100/D17</f>
        <v>56.448838553102966</v>
      </c>
      <c r="H17" s="33">
        <f t="shared" si="0"/>
        <v>-3768.482</v>
      </c>
    </row>
    <row r="18" spans="1:9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1457.0450000000001</v>
      </c>
      <c r="F18" s="51">
        <f>F19+F20</f>
        <v>1244.239</v>
      </c>
      <c r="G18" s="52">
        <f>E18*100/D18</f>
        <v>59.641629144494473</v>
      </c>
      <c r="H18" s="33">
        <f t="shared" si="0"/>
        <v>-985.95499999999993</v>
      </c>
    </row>
    <row r="19" spans="1:9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493.67700000000002</v>
      </c>
      <c r="F19" s="199">
        <v>587.77499999999998</v>
      </c>
      <c r="G19" s="52">
        <f>E19*100/D19</f>
        <v>70.930603448275875</v>
      </c>
      <c r="H19" s="33">
        <f t="shared" si="0"/>
        <v>-202.32299999999998</v>
      </c>
    </row>
    <row r="20" spans="1:9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963.36800000000005</v>
      </c>
      <c r="F20" s="199">
        <v>656.46400000000006</v>
      </c>
      <c r="G20" s="52">
        <f>E20*100/D20</f>
        <v>55.144132799084147</v>
      </c>
      <c r="H20" s="33">
        <f t="shared" si="0"/>
        <v>-783.63199999999995</v>
      </c>
    </row>
    <row r="21" spans="1:9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9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9">
      <c r="A23" s="13"/>
      <c r="B23" s="13" t="s">
        <v>20</v>
      </c>
      <c r="C23" s="13">
        <v>5156</v>
      </c>
      <c r="D23" s="13">
        <v>5156</v>
      </c>
      <c r="E23" s="37">
        <v>2852.0790000000002</v>
      </c>
      <c r="F23" s="196">
        <v>3281.5219999999999</v>
      </c>
      <c r="G23" s="55">
        <f t="shared" ref="G23:G29" si="1">E23*100/D23</f>
        <v>55.315729247478671</v>
      </c>
      <c r="H23" s="56">
        <f t="shared" si="0"/>
        <v>-2303.9209999999998</v>
      </c>
    </row>
    <row r="24" spans="1:9">
      <c r="A24" s="13" t="s">
        <v>21</v>
      </c>
      <c r="B24" s="13" t="s">
        <v>22</v>
      </c>
      <c r="C24" s="13">
        <v>844</v>
      </c>
      <c r="D24" s="13">
        <v>904</v>
      </c>
      <c r="E24" s="38">
        <v>496.45600000000002</v>
      </c>
      <c r="F24" s="197">
        <v>601.649</v>
      </c>
      <c r="G24" s="55">
        <f t="shared" si="1"/>
        <v>54.917699115044243</v>
      </c>
      <c r="H24" s="56">
        <f t="shared" si="0"/>
        <v>-407.54399999999998</v>
      </c>
    </row>
    <row r="25" spans="1:9">
      <c r="A25" s="13" t="s">
        <v>302</v>
      </c>
      <c r="B25" s="13" t="s">
        <v>303</v>
      </c>
      <c r="C25" s="13"/>
      <c r="D25" s="13">
        <v>150</v>
      </c>
      <c r="E25" s="38">
        <v>78.938000000000002</v>
      </c>
      <c r="F25" s="38"/>
      <c r="G25" s="55"/>
      <c r="H25" s="56">
        <f t="shared" si="0"/>
        <v>-71.061999999999998</v>
      </c>
    </row>
    <row r="26" spans="1:9">
      <c r="A26" s="15" t="s">
        <v>23</v>
      </c>
      <c r="B26" s="45" t="s">
        <v>24</v>
      </c>
      <c r="C26" s="57">
        <f>C27+C28</f>
        <v>7780.5</v>
      </c>
      <c r="D26" s="57">
        <f>D27+D28</f>
        <v>7984.8280000000004</v>
      </c>
      <c r="E26" s="57">
        <f>E27+E28</f>
        <v>1990.7460000000001</v>
      </c>
      <c r="F26" s="57">
        <f>F27+F28</f>
        <v>1536.2080000000001</v>
      </c>
      <c r="G26" s="17">
        <f t="shared" si="1"/>
        <v>24.931607794181666</v>
      </c>
      <c r="H26" s="33">
        <f t="shared" si="0"/>
        <v>-5994.0820000000003</v>
      </c>
    </row>
    <row r="27" spans="1:9">
      <c r="A27" s="34" t="s">
        <v>25</v>
      </c>
      <c r="B27" s="34" t="s">
        <v>26</v>
      </c>
      <c r="C27" s="34">
        <v>769</v>
      </c>
      <c r="D27" s="34">
        <v>779</v>
      </c>
      <c r="E27" s="39">
        <v>245.69900000000001</v>
      </c>
      <c r="F27" s="198">
        <v>96.585999999999999</v>
      </c>
      <c r="G27" s="52">
        <f t="shared" si="1"/>
        <v>31.5403080872914</v>
      </c>
      <c r="H27" s="56">
        <f t="shared" si="0"/>
        <v>-533.30099999999993</v>
      </c>
      <c r="I27" s="47"/>
    </row>
    <row r="28" spans="1:9">
      <c r="A28" s="58" t="s">
        <v>29</v>
      </c>
      <c r="B28" s="58" t="s">
        <v>30</v>
      </c>
      <c r="C28" s="58">
        <v>7011.5</v>
      </c>
      <c r="D28" s="58">
        <v>7205.8280000000004</v>
      </c>
      <c r="E28" s="52">
        <v>1745.047</v>
      </c>
      <c r="F28" s="200">
        <v>1439.6220000000001</v>
      </c>
      <c r="G28" s="52">
        <f t="shared" si="1"/>
        <v>24.217161442099368</v>
      </c>
      <c r="H28" s="56">
        <f t="shared" si="0"/>
        <v>-5460.7810000000009</v>
      </c>
    </row>
    <row r="29" spans="1:9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564.77300000000002</v>
      </c>
      <c r="F29" s="59">
        <f>F31+F33+F34</f>
        <v>460.892</v>
      </c>
      <c r="G29" s="29">
        <f t="shared" si="1"/>
        <v>53.672891423140889</v>
      </c>
      <c r="H29" s="24">
        <f t="shared" si="0"/>
        <v>-487.47699999999998</v>
      </c>
    </row>
    <row r="30" spans="1:9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1:9">
      <c r="B31" s="34" t="s">
        <v>35</v>
      </c>
      <c r="C31" s="35">
        <f>C32</f>
        <v>795.4</v>
      </c>
      <c r="D31" s="35">
        <f>D32</f>
        <v>895.4</v>
      </c>
      <c r="E31" s="35">
        <f>E32</f>
        <v>475.52300000000002</v>
      </c>
      <c r="F31" s="35">
        <f>F32</f>
        <v>434.72199999999998</v>
      </c>
      <c r="G31" s="55">
        <f>E31*100/D31</f>
        <v>53.107326334599065</v>
      </c>
      <c r="H31" s="56">
        <f t="shared" si="0"/>
        <v>-419.87699999999995</v>
      </c>
    </row>
    <row r="32" spans="1:9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475.52300000000002</v>
      </c>
      <c r="F32" s="198">
        <v>434.72199999999998</v>
      </c>
      <c r="G32" s="55">
        <f>E32*100/D32</f>
        <v>53.107326334599065</v>
      </c>
      <c r="H32" s="56">
        <f t="shared" si="0"/>
        <v>-419.87699999999995</v>
      </c>
    </row>
    <row r="33" spans="1:9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-65.599999999999994</v>
      </c>
    </row>
    <row r="34" spans="1:9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9" s="9" customFormat="1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9" s="9" customFormat="1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9" s="9" customFormat="1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9" s="9" customFormat="1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9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9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89" t="s">
        <v>194</v>
      </c>
      <c r="H44" s="688"/>
    </row>
    <row r="45" spans="1:9" s="9" customFormat="1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9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9" s="47" customFormat="1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9" s="47" customFormat="1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9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2643.4740000000002</v>
      </c>
      <c r="F51" s="153">
        <f>F54+F61+F58</f>
        <v>2067.4119999999998</v>
      </c>
      <c r="G51" s="17">
        <f>E51*100/D51</f>
        <v>68.858400625162815</v>
      </c>
      <c r="H51" s="88">
        <f t="shared" si="0"/>
        <v>-1195.5259999999998</v>
      </c>
    </row>
    <row r="52" spans="1:9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3967.4789999999998</v>
      </c>
      <c r="G52" s="23" t="e">
        <f>E52*100/D52</f>
        <v>#DIV/0!</v>
      </c>
      <c r="H52" s="24">
        <f t="shared" si="0"/>
        <v>5099.2880000000005</v>
      </c>
    </row>
    <row r="53" spans="1:9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1:9">
      <c r="B54" s="34" t="s">
        <v>66</v>
      </c>
      <c r="C54" s="35">
        <f>C56</f>
        <v>2810</v>
      </c>
      <c r="D54" s="35">
        <f>D56</f>
        <v>3420</v>
      </c>
      <c r="E54" s="35">
        <f>E56</f>
        <v>2425.2809999999999</v>
      </c>
      <c r="F54" s="35">
        <f>F56</f>
        <v>1881.27</v>
      </c>
      <c r="G54" s="63">
        <f>E54*100/D54</f>
        <v>70.91464912280702</v>
      </c>
      <c r="H54" s="60">
        <f t="shared" si="0"/>
        <v>-994.71900000000005</v>
      </c>
    </row>
    <row r="55" spans="1:9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1:9">
      <c r="B56" s="34" t="s">
        <v>67</v>
      </c>
      <c r="C56" s="34">
        <v>2810</v>
      </c>
      <c r="D56" s="34">
        <v>3420</v>
      </c>
      <c r="E56" s="35">
        <v>2425.2809999999999</v>
      </c>
      <c r="F56" s="201">
        <v>1881.27</v>
      </c>
      <c r="G56" s="63">
        <f>E56*100/D56</f>
        <v>70.91464912280702</v>
      </c>
      <c r="H56" s="60">
        <f t="shared" si="0"/>
        <v>-994.71900000000005</v>
      </c>
    </row>
    <row r="57" spans="1:9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1:9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218.19300000000001</v>
      </c>
      <c r="F61" s="76">
        <f>F63+F65</f>
        <v>186.142</v>
      </c>
      <c r="G61" s="55">
        <f>E61*100/D61</f>
        <v>74.468600682593873</v>
      </c>
      <c r="H61" s="56">
        <f t="shared" si="0"/>
        <v>-74.806999999999988</v>
      </c>
      <c r="I61" s="77"/>
    </row>
    <row r="62" spans="1:9" s="77" customFormat="1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9" s="77" customFormat="1">
      <c r="A63" s="68"/>
      <c r="B63" s="13" t="s">
        <v>74</v>
      </c>
      <c r="C63" s="34">
        <v>293</v>
      </c>
      <c r="D63" s="34">
        <v>293</v>
      </c>
      <c r="E63" s="62">
        <v>187.65899999999999</v>
      </c>
      <c r="F63" s="202">
        <v>167.345</v>
      </c>
      <c r="G63" s="55">
        <f>E63*100/D63</f>
        <v>64.047440273037537</v>
      </c>
      <c r="H63" s="56">
        <f t="shared" si="0"/>
        <v>-105.34100000000001</v>
      </c>
    </row>
    <row r="64" spans="1:9" s="77" customFormat="1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9" s="77" customFormat="1">
      <c r="A65" s="68"/>
      <c r="B65" s="13" t="s">
        <v>76</v>
      </c>
      <c r="C65" s="13"/>
      <c r="D65" s="13"/>
      <c r="E65" s="76">
        <v>30.533000000000001</v>
      </c>
      <c r="F65" s="203">
        <v>18.797000000000001</v>
      </c>
      <c r="G65" s="55" t="e">
        <f>E65*100/D65</f>
        <v>#DIV/0!</v>
      </c>
      <c r="H65" s="56">
        <f t="shared" si="0"/>
        <v>30.533000000000001</v>
      </c>
    </row>
    <row r="66" spans="1:9" s="77" customFormat="1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9" s="77" customFormat="1">
      <c r="A67" s="31" t="s">
        <v>79</v>
      </c>
      <c r="B67" s="22" t="s">
        <v>80</v>
      </c>
      <c r="C67" s="59">
        <f>C69</f>
        <v>1292.8</v>
      </c>
      <c r="D67" s="59">
        <f>D69</f>
        <v>2342.8000000000002</v>
      </c>
      <c r="E67" s="59">
        <f>E69</f>
        <v>1996.335</v>
      </c>
      <c r="F67" s="59">
        <f>F69</f>
        <v>966.26900000000001</v>
      </c>
      <c r="G67" s="29">
        <f>E67*100/D67</f>
        <v>85.211499060952704</v>
      </c>
      <c r="H67" s="24">
        <f t="shared" si="0"/>
        <v>-346.46500000000015</v>
      </c>
    </row>
    <row r="68" spans="1:9" s="77" customFormat="1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9" s="77" customFormat="1">
      <c r="A69" s="75"/>
      <c r="B69" s="34" t="s">
        <v>83</v>
      </c>
      <c r="C69" s="34">
        <v>1292.8</v>
      </c>
      <c r="D69" s="34">
        <v>2342.8000000000002</v>
      </c>
      <c r="E69" s="76">
        <v>1996.335</v>
      </c>
      <c r="F69" s="203">
        <v>966.26900000000001</v>
      </c>
      <c r="G69" s="23">
        <f>E69*100/D69</f>
        <v>85.211499060952704</v>
      </c>
      <c r="H69" s="24">
        <f t="shared" si="0"/>
        <v>-346.46500000000015</v>
      </c>
    </row>
    <row r="70" spans="1:9" s="77" customFormat="1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9" s="77" customFormat="1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9" s="77" customFormat="1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9" s="77" customFormat="1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9" s="77" customFormat="1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t="shared" ref="H75:H146" si="2">E75-D75</f>
        <v>0</v>
      </c>
    </row>
    <row r="76" spans="1:9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9" s="9" customFormat="1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609.28553999999997</v>
      </c>
      <c r="F78" s="57">
        <v>1001</v>
      </c>
      <c r="G78" s="17">
        <f>E78*100/D78</f>
        <v>40.711587007797725</v>
      </c>
      <c r="H78" s="33">
        <f t="shared" si="2"/>
        <v>-887.30445999999995</v>
      </c>
    </row>
    <row r="79" spans="1:9">
      <c r="A79" s="81" t="s">
        <v>95</v>
      </c>
      <c r="B79" s="45" t="s">
        <v>96</v>
      </c>
      <c r="C79" s="59">
        <f>C81+C83+C91+C95+C100+C104+C93+C89+C92+C102+C88+C103+C101</f>
        <v>712.80000000000007</v>
      </c>
      <c r="D79" s="59">
        <f>D81+D83+D91+D95+D100+D104+D93+D89+D92+D102+D88+D103+D101</f>
        <v>1127.8000000000002</v>
      </c>
      <c r="E79" s="59">
        <f>E81+E83+E91+E95+E100+E104+E93+E89+E92+E102+E88+E103+E101+E108</f>
        <v>1141.8910000000001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1:8">
      <c r="B81" s="34" t="s">
        <v>98</v>
      </c>
      <c r="C81" s="34">
        <v>80.099999999999994</v>
      </c>
      <c r="D81" s="34">
        <v>81.099999999999994</v>
      </c>
      <c r="E81" s="35">
        <v>57.429000000000002</v>
      </c>
      <c r="F81" s="201">
        <v>45.575000000000003</v>
      </c>
      <c r="G81" s="55">
        <f>E81*100/D81</f>
        <v>70.812577065351434</v>
      </c>
      <c r="H81" s="33">
        <f t="shared" si="2"/>
        <v>-23.670999999999992</v>
      </c>
    </row>
    <row r="82" spans="1:8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1:8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1:8">
      <c r="B87" s="34" t="s">
        <v>106</v>
      </c>
      <c r="C87" s="34"/>
      <c r="D87" s="34"/>
      <c r="E87" s="35"/>
      <c r="F87" s="35"/>
      <c r="G87" s="63"/>
      <c r="H87" s="24"/>
    </row>
    <row r="88" spans="1:8">
      <c r="B88" s="34" t="s">
        <v>93</v>
      </c>
      <c r="C88" s="34"/>
      <c r="D88" s="34">
        <v>20</v>
      </c>
      <c r="E88" s="35">
        <v>16.696000000000002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89" t="s">
        <v>194</v>
      </c>
      <c r="H96" s="688"/>
    </row>
    <row r="97" spans="1:8" s="9" customFormat="1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>
      <c r="A104" s="34" t="s">
        <v>118</v>
      </c>
      <c r="B104" s="34" t="s">
        <v>119</v>
      </c>
      <c r="C104" s="55">
        <f>C106</f>
        <v>568.70000000000005</v>
      </c>
      <c r="D104" s="55">
        <f>D106</f>
        <v>568.70000000000005</v>
      </c>
      <c r="E104" s="90">
        <f>E106</f>
        <v>310.666</v>
      </c>
      <c r="F104" s="90">
        <f>F106</f>
        <v>253.91499999999999</v>
      </c>
      <c r="G104" s="63">
        <f>E104*100/D104</f>
        <v>54.627395815016698</v>
      </c>
      <c r="H104" s="60">
        <f t="shared" si="2"/>
        <v>-258.03400000000005</v>
      </c>
    </row>
    <row r="105" spans="1:8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1:8">
      <c r="B106" s="34" t="s">
        <v>122</v>
      </c>
      <c r="C106" s="34">
        <v>568.70000000000005</v>
      </c>
      <c r="D106" s="34">
        <v>568.70000000000005</v>
      </c>
      <c r="E106" s="35">
        <v>310.666</v>
      </c>
      <c r="F106" s="201">
        <v>253.91499999999999</v>
      </c>
      <c r="G106" s="37">
        <f>E106*100/D106</f>
        <v>54.627395815016698</v>
      </c>
      <c r="H106" s="56">
        <f t="shared" si="2"/>
        <v>-258.03400000000005</v>
      </c>
    </row>
    <row r="107" spans="1:8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>
      <c r="A109" s="15" t="s">
        <v>125</v>
      </c>
      <c r="B109" s="45" t="s">
        <v>126</v>
      </c>
      <c r="C109" s="153">
        <f>C112+C113</f>
        <v>0</v>
      </c>
      <c r="D109" s="153">
        <f>D112+D113</f>
        <v>480.87792000000002</v>
      </c>
      <c r="E109" s="93">
        <f>E110+E111+E112+E113</f>
        <v>961.87546999999995</v>
      </c>
      <c r="F109" s="93">
        <f>F110+F111+F112+F113</f>
        <v>-490.80500000000001</v>
      </c>
      <c r="G109" s="52">
        <f>E109*100/D109</f>
        <v>200.02487741587302</v>
      </c>
      <c r="H109" s="33">
        <f t="shared" si="2"/>
        <v>480.99754999999993</v>
      </c>
    </row>
    <row r="110" spans="1:8">
      <c r="A110" s="27" t="s">
        <v>127</v>
      </c>
      <c r="B110" s="34" t="s">
        <v>128</v>
      </c>
      <c r="C110" s="34"/>
      <c r="D110" s="34"/>
      <c r="E110" s="38">
        <v>425.39100000000002</v>
      </c>
      <c r="F110" s="197">
        <v>84.744</v>
      </c>
      <c r="G110" s="17"/>
      <c r="H110" s="33">
        <f t="shared" si="2"/>
        <v>425.39100000000002</v>
      </c>
    </row>
    <row r="111" spans="1:8">
      <c r="A111" s="27" t="s">
        <v>309</v>
      </c>
      <c r="B111" s="58" t="s">
        <v>128</v>
      </c>
      <c r="C111" s="58"/>
      <c r="D111" s="58"/>
      <c r="E111" s="38">
        <v>28.938469999999999</v>
      </c>
      <c r="F111" s="38"/>
      <c r="G111" s="17"/>
      <c r="H111" s="33">
        <f t="shared" si="2"/>
        <v>28.938469999999999</v>
      </c>
    </row>
    <row r="112" spans="1:8">
      <c r="A112" s="27" t="s">
        <v>280</v>
      </c>
      <c r="B112" s="58" t="s">
        <v>129</v>
      </c>
      <c r="C112" s="58"/>
      <c r="D112" s="58"/>
      <c r="E112" s="52"/>
      <c r="F112" s="200">
        <v>16.600000000000001</v>
      </c>
      <c r="G112" s="17"/>
      <c r="H112" s="33">
        <f t="shared" si="2"/>
        <v>0</v>
      </c>
    </row>
    <row r="113" spans="1:9" ht="12.75" thickBot="1">
      <c r="A113" s="27" t="s">
        <v>319</v>
      </c>
      <c r="B113" s="27" t="s">
        <v>126</v>
      </c>
      <c r="C113" s="27"/>
      <c r="D113" s="94">
        <v>480.87792000000002</v>
      </c>
      <c r="E113" s="39">
        <v>507.54599999999999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9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281692.13251999993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9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537023.70399999991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51.764604975425812</v>
      </c>
      <c r="H115" s="99">
        <f t="shared" si="2"/>
        <v>-259035.50499999995</v>
      </c>
    </row>
    <row r="116" spans="1:9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55.832350752197222</v>
      </c>
      <c r="H116" s="20">
        <f t="shared" si="2"/>
        <v>-52817</v>
      </c>
    </row>
    <row r="117" spans="1:9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55.333327695417218</v>
      </c>
      <c r="H117" s="60">
        <f t="shared" si="2"/>
        <v>-52817</v>
      </c>
    </row>
    <row r="118" spans="1:9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42216.925999999999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-99830.478000000032</v>
      </c>
      <c r="I119" s="9"/>
    </row>
    <row r="120" spans="1:9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>
      <c r="A121" s="13" t="s">
        <v>142</v>
      </c>
      <c r="B121" s="68" t="s">
        <v>143</v>
      </c>
      <c r="C121" s="68"/>
      <c r="D121" s="68">
        <v>23075.646000000001</v>
      </c>
      <c r="E121" s="112">
        <v>4615.1289999999999</v>
      </c>
      <c r="F121" s="206">
        <v>20420.061000000002</v>
      </c>
      <c r="G121" s="17"/>
      <c r="H121" s="33">
        <f t="shared" si="2"/>
        <v>-18460.517</v>
      </c>
      <c r="I121" s="9"/>
    </row>
    <row r="122" spans="1:9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-35943.142999999996</v>
      </c>
      <c r="I122" s="9"/>
    </row>
    <row r="123" spans="1:9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9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1601.8720000000001</v>
      </c>
      <c r="G124" s="52">
        <f>E124*100/D124</f>
        <v>55.356757544831609</v>
      </c>
      <c r="H124" s="56">
        <f t="shared" si="2"/>
        <v>-1224.8319999999999</v>
      </c>
    </row>
    <row r="125" spans="1:9">
      <c r="A125" s="13" t="s">
        <v>241</v>
      </c>
      <c r="B125" s="68" t="s">
        <v>237</v>
      </c>
      <c r="C125" s="68"/>
      <c r="D125" s="68">
        <v>1760.9580000000001</v>
      </c>
      <c r="E125" s="92">
        <v>1760.9580000000001</v>
      </c>
      <c r="F125" s="208">
        <v>1943.6410000000001</v>
      </c>
      <c r="G125" s="17"/>
      <c r="H125" s="33">
        <f t="shared" si="2"/>
        <v>0</v>
      </c>
    </row>
    <row r="126" spans="1:9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9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9313.8768099999998</v>
      </c>
      <c r="G128" s="98">
        <f>E128*100/D128</f>
        <v>25.997489750208786</v>
      </c>
      <c r="H128" s="99">
        <f t="shared" si="2"/>
        <v>-31189.986000000004</v>
      </c>
    </row>
    <row r="129" spans="1:8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6156.8249999999998</v>
      </c>
      <c r="F131" s="209">
        <v>6688.4</v>
      </c>
      <c r="G131" s="52">
        <f>E131*100/D131</f>
        <v>75.295344201347703</v>
      </c>
      <c r="H131" s="56">
        <f t="shared" si="2"/>
        <v>-2020.0749999999998</v>
      </c>
    </row>
    <row r="132" spans="1:8">
      <c r="A132" s="27" t="s">
        <v>151</v>
      </c>
      <c r="B132" s="67" t="s">
        <v>155</v>
      </c>
      <c r="C132" s="67">
        <v>568.29999999999995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>
      <c r="A134" s="27" t="s">
        <v>151</v>
      </c>
      <c r="B134" s="79" t="s">
        <v>251</v>
      </c>
      <c r="C134" s="79"/>
      <c r="D134" s="79"/>
      <c r="E134" s="39"/>
      <c r="F134" s="39"/>
      <c r="G134" s="52" t="e">
        <f t="shared" ref="G134:G155" si="3">E134*100/D134</f>
        <v>#DIV/0!</v>
      </c>
      <c r="H134" s="56">
        <f t="shared" si="2"/>
        <v>0</v>
      </c>
    </row>
    <row r="135" spans="1:8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104.68899999999999</v>
      </c>
      <c r="F140" s="210">
        <v>23.076809999999998</v>
      </c>
      <c r="G140" s="29"/>
      <c r="H140" s="122"/>
    </row>
    <row r="141" spans="1:8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57.349006983836553</v>
      </c>
      <c r="H144" s="99">
        <f t="shared" si="2"/>
        <v>-104987.16799999998</v>
      </c>
    </row>
    <row r="145" spans="1:9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49.261461747586822</v>
      </c>
      <c r="H145" s="56">
        <f t="shared" si="2"/>
        <v>-11253.96</v>
      </c>
    </row>
    <row r="146" spans="1:9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9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626.70000000000005</v>
      </c>
      <c r="G147" s="39">
        <f t="shared" si="3"/>
        <v>100</v>
      </c>
      <c r="H147" s="61">
        <f>E147-D147</f>
        <v>0</v>
      </c>
    </row>
    <row r="148" spans="1:9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689" t="s">
        <v>194</v>
      </c>
      <c r="H148" s="688"/>
    </row>
    <row r="149" spans="1:9" s="9" customFormat="1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9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9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9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52.482999999999997</v>
      </c>
      <c r="G152" s="52">
        <f t="shared" si="3"/>
        <v>46.807628524046436</v>
      </c>
      <c r="H152" s="89">
        <f>E152-D152</f>
        <v>-64.149999999999991</v>
      </c>
    </row>
    <row r="153" spans="1:9">
      <c r="A153" s="58" t="s">
        <v>162</v>
      </c>
      <c r="B153" s="67" t="s">
        <v>163</v>
      </c>
      <c r="C153" s="68">
        <v>1220.5999999999999</v>
      </c>
      <c r="D153" s="68">
        <v>1220.5999999999999</v>
      </c>
      <c r="E153" s="48">
        <v>1220.5999999999999</v>
      </c>
      <c r="F153" s="204">
        <v>1171.5999999999999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120.40600000000001</v>
      </c>
      <c r="F154" s="200">
        <v>142.66120000000001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66.199158485273486</v>
      </c>
      <c r="H155" s="89">
        <f t="shared" ref="H155:H203" si="4">E155-D155</f>
        <v>-723</v>
      </c>
      <c r="I155" s="4"/>
    </row>
    <row r="156" spans="1:9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2442.9839999999999</v>
      </c>
      <c r="F156" s="209">
        <v>2235.6669999999999</v>
      </c>
      <c r="G156" s="63">
        <f>E156*100/D156</f>
        <v>56.286063175356539</v>
      </c>
      <c r="H156" s="60">
        <f t="shared" si="4"/>
        <v>-1897.3160000000003</v>
      </c>
    </row>
    <row r="157" spans="1:9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157736.79999999999</v>
      </c>
      <c r="E157" s="128">
        <f>E158+E159+E160+E161+E162+E163+E164+E165+E166+E167+E168+E169+E170+E171+E172+E173+E174+E175</f>
        <v>95993.132999999987</v>
      </c>
      <c r="F157" s="128">
        <f>F158+F159+F160+F161+F162+F163+F164+F165+F166+F167+F168+F169+F170+F171+F172+F173+F174+F175</f>
        <v>85527.757620000004</v>
      </c>
      <c r="G157" s="98">
        <f>E157*100/D157</f>
        <v>60.856523652058364</v>
      </c>
      <c r="H157" s="99">
        <f t="shared" si="4"/>
        <v>-61743.667000000001</v>
      </c>
    </row>
    <row r="158" spans="1:9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8394.8709999999992</v>
      </c>
      <c r="F158" s="211">
        <v>8286.7039999999997</v>
      </c>
      <c r="G158" s="32">
        <f>E158*100/D158</f>
        <v>63.357995154680403</v>
      </c>
      <c r="H158" s="135">
        <f t="shared" si="4"/>
        <v>-4855.0290000000005</v>
      </c>
    </row>
    <row r="159" spans="1:9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9" ht="24" customHeight="1">
      <c r="A160" s="13" t="s">
        <v>168</v>
      </c>
      <c r="B160" s="132" t="s">
        <v>212</v>
      </c>
      <c r="C160" s="132">
        <v>2076.1999999999998</v>
      </c>
      <c r="D160" s="132">
        <v>2076.1999999999998</v>
      </c>
      <c r="E160" s="136">
        <v>1857.3869999999999</v>
      </c>
      <c r="F160" s="212">
        <v>1800.9960799999999</v>
      </c>
      <c r="G160" s="17">
        <f>E160*100/D160</f>
        <v>89.460890087660147</v>
      </c>
      <c r="H160" s="33">
        <f t="shared" si="4"/>
        <v>-218.81299999999987</v>
      </c>
    </row>
    <row r="161" spans="1:10">
      <c r="A161" s="13" t="s">
        <v>168</v>
      </c>
      <c r="B161" s="68" t="s">
        <v>170</v>
      </c>
      <c r="C161" s="68">
        <v>10356.299999999999</v>
      </c>
      <c r="D161" s="68">
        <v>10172.299999999999</v>
      </c>
      <c r="E161" s="55">
        <v>6199.06</v>
      </c>
      <c r="F161" s="213">
        <v>5288.37554</v>
      </c>
      <c r="G161" s="55">
        <f t="shared" ref="G161:G180" si="5">E161*100/D161</f>
        <v>60.940593572741669</v>
      </c>
      <c r="H161" s="56">
        <f t="shared" si="4"/>
        <v>-3973.2399999999989</v>
      </c>
    </row>
    <row r="162" spans="1:10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60.296177686056588</v>
      </c>
      <c r="H162" s="56">
        <f t="shared" si="4"/>
        <v>-38631.699999999997</v>
      </c>
    </row>
    <row r="163" spans="1:10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166.71700000000001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10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10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8617.2330000000002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10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302.32499999999999</v>
      </c>
      <c r="F166" s="204">
        <v>285.60000000000002</v>
      </c>
      <c r="G166" s="52">
        <f t="shared" si="5"/>
        <v>75</v>
      </c>
      <c r="H166" s="56">
        <f t="shared" si="4"/>
        <v>-100.77500000000003</v>
      </c>
    </row>
    <row r="167" spans="1:10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10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97.326999999999998</v>
      </c>
      <c r="G168" s="52">
        <f t="shared" si="5"/>
        <v>54.072247135027403</v>
      </c>
      <c r="H168" s="56">
        <f t="shared" si="4"/>
        <v>-92.176999999999992</v>
      </c>
    </row>
    <row r="169" spans="1:10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59.352517985611513</v>
      </c>
      <c r="H169" s="56">
        <f t="shared" si="4"/>
        <v>-113</v>
      </c>
      <c r="J169" s="1"/>
    </row>
    <row r="170" spans="1:10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6873.8249999999998</v>
      </c>
      <c r="G170" s="52">
        <f t="shared" si="5"/>
        <v>60.260772744035634</v>
      </c>
      <c r="H170" s="56">
        <f t="shared" si="4"/>
        <v>-5603.3899999999994</v>
      </c>
      <c r="I170" s="4" t="s">
        <v>209</v>
      </c>
    </row>
    <row r="171" spans="1:10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10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14.233000000000001</v>
      </c>
      <c r="F172" s="39"/>
      <c r="G172" s="52"/>
      <c r="H172" s="56"/>
    </row>
    <row r="173" spans="1:10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10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274.97399999999999</v>
      </c>
      <c r="F174" s="39"/>
      <c r="G174" s="52"/>
      <c r="H174" s="56"/>
    </row>
    <row r="175" spans="1:10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10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55.454162571950022</v>
      </c>
      <c r="H177" s="56">
        <f t="shared" si="4"/>
        <v>-3490.3</v>
      </c>
    </row>
    <row r="178" spans="1:8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2207.0070000000001</v>
      </c>
      <c r="F178" s="200">
        <v>1911.8489999999999</v>
      </c>
      <c r="G178" s="52">
        <f t="shared" si="5"/>
        <v>62.316664784278295</v>
      </c>
      <c r="H178" s="56">
        <f t="shared" si="4"/>
        <v>-1334.5929999999998</v>
      </c>
    </row>
    <row r="179" spans="1:8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30.612869650401031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76.347999999999999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-273.08800000000002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29239.200000000001</v>
      </c>
      <c r="E183" s="73">
        <f>E184+E189+E186+E188+E185</f>
        <v>27838.341</v>
      </c>
      <c r="F183" s="73">
        <f>F184+F189+F186+F188</f>
        <v>174.25686999999999</v>
      </c>
      <c r="G183" s="19">
        <f>E183*100/D183</f>
        <v>95.208969465648849</v>
      </c>
      <c r="H183" s="33">
        <f t="shared" si="4"/>
        <v>-1400.8590000000004</v>
      </c>
    </row>
    <row r="184" spans="1:8">
      <c r="A184" s="34" t="s">
        <v>188</v>
      </c>
      <c r="B184" s="140" t="s">
        <v>187</v>
      </c>
      <c r="C184" s="75"/>
      <c r="D184" s="75">
        <v>1826</v>
      </c>
      <c r="E184" s="63">
        <v>1173.5940000000001</v>
      </c>
      <c r="F184" s="213">
        <v>174.25686999999999</v>
      </c>
      <c r="G184" s="29"/>
      <c r="H184" s="24">
        <f t="shared" si="4"/>
        <v>-652.40599999999995</v>
      </c>
    </row>
    <row r="185" spans="1:8">
      <c r="A185" s="48" t="s">
        <v>188</v>
      </c>
      <c r="B185" s="53" t="s">
        <v>326</v>
      </c>
      <c r="C185" s="53"/>
      <c r="D185" s="53">
        <v>20083</v>
      </c>
      <c r="E185" s="52">
        <v>20012.099999999999</v>
      </c>
      <c r="F185" s="52"/>
      <c r="G185" s="17"/>
      <c r="H185" s="88"/>
    </row>
    <row r="186" spans="1:8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-388.45299999999997</v>
      </c>
    </row>
    <row r="187" spans="1:8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95.736113978938675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689" t="s">
        <v>194</v>
      </c>
      <c r="H191" s="688"/>
    </row>
    <row r="192" spans="1:8" s="9" customFormat="1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>
      <c r="A198" s="15" t="s">
        <v>320</v>
      </c>
      <c r="B198" s="74" t="s">
        <v>256</v>
      </c>
      <c r="C198" s="45"/>
      <c r="D198" s="45">
        <v>5556.4139999999998</v>
      </c>
      <c r="E198" s="32">
        <v>4511.4139999999998</v>
      </c>
      <c r="F198" s="216">
        <v>1.84</v>
      </c>
      <c r="G198" s="17"/>
      <c r="H198" s="33">
        <f t="shared" si="4"/>
        <v>-1045</v>
      </c>
    </row>
    <row r="199" spans="1:8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>
      <c r="A201" s="145" t="s">
        <v>230</v>
      </c>
      <c r="B201" s="21" t="s">
        <v>132</v>
      </c>
      <c r="C201" s="21"/>
      <c r="D201" s="21"/>
      <c r="E201" s="17">
        <f>E202</f>
        <v>-807.48047999999994</v>
      </c>
      <c r="F201" s="17">
        <f>F202</f>
        <v>-0.3795</v>
      </c>
      <c r="G201" s="17"/>
      <c r="H201" s="33">
        <f t="shared" si="4"/>
        <v>-807.48047999999994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-807.48047999999994</v>
      </c>
      <c r="F202" s="52">
        <v>-0.3795</v>
      </c>
      <c r="G202" s="17"/>
      <c r="H202" s="33">
        <f t="shared" si="4"/>
        <v>-807.48047999999994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612994.13391999993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52.524953129815742</v>
      </c>
      <c r="H203" s="20">
        <f t="shared" si="4"/>
        <v>-291019.25239000004</v>
      </c>
    </row>
    <row r="204" spans="1:8">
      <c r="A204" s="1"/>
      <c r="B204" s="146"/>
      <c r="C204" s="146"/>
      <c r="D204" s="146"/>
      <c r="E204" s="147"/>
      <c r="F204" s="147"/>
      <c r="G204" s="148"/>
    </row>
    <row r="205" spans="1:8">
      <c r="A205" s="149" t="s">
        <v>192</v>
      </c>
      <c r="B205" s="5"/>
      <c r="C205" s="5"/>
      <c r="D205" s="5"/>
      <c r="E205" s="9"/>
      <c r="F205" s="9"/>
    </row>
    <row r="206" spans="1:8">
      <c r="A206" s="149" t="s">
        <v>193</v>
      </c>
      <c r="B206" s="5"/>
      <c r="C206" s="5"/>
      <c r="D206" s="5" t="s">
        <v>272</v>
      </c>
      <c r="E206" s="9"/>
      <c r="F206" s="9"/>
    </row>
    <row r="207" spans="1:8">
      <c r="A207" s="1"/>
    </row>
    <row r="208" spans="1:8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</sheetData>
  <mergeCells count="5">
    <mergeCell ref="G5:H5"/>
    <mergeCell ref="G44:H44"/>
    <mergeCell ref="G96:H96"/>
    <mergeCell ref="G148:H148"/>
    <mergeCell ref="G191:H19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workbookViewId="0">
      <selection activeCell="E116" sqref="E116"/>
    </sheetView>
  </sheetViews>
  <sheetFormatPr defaultRowHeight="12"/>
  <cols>
    <col min="1" max="1" width="25.28515625" style="34" customWidth="1"/>
    <col min="2" max="2" width="63.7109375" style="1" customWidth="1"/>
    <col min="3" max="3" width="10.28515625" style="1" customWidth="1"/>
    <col min="4" max="4" width="10.42578125" style="1" customWidth="1"/>
    <col min="5" max="5" width="12.7109375" style="4" customWidth="1"/>
    <col min="6" max="6" width="10.42578125" style="4" customWidth="1"/>
    <col min="7" max="7" width="9.5703125" style="1" customWidth="1"/>
    <col min="8" max="8" width="9" style="4" customWidth="1"/>
    <col min="9" max="16384" width="9.140625" style="4"/>
  </cols>
  <sheetData>
    <row r="1" spans="1:8">
      <c r="A1" s="1"/>
      <c r="B1" s="2" t="s">
        <v>322</v>
      </c>
      <c r="C1" s="2"/>
      <c r="D1" s="2"/>
      <c r="E1" s="3"/>
      <c r="F1" s="3"/>
    </row>
    <row r="2" spans="1:8">
      <c r="A2" s="1"/>
      <c r="B2" s="2" t="s">
        <v>1</v>
      </c>
      <c r="C2" s="2"/>
      <c r="D2" s="2"/>
      <c r="E2" s="2"/>
      <c r="F2" s="2"/>
    </row>
    <row r="3" spans="1:8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65363.500000000007</v>
      </c>
      <c r="D8" s="180">
        <f>D9+D17+D29+D36+D67+D71+D79+D109+D51+D78+D26+D77</f>
        <v>71869.373919999998</v>
      </c>
      <c r="E8" s="32">
        <f>E9+E17+E29+E36+E67+E71+E79+E109+E51+E78+E26+E77</f>
        <v>43528.759469999997</v>
      </c>
      <c r="F8" s="32">
        <f>F9+F17+F29+F36+F67+F71+F79+F109+F51+F78+F26+F77+F76</f>
        <v>40691.678000000007</v>
      </c>
      <c r="G8" s="181">
        <f>E8*100/D8</f>
        <v>60.566493202588894</v>
      </c>
      <c r="H8" s="182">
        <f t="shared" ref="H8:H73" si="0">E8-D8</f>
        <v>-28340.614450000001</v>
      </c>
    </row>
    <row r="9" spans="1:8" s="25" customFormat="1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27935.444619999998</v>
      </c>
      <c r="F9" s="59">
        <f>F10</f>
        <v>27771.225999999999</v>
      </c>
      <c r="G9" s="17">
        <f>E9*100/D9</f>
        <v>62.863359217728068</v>
      </c>
      <c r="H9" s="24">
        <f t="shared" si="0"/>
        <v>-16502.913380000002</v>
      </c>
    </row>
    <row r="10" spans="1:8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27935.444619999998</v>
      </c>
      <c r="F10" s="63">
        <f>F11+F12+F13+F14</f>
        <v>27771.225999999999</v>
      </c>
      <c r="G10" s="23">
        <f>E10*100/D10</f>
        <v>62.863359217728068</v>
      </c>
      <c r="H10" s="30">
        <f t="shared" si="0"/>
        <v>-16502.913380000002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27542.848999999998</v>
      </c>
      <c r="F11" s="196">
        <v>27408.723999999998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196.51499999999999</v>
      </c>
      <c r="F12" s="197">
        <v>283.98700000000002</v>
      </c>
      <c r="G12" s="32"/>
      <c r="H12" s="33">
        <f t="shared" si="0"/>
        <v>-494.48500000000001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196.08062000000001</v>
      </c>
      <c r="F13" s="198">
        <v>78.515000000000001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9" s="47" customFormat="1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4884.5183700000007</v>
      </c>
      <c r="F17" s="165">
        <f>F18+F21+F23+F24+F25</f>
        <v>5280.0429999999997</v>
      </c>
      <c r="G17" s="32">
        <f>E17*100/D17</f>
        <v>56.448842829076625</v>
      </c>
      <c r="H17" s="33">
        <f t="shared" si="0"/>
        <v>-3768.4816299999993</v>
      </c>
    </row>
    <row r="18" spans="1:9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-985.95462999999995</v>
      </c>
    </row>
    <row r="19" spans="1:9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493.67694999999998</v>
      </c>
      <c r="F19" s="199">
        <v>589.37400000000002</v>
      </c>
      <c r="G19" s="52">
        <f>E19*100/D19</f>
        <v>70.930596264367821</v>
      </c>
      <c r="H19" s="33">
        <f t="shared" si="0"/>
        <v>-202.32305000000002</v>
      </c>
    </row>
    <row r="20" spans="1:9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963.36842000000001</v>
      </c>
      <c r="F20" s="199">
        <v>688.04600000000005</v>
      </c>
      <c r="G20" s="52">
        <f>E20*100/D20</f>
        <v>55.144156840297654</v>
      </c>
      <c r="H20" s="33">
        <f t="shared" si="0"/>
        <v>-783.63157999999999</v>
      </c>
    </row>
    <row r="21" spans="1:9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9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9">
      <c r="A23" s="13"/>
      <c r="B23" s="13" t="s">
        <v>20</v>
      </c>
      <c r="C23" s="13">
        <v>5156</v>
      </c>
      <c r="D23" s="13">
        <v>5156</v>
      </c>
      <c r="E23" s="37">
        <v>2852.0790000000002</v>
      </c>
      <c r="F23" s="196">
        <v>3390.4340000000002</v>
      </c>
      <c r="G23" s="55">
        <f t="shared" ref="G23:G29" si="1">E23*100/D23</f>
        <v>55.315729247478671</v>
      </c>
      <c r="H23" s="56">
        <f t="shared" si="0"/>
        <v>-2303.9209999999998</v>
      </c>
    </row>
    <row r="24" spans="1:9">
      <c r="A24" s="13" t="s">
        <v>21</v>
      </c>
      <c r="B24" s="13" t="s">
        <v>22</v>
      </c>
      <c r="C24" s="13">
        <v>844</v>
      </c>
      <c r="D24" s="13">
        <v>904</v>
      </c>
      <c r="E24" s="38">
        <v>496.45600000000002</v>
      </c>
      <c r="F24" s="197">
        <v>609.48900000000003</v>
      </c>
      <c r="G24" s="55">
        <f t="shared" si="1"/>
        <v>54.917699115044243</v>
      </c>
      <c r="H24" s="56">
        <f t="shared" si="0"/>
        <v>-407.54399999999998</v>
      </c>
    </row>
    <row r="25" spans="1:9">
      <c r="A25" s="13" t="s">
        <v>302</v>
      </c>
      <c r="B25" s="13" t="s">
        <v>303</v>
      </c>
      <c r="C25" s="13"/>
      <c r="D25" s="13">
        <v>150</v>
      </c>
      <c r="E25" s="38">
        <v>78.938000000000002</v>
      </c>
      <c r="F25" s="38"/>
      <c r="G25" s="55"/>
      <c r="H25" s="56">
        <f t="shared" si="0"/>
        <v>-71.061999999999998</v>
      </c>
    </row>
    <row r="26" spans="1:9">
      <c r="A26" s="15" t="s">
        <v>23</v>
      </c>
      <c r="B26" s="45" t="s">
        <v>24</v>
      </c>
      <c r="C26" s="57">
        <f>C27+C28</f>
        <v>7780.5</v>
      </c>
      <c r="D26" s="57">
        <f>D27+D28</f>
        <v>7984.8280000000004</v>
      </c>
      <c r="E26" s="57">
        <f>E27+E28</f>
        <v>1990.7466300000001</v>
      </c>
      <c r="F26" s="57">
        <f>F27+F28</f>
        <v>1926.442</v>
      </c>
      <c r="G26" s="17">
        <f t="shared" si="1"/>
        <v>24.93161568414498</v>
      </c>
      <c r="H26" s="33">
        <f t="shared" si="0"/>
        <v>-5994.0813699999999</v>
      </c>
    </row>
    <row r="27" spans="1:9">
      <c r="A27" s="34" t="s">
        <v>25</v>
      </c>
      <c r="B27" s="34" t="s">
        <v>26</v>
      </c>
      <c r="C27" s="34">
        <v>769</v>
      </c>
      <c r="D27" s="34">
        <v>779</v>
      </c>
      <c r="E27" s="39">
        <v>245.69963000000001</v>
      </c>
      <c r="F27" s="198">
        <v>126.473</v>
      </c>
      <c r="G27" s="52">
        <f t="shared" si="1"/>
        <v>31.540388960205391</v>
      </c>
      <c r="H27" s="56">
        <f t="shared" si="0"/>
        <v>-533.30036999999993</v>
      </c>
      <c r="I27" s="47"/>
    </row>
    <row r="28" spans="1:9">
      <c r="A28" s="58" t="s">
        <v>29</v>
      </c>
      <c r="B28" s="58" t="s">
        <v>30</v>
      </c>
      <c r="C28" s="58">
        <v>7011.5</v>
      </c>
      <c r="D28" s="58">
        <v>7205.8280000000004</v>
      </c>
      <c r="E28" s="52">
        <v>1745.047</v>
      </c>
      <c r="F28" s="200">
        <v>1799.9690000000001</v>
      </c>
      <c r="G28" s="52">
        <f t="shared" si="1"/>
        <v>24.217161442099368</v>
      </c>
      <c r="H28" s="56">
        <f t="shared" si="0"/>
        <v>-5460.7810000000009</v>
      </c>
    </row>
    <row r="29" spans="1:9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639.43698000000006</v>
      </c>
      <c r="F29" s="59">
        <f>F31+F33+F34</f>
        <v>522.46399999999994</v>
      </c>
      <c r="G29" s="29">
        <f t="shared" si="1"/>
        <v>60.768541696364935</v>
      </c>
      <c r="H29" s="24">
        <f t="shared" si="0"/>
        <v>-412.81301999999994</v>
      </c>
    </row>
    <row r="30" spans="1:9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1:9">
      <c r="B31" s="34" t="s">
        <v>35</v>
      </c>
      <c r="C31" s="35">
        <f>C32</f>
        <v>795.4</v>
      </c>
      <c r="D31" s="35">
        <f>D32</f>
        <v>895.4</v>
      </c>
      <c r="E31" s="35">
        <f>E32</f>
        <v>547.73698000000002</v>
      </c>
      <c r="F31" s="35">
        <f>F32</f>
        <v>495.59399999999999</v>
      </c>
      <c r="G31" s="55">
        <f>E31*100/D31</f>
        <v>61.172322984141175</v>
      </c>
      <c r="H31" s="56">
        <f t="shared" si="0"/>
        <v>-347.66301999999996</v>
      </c>
    </row>
    <row r="32" spans="1:9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547.73698000000002</v>
      </c>
      <c r="F32" s="198">
        <v>495.59399999999999</v>
      </c>
      <c r="G32" s="55">
        <f>E32*100/D32</f>
        <v>61.172322984141175</v>
      </c>
      <c r="H32" s="56">
        <f t="shared" si="0"/>
        <v>-347.66301999999996</v>
      </c>
    </row>
    <row r="33" spans="1:9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53.854585312385829</v>
      </c>
      <c r="H33" s="60">
        <f t="shared" si="0"/>
        <v>-63.149999999999991</v>
      </c>
    </row>
    <row r="34" spans="1:9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9" s="9" customFormat="1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9" s="9" customFormat="1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9" s="9" customFormat="1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9" s="9" customFormat="1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9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9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89" t="s">
        <v>194</v>
      </c>
      <c r="H44" s="688"/>
    </row>
    <row r="45" spans="1:9" s="9" customFormat="1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9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9" s="47" customFormat="1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9" s="47" customFormat="1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9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-951.50442999999996</v>
      </c>
    </row>
    <row r="52" spans="1:9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4455.7539999999999</v>
      </c>
      <c r="G52" s="23" t="e">
        <f>E52*100/D52</f>
        <v>#DIV/0!</v>
      </c>
      <c r="H52" s="24">
        <f t="shared" si="0"/>
        <v>5551.859550000001</v>
      </c>
    </row>
    <row r="53" spans="1:9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1:9">
      <c r="B54" s="34" t="s">
        <v>66</v>
      </c>
      <c r="C54" s="35">
        <f>C56</f>
        <v>2810</v>
      </c>
      <c r="D54" s="35">
        <f>D56</f>
        <v>3420</v>
      </c>
      <c r="E54" s="35">
        <f>E56</f>
        <v>2632.0880000000002</v>
      </c>
      <c r="F54" s="35">
        <f>F56</f>
        <v>2108.5529999999999</v>
      </c>
      <c r="G54" s="63">
        <f>E54*100/D54</f>
        <v>76.961637426900595</v>
      </c>
      <c r="H54" s="60">
        <f t="shared" si="0"/>
        <v>-787.91199999999981</v>
      </c>
    </row>
    <row r="55" spans="1:9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1:9">
      <c r="B56" s="34" t="s">
        <v>67</v>
      </c>
      <c r="C56" s="34">
        <v>2810</v>
      </c>
      <c r="D56" s="34">
        <v>3420</v>
      </c>
      <c r="E56" s="35">
        <v>2632.0880000000002</v>
      </c>
      <c r="F56" s="201">
        <v>2108.5529999999999</v>
      </c>
      <c r="G56" s="63">
        <f>E56*100/D56</f>
        <v>76.961637426900595</v>
      </c>
      <c r="H56" s="60">
        <f t="shared" si="0"/>
        <v>-787.91199999999981</v>
      </c>
    </row>
    <row r="57" spans="1:9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1:9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255.40756999999999</v>
      </c>
      <c r="F61" s="76">
        <f>F63+F65</f>
        <v>217.00799999999998</v>
      </c>
      <c r="G61" s="55">
        <f>E61*100/D61</f>
        <v>87.169819112627977</v>
      </c>
      <c r="H61" s="56">
        <f t="shared" si="0"/>
        <v>-37.592430000000007</v>
      </c>
      <c r="I61" s="77"/>
    </row>
    <row r="62" spans="1:9" s="77" customFormat="1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9" s="77" customFormat="1">
      <c r="A63" s="68"/>
      <c r="B63" s="13" t="s">
        <v>74</v>
      </c>
      <c r="C63" s="34">
        <v>293</v>
      </c>
      <c r="D63" s="34">
        <v>293</v>
      </c>
      <c r="E63" s="62">
        <v>223.13158999999999</v>
      </c>
      <c r="F63" s="202">
        <v>195.36799999999999</v>
      </c>
      <c r="G63" s="55">
        <f>E63*100/D63</f>
        <v>76.154126279863476</v>
      </c>
      <c r="H63" s="56">
        <f t="shared" si="0"/>
        <v>-69.868410000000011</v>
      </c>
    </row>
    <row r="64" spans="1:9" s="77" customFormat="1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9" s="77" customFormat="1">
      <c r="A65" s="68"/>
      <c r="B65" s="13" t="s">
        <v>76</v>
      </c>
      <c r="C65" s="13"/>
      <c r="D65" s="13"/>
      <c r="E65" s="76">
        <v>32.275979999999997</v>
      </c>
      <c r="F65" s="203">
        <v>21.64</v>
      </c>
      <c r="G65" s="55" t="e">
        <f>E65*100/D65</f>
        <v>#DIV/0!</v>
      </c>
      <c r="H65" s="56">
        <f t="shared" si="0"/>
        <v>32.275979999999997</v>
      </c>
    </row>
    <row r="66" spans="1:9" s="77" customFormat="1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9" s="77" customFormat="1">
      <c r="A67" s="31" t="s">
        <v>79</v>
      </c>
      <c r="B67" s="22" t="s">
        <v>80</v>
      </c>
      <c r="C67" s="59">
        <f>C69</f>
        <v>1292.8</v>
      </c>
      <c r="D67" s="59">
        <f>D69</f>
        <v>2342.8000000000002</v>
      </c>
      <c r="E67" s="59">
        <f>E69</f>
        <v>1996.3350399999999</v>
      </c>
      <c r="F67" s="59">
        <f>F69</f>
        <v>966.75199999999995</v>
      </c>
      <c r="G67" s="29">
        <f>E67*100/D67</f>
        <v>85.21150076831141</v>
      </c>
      <c r="H67" s="24">
        <f t="shared" si="0"/>
        <v>-346.46496000000025</v>
      </c>
    </row>
    <row r="68" spans="1:9" s="77" customFormat="1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9" s="77" customFormat="1">
      <c r="A69" s="75"/>
      <c r="B69" s="34" t="s">
        <v>83</v>
      </c>
      <c r="C69" s="34">
        <v>1292.8</v>
      </c>
      <c r="D69" s="34">
        <v>2342.8000000000002</v>
      </c>
      <c r="E69" s="76">
        <v>1996.3350399999999</v>
      </c>
      <c r="F69" s="203">
        <v>966.75199999999995</v>
      </c>
      <c r="G69" s="23">
        <f>E69*100/D69</f>
        <v>85.21150076831141</v>
      </c>
      <c r="H69" s="24">
        <f t="shared" si="0"/>
        <v>-346.46496000000025</v>
      </c>
    </row>
    <row r="70" spans="1:9" s="77" customFormat="1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9" s="77" customFormat="1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9" s="77" customFormat="1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9" s="77" customFormat="1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9" s="77" customFormat="1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t="shared" ref="H75:H148" si="2">E75-D75</f>
        <v>0</v>
      </c>
    </row>
    <row r="76" spans="1:9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9" s="9" customFormat="1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609.28553999999997</v>
      </c>
      <c r="F78" s="225">
        <v>1434.366</v>
      </c>
      <c r="G78" s="17">
        <f>E78*100/D78</f>
        <v>40.711587007797725</v>
      </c>
      <c r="H78" s="33">
        <f t="shared" si="2"/>
        <v>-887.30445999999995</v>
      </c>
    </row>
    <row r="79" spans="1:9">
      <c r="A79" s="81" t="s">
        <v>95</v>
      </c>
      <c r="B79" s="45" t="s">
        <v>96</v>
      </c>
      <c r="C79" s="59">
        <f>C81+C83+C91+C95+C100+C104+C93+C89+C92+C102+C88+C103+C101</f>
        <v>712.80000000000007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1149.6917699999999</v>
      </c>
      <c r="F79" s="86">
        <f>F81+F83+F91+F95+F100+F104+F93+F89+F92+F102+F88+F103</f>
        <v>456.57499999999999</v>
      </c>
      <c r="G79" s="29">
        <f>E79*100/D79</f>
        <v>101.94110391913458</v>
      </c>
      <c r="H79" s="24">
        <f t="shared" si="2"/>
        <v>21.891769999999724</v>
      </c>
    </row>
    <row r="80" spans="1:9" s="9" customFormat="1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1:8">
      <c r="B81" s="34" t="s">
        <v>98</v>
      </c>
      <c r="C81" s="34">
        <v>80.099999999999994</v>
      </c>
      <c r="D81" s="34">
        <v>81.099999999999994</v>
      </c>
      <c r="E81" s="35">
        <v>57.429270000000002</v>
      </c>
      <c r="F81" s="201">
        <v>78.174999999999997</v>
      </c>
      <c r="G81" s="55">
        <f>E81*100/D81</f>
        <v>70.812909987669556</v>
      </c>
      <c r="H81" s="33">
        <f t="shared" si="2"/>
        <v>-23.670729999999992</v>
      </c>
    </row>
    <row r="82" spans="1:8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1:8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1:8">
      <c r="B87" s="34" t="s">
        <v>106</v>
      </c>
      <c r="C87" s="34"/>
      <c r="D87" s="34"/>
      <c r="E87" s="35"/>
      <c r="F87" s="35"/>
      <c r="G87" s="63"/>
      <c r="H87" s="24"/>
    </row>
    <row r="88" spans="1:8">
      <c r="B88" s="34" t="s">
        <v>93</v>
      </c>
      <c r="C88" s="34"/>
      <c r="D88" s="34">
        <v>20</v>
      </c>
      <c r="E88" s="35">
        <v>16.696000000000002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89" t="s">
        <v>194</v>
      </c>
      <c r="H96" s="688"/>
    </row>
    <row r="97" spans="1:8" s="9" customFormat="1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>
      <c r="A104" s="34" t="s">
        <v>118</v>
      </c>
      <c r="B104" s="34" t="s">
        <v>119</v>
      </c>
      <c r="C104" s="55">
        <f>C106</f>
        <v>568.70000000000005</v>
      </c>
      <c r="D104" s="55">
        <f>D106</f>
        <v>568.70000000000005</v>
      </c>
      <c r="E104" s="90">
        <f>E106</f>
        <v>310.66649999999998</v>
      </c>
      <c r="F104" s="90">
        <f>F106</f>
        <v>322.39999999999998</v>
      </c>
      <c r="G104" s="63">
        <f>E104*100/D104</f>
        <v>54.627483734833824</v>
      </c>
      <c r="H104" s="60">
        <f t="shared" si="2"/>
        <v>-258.03350000000006</v>
      </c>
    </row>
    <row r="105" spans="1:8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1:8">
      <c r="B106" s="34" t="s">
        <v>122</v>
      </c>
      <c r="C106" s="34">
        <v>568.70000000000005</v>
      </c>
      <c r="D106" s="34">
        <v>568.70000000000005</v>
      </c>
      <c r="E106" s="35">
        <v>310.66649999999998</v>
      </c>
      <c r="F106" s="201">
        <v>322.39999999999998</v>
      </c>
      <c r="G106" s="37">
        <f>E106*100/D106</f>
        <v>54.627483734833824</v>
      </c>
      <c r="H106" s="56">
        <f t="shared" si="2"/>
        <v>-258.03350000000006</v>
      </c>
    </row>
    <row r="107" spans="1:8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>
      <c r="A109" s="15" t="s">
        <v>125</v>
      </c>
      <c r="B109" s="45" t="s">
        <v>126</v>
      </c>
      <c r="C109" s="153">
        <f>C112+C113</f>
        <v>0</v>
      </c>
      <c r="D109" s="153">
        <f>D112+D113</f>
        <v>480.87792000000002</v>
      </c>
      <c r="E109" s="93">
        <f>E110+E111+E112+E113</f>
        <v>981.93495000000007</v>
      </c>
      <c r="F109" s="93">
        <f>F110+F111+F112+F113</f>
        <v>8.2490000000000236</v>
      </c>
      <c r="G109" s="52">
        <f>E109*100/D109</f>
        <v>204.19630620594933</v>
      </c>
      <c r="H109" s="33">
        <f t="shared" si="2"/>
        <v>501.05703000000005</v>
      </c>
    </row>
    <row r="110" spans="1:8">
      <c r="A110" s="27" t="s">
        <v>127</v>
      </c>
      <c r="B110" s="34" t="s">
        <v>128</v>
      </c>
      <c r="C110" s="34"/>
      <c r="D110" s="34"/>
      <c r="E110" s="38">
        <v>438.94200000000001</v>
      </c>
      <c r="F110" s="197">
        <v>151.70500000000001</v>
      </c>
      <c r="G110" s="17"/>
      <c r="H110" s="33">
        <f t="shared" si="2"/>
        <v>438.94200000000001</v>
      </c>
    </row>
    <row r="111" spans="1:8">
      <c r="A111" s="27" t="s">
        <v>309</v>
      </c>
      <c r="B111" s="58" t="s">
        <v>128</v>
      </c>
      <c r="C111" s="58"/>
      <c r="D111" s="58"/>
      <c r="E111" s="38">
        <v>35.446950000000001</v>
      </c>
      <c r="F111" s="197">
        <v>0.112</v>
      </c>
      <c r="G111" s="17"/>
      <c r="H111" s="33">
        <f t="shared" si="2"/>
        <v>35.446950000000001</v>
      </c>
    </row>
    <row r="112" spans="1:8">
      <c r="A112" s="27" t="s">
        <v>280</v>
      </c>
      <c r="B112" s="58" t="s">
        <v>129</v>
      </c>
      <c r="C112" s="58"/>
      <c r="D112" s="58"/>
      <c r="E112" s="52"/>
      <c r="F112" s="200">
        <v>107.39100000000001</v>
      </c>
      <c r="G112" s="17"/>
      <c r="H112" s="33">
        <f t="shared" si="2"/>
        <v>0</v>
      </c>
    </row>
    <row r="113" spans="1:9" ht="12.75" thickBot="1">
      <c r="A113" s="27" t="s">
        <v>319</v>
      </c>
      <c r="B113" s="27" t="s">
        <v>126</v>
      </c>
      <c r="C113" s="27"/>
      <c r="D113" s="94">
        <v>480.87792000000002</v>
      </c>
      <c r="E113" s="39">
        <v>507.54599999999999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9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529278.01800000004</v>
      </c>
      <c r="E114" s="96">
        <f>E115+E200+E203</f>
        <v>341950.60294999997</v>
      </c>
      <c r="F114" s="73">
        <f>F115+F203+F200</f>
        <v>251863.35438999999</v>
      </c>
      <c r="G114" s="98">
        <f>E114*100/D114</f>
        <v>64.606991282604127</v>
      </c>
      <c r="H114" s="99">
        <f t="shared" si="2"/>
        <v>-187327.41505000007</v>
      </c>
    </row>
    <row r="115" spans="1:9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523721.60399999999</v>
      </c>
      <c r="E115" s="102">
        <f>E116+E119+E146+E185</f>
        <v>338246.66943000001</v>
      </c>
      <c r="F115" s="97">
        <f>F116+F119+F146+F185</f>
        <v>251861.89389000001</v>
      </c>
      <c r="G115" s="98">
        <f>E115*100/D115</f>
        <v>64.585204590872678</v>
      </c>
      <c r="H115" s="99">
        <f t="shared" si="2"/>
        <v>-185474.93456999998</v>
      </c>
    </row>
    <row r="116" spans="1:9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62.359097901016533</v>
      </c>
      <c r="H116" s="20">
        <f t="shared" si="2"/>
        <v>-46249</v>
      </c>
    </row>
    <row r="117" spans="1:9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63.666731502701971</v>
      </c>
      <c r="H117" s="60">
        <f t="shared" si="2"/>
        <v>-42963</v>
      </c>
    </row>
    <row r="118" spans="1:9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123562.90399999999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61.998143172484859</v>
      </c>
      <c r="H119" s="108">
        <f t="shared" si="2"/>
        <v>-46956.197869999975</v>
      </c>
      <c r="I119" s="9"/>
    </row>
    <row r="120" spans="1:9">
      <c r="A120" s="13" t="s">
        <v>248</v>
      </c>
      <c r="B120" s="68" t="s">
        <v>249</v>
      </c>
      <c r="C120" s="109"/>
      <c r="D120" s="109"/>
      <c r="E120" s="111"/>
      <c r="F120" s="226">
        <v>5798.6109999999999</v>
      </c>
      <c r="G120" s="32"/>
      <c r="H120" s="33">
        <f t="shared" si="2"/>
        <v>0</v>
      </c>
      <c r="I120" s="9"/>
    </row>
    <row r="121" spans="1:9">
      <c r="A121" s="13" t="s">
        <v>142</v>
      </c>
      <c r="B121" s="68" t="s">
        <v>143</v>
      </c>
      <c r="C121" s="68"/>
      <c r="D121" s="68">
        <v>23075.646000000001</v>
      </c>
      <c r="E121" s="112">
        <v>9230.2584000000006</v>
      </c>
      <c r="F121" s="206">
        <v>20420.061000000002</v>
      </c>
      <c r="G121" s="17"/>
      <c r="H121" s="33">
        <f t="shared" si="2"/>
        <v>-13845.3876</v>
      </c>
      <c r="I121" s="9"/>
    </row>
    <row r="122" spans="1:9">
      <c r="A122" s="34" t="s">
        <v>144</v>
      </c>
      <c r="B122" s="75" t="s">
        <v>145</v>
      </c>
      <c r="C122" s="75"/>
      <c r="D122" s="75">
        <v>51238</v>
      </c>
      <c r="E122" s="113">
        <v>16533.064999999999</v>
      </c>
      <c r="F122" s="207">
        <v>933.7</v>
      </c>
      <c r="G122" s="17"/>
      <c r="H122" s="33">
        <f t="shared" si="2"/>
        <v>-34704.934999999998</v>
      </c>
      <c r="I122" s="9"/>
    </row>
    <row r="123" spans="1:9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9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1601.8720000000001</v>
      </c>
      <c r="G124" s="52">
        <f>E124*100/D124</f>
        <v>55.356757544831609</v>
      </c>
      <c r="H124" s="56">
        <f t="shared" si="2"/>
        <v>-1224.8319999999999</v>
      </c>
    </row>
    <row r="125" spans="1:9">
      <c r="A125" s="13" t="s">
        <v>241</v>
      </c>
      <c r="B125" s="68" t="s">
        <v>237</v>
      </c>
      <c r="C125" s="68"/>
      <c r="D125" s="68">
        <v>1760.9580000000001</v>
      </c>
      <c r="E125" s="92">
        <v>1760.9580000000001</v>
      </c>
      <c r="F125" s="208">
        <v>1943.6410000000001</v>
      </c>
      <c r="G125" s="17"/>
      <c r="H125" s="33">
        <f t="shared" si="2"/>
        <v>0</v>
      </c>
    </row>
    <row r="126" spans="1:9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38943.416730000012</v>
      </c>
      <c r="F129" s="116">
        <f>F131+F132+F133+F134+F135+F137+F136+F138+F139+F130+F141+F140+F142</f>
        <v>9346.5821599999981</v>
      </c>
      <c r="G129" s="98">
        <f>E129*100/D129</f>
        <v>89.795307557685092</v>
      </c>
      <c r="H129" s="99">
        <f t="shared" si="2"/>
        <v>-4425.6832699999941</v>
      </c>
    </row>
    <row r="130" spans="1:8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68.279849490654343</v>
      </c>
      <c r="H131" s="56">
        <f t="shared" si="2"/>
        <v>-1036.9000000000001</v>
      </c>
    </row>
    <row r="132" spans="1:8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6256.8249999999998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>
      <c r="A133" s="27" t="s">
        <v>151</v>
      </c>
      <c r="B133" s="67" t="s">
        <v>155</v>
      </c>
      <c r="C133" s="67">
        <v>568.29999999999995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>
      <c r="A135" s="27" t="s">
        <v>151</v>
      </c>
      <c r="B135" s="79" t="s">
        <v>251</v>
      </c>
      <c r="C135" s="79"/>
      <c r="D135" s="79"/>
      <c r="E135" s="39"/>
      <c r="F135" s="39"/>
      <c r="G135" s="52" t="e">
        <f t="shared" ref="G135:G157" si="3">E135*100/D135</f>
        <v>#DIV/0!</v>
      </c>
      <c r="H135" s="56">
        <f t="shared" si="2"/>
        <v>0</v>
      </c>
    </row>
    <row r="136" spans="1:8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29.882159999999999</v>
      </c>
      <c r="G141" s="29"/>
      <c r="H141" s="122"/>
    </row>
    <row r="142" spans="1:8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1221.9000000000001</v>
      </c>
      <c r="E144" s="125">
        <v>488.76</v>
      </c>
      <c r="F144" s="227">
        <v>3036.04</v>
      </c>
      <c r="G144" s="126"/>
      <c r="H144" s="30"/>
    </row>
    <row r="145" spans="1:9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9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-91621.740700000024</v>
      </c>
    </row>
    <row r="147" spans="1:9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49.261461747586822</v>
      </c>
      <c r="H147" s="56">
        <f t="shared" si="2"/>
        <v>-11253.96</v>
      </c>
    </row>
    <row r="148" spans="1:9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9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626.70000000000005</v>
      </c>
      <c r="G149" s="39">
        <f t="shared" si="3"/>
        <v>112.38095238095238</v>
      </c>
      <c r="H149" s="61">
        <f>E149-D149</f>
        <v>81.899999999999977</v>
      </c>
    </row>
    <row r="150" spans="1:9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689" t="s">
        <v>194</v>
      </c>
      <c r="H150" s="688"/>
    </row>
    <row r="151" spans="1:9" s="9" customFormat="1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9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9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9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60.783000000000001</v>
      </c>
      <c r="G154" s="52">
        <f t="shared" si="3"/>
        <v>50.704809286898843</v>
      </c>
      <c r="H154" s="89">
        <f>E154-D154</f>
        <v>-59.449999999999996</v>
      </c>
    </row>
    <row r="155" spans="1:9">
      <c r="A155" s="58" t="s">
        <v>162</v>
      </c>
      <c r="B155" s="67" t="s">
        <v>163</v>
      </c>
      <c r="C155" s="68">
        <v>1220.5999999999999</v>
      </c>
      <c r="D155" s="68">
        <v>1220.5999999999999</v>
      </c>
      <c r="E155" s="48">
        <v>1220.5999999999999</v>
      </c>
      <c r="F155" s="204">
        <v>1171.5999999999999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120.40600000000001</v>
      </c>
      <c r="F156" s="200">
        <v>185.45956000000001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74.146797568957453</v>
      </c>
      <c r="H157" s="89">
        <f t="shared" ref="H157:H205" si="4">E157-D157</f>
        <v>-553</v>
      </c>
      <c r="I157" s="4"/>
    </row>
    <row r="158" spans="1:9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2642.9839999999999</v>
      </c>
      <c r="F158" s="209">
        <v>2315.6669999999999</v>
      </c>
      <c r="G158" s="63">
        <f>E158*100/D158</f>
        <v>60.89403958251733</v>
      </c>
      <c r="H158" s="60">
        <f t="shared" si="4"/>
        <v>-1697.3160000000003</v>
      </c>
    </row>
    <row r="159" spans="1:9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159633.20000000001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66.649549279222583</v>
      </c>
      <c r="H159" s="99">
        <f t="shared" si="4"/>
        <v>-53238.391700000051</v>
      </c>
    </row>
    <row r="160" spans="1:9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9532.2960000000003</v>
      </c>
      <c r="F160" s="211">
        <v>9399.5429999999997</v>
      </c>
      <c r="G160" s="32">
        <f>E160*100/D160</f>
        <v>62.934815763585824</v>
      </c>
      <c r="H160" s="135">
        <f t="shared" si="4"/>
        <v>-5614.003999999999</v>
      </c>
    </row>
    <row r="161" spans="1:10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10" ht="24" customHeight="1">
      <c r="A162" s="13" t="s">
        <v>168</v>
      </c>
      <c r="B162" s="132" t="s">
        <v>212</v>
      </c>
      <c r="C162" s="132">
        <v>2076.1999999999998</v>
      </c>
      <c r="D162" s="132">
        <v>2076.1999999999998</v>
      </c>
      <c r="E162" s="136">
        <v>1857.3869999999999</v>
      </c>
      <c r="F162" s="212">
        <v>1831.6775299999999</v>
      </c>
      <c r="G162" s="17">
        <f>E162*100/D162</f>
        <v>89.460890087660147</v>
      </c>
      <c r="H162" s="33">
        <f t="shared" si="4"/>
        <v>-218.81299999999987</v>
      </c>
    </row>
    <row r="163" spans="1:10">
      <c r="A163" s="13" t="s">
        <v>168</v>
      </c>
      <c r="B163" s="68" t="s">
        <v>170</v>
      </c>
      <c r="C163" s="68">
        <v>10356.299999999999</v>
      </c>
      <c r="D163" s="68">
        <v>10172.299999999999</v>
      </c>
      <c r="E163" s="221">
        <v>7477.8389999999999</v>
      </c>
      <c r="F163" s="213">
        <v>6256.49064</v>
      </c>
      <c r="G163" s="55">
        <f t="shared" ref="G163:G182" si="5">E163*100/D163</f>
        <v>73.511781996205386</v>
      </c>
      <c r="H163" s="56">
        <f t="shared" si="4"/>
        <v>-2694.4609999999993</v>
      </c>
    </row>
    <row r="164" spans="1:10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10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190.54499999999999</v>
      </c>
      <c r="F165" s="204">
        <v>180</v>
      </c>
      <c r="G165" s="52">
        <f t="shared" si="5"/>
        <v>66.670748775367386</v>
      </c>
      <c r="H165" s="56">
        <f t="shared" si="4"/>
        <v>-95.255000000000024</v>
      </c>
    </row>
    <row r="166" spans="1:10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10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9748.7219999999998</v>
      </c>
      <c r="F167" s="204">
        <v>11505.1</v>
      </c>
      <c r="G167" s="52">
        <f t="shared" si="5"/>
        <v>65.992810917657252</v>
      </c>
      <c r="H167" s="56">
        <f t="shared" si="4"/>
        <v>-5023.6779999999999</v>
      </c>
    </row>
    <row r="168" spans="1:10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302.32499999999999</v>
      </c>
      <c r="F168" s="204">
        <v>285.60000000000002</v>
      </c>
      <c r="G168" s="52">
        <f t="shared" si="5"/>
        <v>75</v>
      </c>
      <c r="H168" s="56">
        <f t="shared" si="4"/>
        <v>-100.77500000000003</v>
      </c>
    </row>
    <row r="169" spans="1:10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10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128.34800000000001</v>
      </c>
      <c r="F170" s="200">
        <v>102.02500000000001</v>
      </c>
      <c r="G170" s="52">
        <f t="shared" si="5"/>
        <v>63.950174389636281</v>
      </c>
      <c r="H170" s="56">
        <f t="shared" si="4"/>
        <v>-72.351999999999975</v>
      </c>
    </row>
    <row r="171" spans="1:10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65.827338129496397</v>
      </c>
      <c r="H171" s="56">
        <f t="shared" si="4"/>
        <v>-95</v>
      </c>
      <c r="J171" s="1"/>
    </row>
    <row r="172" spans="1:10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7531.8249999999998</v>
      </c>
      <c r="G172" s="52">
        <f t="shared" si="5"/>
        <v>66.069118606564359</v>
      </c>
      <c r="H172" s="56">
        <f t="shared" si="4"/>
        <v>-4784.3899999999994</v>
      </c>
      <c r="I172" s="4" t="s">
        <v>209</v>
      </c>
    </row>
    <row r="173" spans="1:10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10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16.266660000000002</v>
      </c>
      <c r="F174" s="39"/>
      <c r="G174" s="52"/>
      <c r="H174" s="56"/>
    </row>
    <row r="175" spans="1:10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10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276.26963999999998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2517.0070000000001</v>
      </c>
      <c r="F180" s="200">
        <v>2196.8490000000002</v>
      </c>
      <c r="G180" s="52">
        <f t="shared" si="5"/>
        <v>71.069770725096006</v>
      </c>
      <c r="H180" s="56">
        <f t="shared" si="4"/>
        <v>-1024.5929999999998</v>
      </c>
    </row>
    <row r="181" spans="1:8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30.612869650401031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76.347999999999999</v>
      </c>
      <c r="D182" s="114">
        <v>510.6</v>
      </c>
      <c r="E182" s="223">
        <v>367.06400000000002</v>
      </c>
      <c r="F182" s="39"/>
      <c r="G182" s="39">
        <f t="shared" si="5"/>
        <v>71.888758323540927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60.706550153110761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60.706550153110761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29239.200000000001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97.783810774576594</v>
      </c>
      <c r="H185" s="33">
        <f t="shared" si="4"/>
        <v>-647.99600000000282</v>
      </c>
    </row>
    <row r="186" spans="1:8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>
      <c r="A188" s="34" t="s">
        <v>207</v>
      </c>
      <c r="B188" s="132" t="s">
        <v>321</v>
      </c>
      <c r="C188" s="103"/>
      <c r="D188" s="103">
        <v>550</v>
      </c>
      <c r="E188" s="63">
        <v>200.52600000000001</v>
      </c>
      <c r="F188" s="63"/>
      <c r="G188" s="63">
        <f>E188*100/D188</f>
        <v>36.459272727272733</v>
      </c>
      <c r="H188" s="24">
        <f t="shared" si="4"/>
        <v>-349.47399999999999</v>
      </c>
    </row>
    <row r="189" spans="1:8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95.736113978938675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689" t="s">
        <v>194</v>
      </c>
      <c r="H193" s="688"/>
    </row>
    <row r="194" spans="1:8" s="9" customFormat="1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>
      <c r="A200" s="15" t="s">
        <v>320</v>
      </c>
      <c r="B200" s="74" t="s">
        <v>256</v>
      </c>
      <c r="C200" s="45"/>
      <c r="D200" s="45">
        <v>5556.4139999999998</v>
      </c>
      <c r="E200" s="32">
        <v>4511.4139999999998</v>
      </c>
      <c r="F200" s="216">
        <v>1.84</v>
      </c>
      <c r="G200" s="17"/>
      <c r="H200" s="33">
        <f t="shared" si="4"/>
        <v>-1045</v>
      </c>
    </row>
    <row r="201" spans="1:8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>
      <c r="A203" s="145" t="s">
        <v>230</v>
      </c>
      <c r="B203" s="21" t="s">
        <v>132</v>
      </c>
      <c r="C203" s="21"/>
      <c r="D203" s="21"/>
      <c r="E203" s="17">
        <f>E204</f>
        <v>-807.48047999999994</v>
      </c>
      <c r="F203" s="17">
        <f>F204</f>
        <v>-0.3795</v>
      </c>
      <c r="G203" s="17"/>
      <c r="H203" s="33">
        <f t="shared" si="4"/>
        <v>-807.48047999999994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-807.48047999999994</v>
      </c>
      <c r="F204" s="52">
        <v>-0.3795</v>
      </c>
      <c r="G204" s="17"/>
      <c r="H204" s="33">
        <f t="shared" si="4"/>
        <v>-807.48047999999994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601147.39191999997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64.123934928640452</v>
      </c>
      <c r="H205" s="20">
        <f t="shared" si="4"/>
        <v>-215668.0295</v>
      </c>
    </row>
    <row r="206" spans="1:8">
      <c r="A206" s="1"/>
      <c r="B206" s="146"/>
      <c r="C206" s="146"/>
      <c r="D206" s="146"/>
      <c r="E206" s="147"/>
      <c r="F206" s="147"/>
      <c r="G206" s="148"/>
    </row>
    <row r="207" spans="1:8">
      <c r="A207" s="149" t="s">
        <v>192</v>
      </c>
      <c r="B207" s="5"/>
      <c r="C207" s="5"/>
      <c r="D207" s="5"/>
      <c r="E207" s="9"/>
      <c r="F207" s="9"/>
    </row>
    <row r="208" spans="1:8">
      <c r="A208" s="149" t="s">
        <v>193</v>
      </c>
      <c r="B208" s="5"/>
      <c r="C208" s="5"/>
      <c r="D208" s="5" t="s">
        <v>272</v>
      </c>
      <c r="E208" s="9"/>
      <c r="F208" s="9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</sheetData>
  <mergeCells count="5">
    <mergeCell ref="G5:H5"/>
    <mergeCell ref="G44:H44"/>
    <mergeCell ref="G96:H96"/>
    <mergeCell ref="G150:H150"/>
    <mergeCell ref="G193:H19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topLeftCell="B1" workbookViewId="0">
      <selection activeCell="B1" sqref="A1:IV65536"/>
    </sheetView>
  </sheetViews>
  <sheetFormatPr defaultRowHeight="12"/>
  <cols>
    <col min="1" max="1" width="25.28515625" style="34" customWidth="1"/>
    <col min="2" max="2" width="63.7109375" style="1" customWidth="1"/>
    <col min="3" max="3" width="10.28515625" style="1" customWidth="1"/>
    <col min="4" max="4" width="10.42578125" style="1" customWidth="1"/>
    <col min="5" max="5" width="12.7109375" style="4" customWidth="1"/>
    <col min="6" max="6" width="10.42578125" style="4" customWidth="1"/>
    <col min="7" max="7" width="9.5703125" style="1" customWidth="1"/>
    <col min="8" max="8" width="9" style="4" customWidth="1"/>
    <col min="9" max="16384" width="9.140625" style="4"/>
  </cols>
  <sheetData>
    <row r="1" spans="1:8">
      <c r="A1" s="1"/>
      <c r="B1" s="2" t="s">
        <v>322</v>
      </c>
      <c r="C1" s="2"/>
      <c r="D1" s="2"/>
      <c r="E1" s="3"/>
      <c r="F1" s="3"/>
    </row>
    <row r="2" spans="1:8">
      <c r="A2" s="1"/>
      <c r="B2" s="2" t="s">
        <v>1</v>
      </c>
      <c r="C2" s="2"/>
      <c r="D2" s="2"/>
      <c r="E2" s="2"/>
      <c r="F2" s="2"/>
    </row>
    <row r="3" spans="1:8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87" t="s">
        <v>194</v>
      </c>
      <c r="H5" s="688"/>
    </row>
    <row r="6" spans="1:8" s="9" customFormat="1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65363.500000000007</v>
      </c>
      <c r="D8" s="180">
        <f>D9+D17+D29+D36+D67+D71+D79+D109+D51+D78+D26+D77</f>
        <v>80644.260920000001</v>
      </c>
      <c r="E8" s="32">
        <f>E9+E17+E29+E36+E67+E71+E79+E109+E51+E78+E26+E77</f>
        <v>52457.722510000007</v>
      </c>
      <c r="F8" s="32">
        <f>F9+F17+F29+F36+F67+F71+F79+F109+F51+F78+F26+F77+F76</f>
        <v>40691.678000000007</v>
      </c>
      <c r="G8" s="181">
        <f t="shared" ref="G8:G14" si="0">E8*100/D8</f>
        <v>65.048302150153816</v>
      </c>
      <c r="H8" s="182">
        <f t="shared" ref="H8:H73" si="1">E8-D8</f>
        <v>-28186.538409999994</v>
      </c>
    </row>
    <row r="9" spans="1:8" s="25" customFormat="1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27771.225999999999</v>
      </c>
      <c r="G9" s="17">
        <f t="shared" si="0"/>
        <v>69.636263982864108</v>
      </c>
      <c r="H9" s="24">
        <f t="shared" si="1"/>
        <v>-13582.11146</v>
      </c>
    </row>
    <row r="10" spans="1:8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27771.225999999999</v>
      </c>
      <c r="G10" s="23">
        <f t="shared" si="0"/>
        <v>69.636263982864108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30593.046480000001</v>
      </c>
      <c r="F11" s="196">
        <v>27408.723999999998</v>
      </c>
      <c r="G11" s="23">
        <f t="shared" si="0"/>
        <v>69.913607087359168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344.21195999999998</v>
      </c>
      <c r="F12" s="197">
        <v>283.98700000000002</v>
      </c>
      <c r="G12" s="23">
        <f t="shared" si="0"/>
        <v>49.813597684515187</v>
      </c>
      <c r="H12" s="33">
        <f t="shared" si="1"/>
        <v>-346.78804000000002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78.515000000000001</v>
      </c>
      <c r="G13" s="23">
        <f t="shared" si="0"/>
        <v>75.173085106382985</v>
      </c>
      <c r="H13" s="30">
        <f t="shared" si="1"/>
        <v>-70.011899999999997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9" s="47" customFormat="1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8760.7000000000007</v>
      </c>
      <c r="E17" s="165">
        <f>E18+E21+E23+E24+E25</f>
        <v>4991.8442599999998</v>
      </c>
      <c r="F17" s="165">
        <f>F18+F21+F23+F24+F25</f>
        <v>5280.0429999999997</v>
      </c>
      <c r="G17" s="32">
        <f>E17*100/D17</f>
        <v>56.979970322006224</v>
      </c>
      <c r="H17" s="33">
        <f t="shared" si="1"/>
        <v>-3768.8557400000009</v>
      </c>
    </row>
    <row r="18" spans="1:9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59.989557227722763</v>
      </c>
      <c r="H18" s="33">
        <f t="shared" si="1"/>
        <v>-1010.26368</v>
      </c>
    </row>
    <row r="19" spans="1:9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498.35466000000002</v>
      </c>
      <c r="F19" s="199">
        <v>589.37400000000002</v>
      </c>
      <c r="G19" s="52">
        <f>E19*100/D19</f>
        <v>64.055868894601545</v>
      </c>
      <c r="H19" s="33">
        <f t="shared" si="1"/>
        <v>-279.64533999999998</v>
      </c>
    </row>
    <row r="20" spans="1:9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688.04600000000005</v>
      </c>
      <c r="G20" s="52">
        <f>E20*100/D20</f>
        <v>58.178686891814536</v>
      </c>
      <c r="H20" s="33">
        <f t="shared" si="1"/>
        <v>-730.61833999999999</v>
      </c>
    </row>
    <row r="21" spans="1:9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9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9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3390.4340000000002</v>
      </c>
      <c r="G23" s="55">
        <f t="shared" ref="G23:G29" si="2">E23*100/D23</f>
        <v>56.028065942591155</v>
      </c>
      <c r="H23" s="56">
        <f t="shared" si="1"/>
        <v>-2267.19292</v>
      </c>
    </row>
    <row r="24" spans="1:9">
      <c r="A24" s="13" t="s">
        <v>21</v>
      </c>
      <c r="B24" s="13" t="s">
        <v>22</v>
      </c>
      <c r="C24" s="13">
        <v>844</v>
      </c>
      <c r="D24" s="13">
        <v>929.7</v>
      </c>
      <c r="E24" s="38">
        <v>496.56272999999999</v>
      </c>
      <c r="F24" s="197">
        <v>609.48900000000003</v>
      </c>
      <c r="G24" s="55">
        <f t="shared" si="2"/>
        <v>53.411071313326879</v>
      </c>
      <c r="H24" s="56">
        <f t="shared" si="1"/>
        <v>-433.13727000000006</v>
      </c>
    </row>
    <row r="25" spans="1:9">
      <c r="A25" s="13" t="s">
        <v>302</v>
      </c>
      <c r="B25" s="13" t="s">
        <v>303</v>
      </c>
      <c r="C25" s="13"/>
      <c r="D25" s="13">
        <v>150</v>
      </c>
      <c r="E25" s="38">
        <v>91.738129999999998</v>
      </c>
      <c r="F25" s="38"/>
      <c r="G25" s="55"/>
      <c r="H25" s="56">
        <f t="shared" si="1"/>
        <v>-58.261870000000002</v>
      </c>
    </row>
    <row r="26" spans="1:9">
      <c r="A26" s="15" t="s">
        <v>23</v>
      </c>
      <c r="B26" s="45" t="s">
        <v>24</v>
      </c>
      <c r="C26" s="57">
        <f>C27+C28</f>
        <v>7780.5</v>
      </c>
      <c r="D26" s="57">
        <f>D27+D28</f>
        <v>8012.8280000000004</v>
      </c>
      <c r="E26" s="57">
        <f>E27+E28</f>
        <v>2380.1426099999999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-5632.6853900000006</v>
      </c>
    </row>
    <row r="27" spans="1:9">
      <c r="A27" s="34" t="s">
        <v>25</v>
      </c>
      <c r="B27" s="34" t="s">
        <v>26</v>
      </c>
      <c r="C27" s="34">
        <v>769</v>
      </c>
      <c r="D27" s="34">
        <v>780</v>
      </c>
      <c r="E27" s="39">
        <v>292.40791000000002</v>
      </c>
      <c r="F27" s="198">
        <v>126.473</v>
      </c>
      <c r="G27" s="52">
        <f t="shared" si="2"/>
        <v>37.488193589743588</v>
      </c>
      <c r="H27" s="56">
        <f t="shared" si="1"/>
        <v>-487.59208999999998</v>
      </c>
      <c r="I27" s="47"/>
    </row>
    <row r="28" spans="1:9">
      <c r="A28" s="58" t="s">
        <v>29</v>
      </c>
      <c r="B28" s="58" t="s">
        <v>30</v>
      </c>
      <c r="C28" s="58">
        <v>7011.5</v>
      </c>
      <c r="D28" s="58">
        <v>7232.8280000000004</v>
      </c>
      <c r="E28" s="52">
        <v>2087.7347</v>
      </c>
      <c r="F28" s="200">
        <v>1799.9690000000001</v>
      </c>
      <c r="G28" s="52">
        <f t="shared" si="2"/>
        <v>28.864708244133553</v>
      </c>
      <c r="H28" s="56">
        <f t="shared" si="1"/>
        <v>-5145.0933000000005</v>
      </c>
    </row>
    <row r="29" spans="1:9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729.32716000000005</v>
      </c>
      <c r="F29" s="59">
        <f>F31+F33+F34</f>
        <v>522.46399999999994</v>
      </c>
      <c r="G29" s="29">
        <f t="shared" si="2"/>
        <v>69.114158730158735</v>
      </c>
      <c r="H29" s="24">
        <f t="shared" si="1"/>
        <v>-325.92283999999995</v>
      </c>
    </row>
    <row r="30" spans="1:9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1:9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495.59399999999999</v>
      </c>
      <c r="G31" s="55">
        <f>E31*100/D31</f>
        <v>71.099749832477102</v>
      </c>
      <c r="H31" s="56">
        <f t="shared" si="1"/>
        <v>-258.77283999999997</v>
      </c>
    </row>
    <row r="32" spans="1:9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495.59399999999999</v>
      </c>
      <c r="G32" s="55">
        <f>E32*100/D32</f>
        <v>71.099749832477102</v>
      </c>
      <c r="H32" s="56">
        <f t="shared" si="1"/>
        <v>-258.77283999999997</v>
      </c>
    </row>
    <row r="33" spans="1:9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-65.149999999999991</v>
      </c>
    </row>
    <row r="34" spans="1:9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9" s="9" customFormat="1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9" s="9" customFormat="1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9" s="9" customFormat="1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9" s="9" customFormat="1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9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9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89" t="s">
        <v>194</v>
      </c>
      <c r="H44" s="688"/>
    </row>
    <row r="45" spans="1:9" s="9" customFormat="1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9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9" s="47" customFormat="1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9" s="47" customFormat="1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9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3719.5717199999999</v>
      </c>
      <c r="F51" s="153">
        <f>F54+F61+F58</f>
        <v>2325.5609999999997</v>
      </c>
      <c r="G51" s="17">
        <f>E51*100/D51</f>
        <v>73.378806865259421</v>
      </c>
      <c r="H51" s="88">
        <f t="shared" si="1"/>
        <v>-1349.4282800000001</v>
      </c>
    </row>
    <row r="52" spans="1:9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4455.7539999999999</v>
      </c>
      <c r="G52" s="23" t="e">
        <f>E52*100/D52</f>
        <v>#DIV/0!</v>
      </c>
      <c r="H52" s="24">
        <f t="shared" si="1"/>
        <v>7198.57798</v>
      </c>
    </row>
    <row r="53" spans="1:9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1:9">
      <c r="B54" s="34" t="s">
        <v>66</v>
      </c>
      <c r="C54" s="35">
        <f>C56</f>
        <v>2810</v>
      </c>
      <c r="D54" s="35">
        <f>D56</f>
        <v>4650</v>
      </c>
      <c r="E54" s="35">
        <f>E56</f>
        <v>3442.7877800000001</v>
      </c>
      <c r="F54" s="35">
        <f>F56</f>
        <v>2108.5529999999999</v>
      </c>
      <c r="G54" s="63">
        <f>E54*100/D54</f>
        <v>74.038446881720432</v>
      </c>
      <c r="H54" s="60">
        <f t="shared" si="1"/>
        <v>-1207.2122199999999</v>
      </c>
    </row>
    <row r="55" spans="1:9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1:9">
      <c r="B56" s="34" t="s">
        <v>67</v>
      </c>
      <c r="C56" s="34">
        <v>2810</v>
      </c>
      <c r="D56" s="34">
        <v>4650</v>
      </c>
      <c r="E56" s="35">
        <v>3442.7877800000001</v>
      </c>
      <c r="F56" s="201">
        <v>2108.5529999999999</v>
      </c>
      <c r="G56" s="63">
        <f>E56*100/D56</f>
        <v>74.038446881720432</v>
      </c>
      <c r="H56" s="60">
        <f t="shared" si="1"/>
        <v>-1207.2122199999999</v>
      </c>
    </row>
    <row r="57" spans="1:9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1:9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276.78393999999997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9" s="77" customFormat="1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9" s="77" customFormat="1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195.36799999999999</v>
      </c>
      <c r="G63" s="55">
        <f>E63*100/D63</f>
        <v>82.104252559726959</v>
      </c>
      <c r="H63" s="56">
        <f t="shared" si="1"/>
        <v>-52.434539999999998</v>
      </c>
    </row>
    <row r="64" spans="1:9" s="77" customFormat="1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9" s="77" customFormat="1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9" s="77" customFormat="1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9" s="77" customFormat="1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966.75199999999995</v>
      </c>
      <c r="G67" s="29">
        <f>E67*100/D67</f>
        <v>69.355340404880749</v>
      </c>
      <c r="H67" s="24">
        <f t="shared" si="1"/>
        <v>-884.03714000000014</v>
      </c>
    </row>
    <row r="68" spans="1:9" s="77" customFormat="1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9" s="77" customFormat="1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966.75199999999995</v>
      </c>
      <c r="G69" s="23">
        <f>E69*100/D69</f>
        <v>69.355340404880749</v>
      </c>
      <c r="H69" s="24">
        <f t="shared" si="1"/>
        <v>-884.03714000000014</v>
      </c>
    </row>
    <row r="70" spans="1:9" s="77" customFormat="1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9" s="77" customFormat="1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9" s="77" customFormat="1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9" s="77" customFormat="1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9" s="77" customFormat="1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t="shared" ref="H75:H150" si="3">E75-D75</f>
        <v>0</v>
      </c>
    </row>
    <row r="76" spans="1:9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9" s="9" customFormat="1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39.946327727712102</v>
      </c>
      <c r="H78" s="33">
        <f t="shared" si="3"/>
        <v>-1000.2479599999999</v>
      </c>
    </row>
    <row r="79" spans="1:9">
      <c r="A79" s="81" t="s">
        <v>95</v>
      </c>
      <c r="B79" s="45" t="s">
        <v>96</v>
      </c>
      <c r="C79" s="59">
        <f>C81+C83+C91+C95+C100+C104+C93+C89+C92+C102+C88+C103+C101</f>
        <v>712.80000000000007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456.57499999999999</v>
      </c>
      <c r="G79" s="29">
        <f>E79*100/D79</f>
        <v>71.6914076630176</v>
      </c>
      <c r="H79" s="24">
        <f t="shared" si="3"/>
        <v>-475.81082000000015</v>
      </c>
    </row>
    <row r="80" spans="1:9" s="9" customFormat="1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1:8">
      <c r="B81" s="34" t="s">
        <v>98</v>
      </c>
      <c r="C81" s="34">
        <v>80.099999999999994</v>
      </c>
      <c r="D81" s="34">
        <v>95.1</v>
      </c>
      <c r="E81" s="35">
        <v>57.60427</v>
      </c>
      <c r="F81" s="201">
        <v>78.174999999999997</v>
      </c>
      <c r="G81" s="55">
        <f>E81*100/D81</f>
        <v>60.572313354363828</v>
      </c>
      <c r="H81" s="33">
        <f t="shared" si="3"/>
        <v>-37.495729999999995</v>
      </c>
    </row>
    <row r="82" spans="1:8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1:8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1:8">
      <c r="B87" s="34" t="s">
        <v>106</v>
      </c>
      <c r="C87" s="34"/>
      <c r="D87" s="34"/>
      <c r="E87" s="35"/>
      <c r="F87" s="35"/>
      <c r="G87" s="63"/>
      <c r="H87" s="24"/>
    </row>
    <row r="88" spans="1:8">
      <c r="B88" s="34" t="s">
        <v>93</v>
      </c>
      <c r="C88" s="34"/>
      <c r="D88" s="34">
        <v>28</v>
      </c>
      <c r="E88" s="35">
        <v>16.696000000000002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1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89" t="s">
        <v>194</v>
      </c>
      <c r="H96" s="688"/>
    </row>
    <row r="97" spans="1:8" s="9" customFormat="1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>
      <c r="A104" s="34" t="s">
        <v>118</v>
      </c>
      <c r="B104" s="34" t="s">
        <v>119</v>
      </c>
      <c r="C104" s="55">
        <f>C106</f>
        <v>568.70000000000005</v>
      </c>
      <c r="D104" s="55">
        <f>D106</f>
        <v>568.70000000000005</v>
      </c>
      <c r="E104" s="90">
        <f>E106</f>
        <v>359.78890999999999</v>
      </c>
      <c r="F104" s="90">
        <f>F106</f>
        <v>322.39999999999998</v>
      </c>
      <c r="G104" s="63">
        <f>E104*100/D104</f>
        <v>63.265150342887274</v>
      </c>
      <c r="H104" s="60">
        <f t="shared" si="3"/>
        <v>-208.91109000000006</v>
      </c>
    </row>
    <row r="105" spans="1:8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1:8">
      <c r="B106" s="34" t="s">
        <v>122</v>
      </c>
      <c r="C106" s="34">
        <v>568.70000000000005</v>
      </c>
      <c r="D106" s="34">
        <v>568.70000000000005</v>
      </c>
      <c r="E106" s="35">
        <v>359.78890999999999</v>
      </c>
      <c r="F106" s="201">
        <v>322.39999999999998</v>
      </c>
      <c r="G106" s="37">
        <f>E106*100/D106</f>
        <v>63.265150342887274</v>
      </c>
      <c r="H106" s="56">
        <f t="shared" si="3"/>
        <v>-208.91109000000006</v>
      </c>
    </row>
    <row r="107" spans="1:8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6101.9649200000003</v>
      </c>
      <c r="E109" s="93">
        <f>E110+E111+E112+E113</f>
        <v>5162.6261400000003</v>
      </c>
      <c r="F109" s="93">
        <f>F110+F111+F112+F113</f>
        <v>8.2490000000000236</v>
      </c>
      <c r="G109" s="52">
        <f>E109*100/D109</f>
        <v>84.605962303696757</v>
      </c>
      <c r="H109" s="33">
        <f t="shared" si="3"/>
        <v>-939.33878000000004</v>
      </c>
    </row>
    <row r="110" spans="1:8">
      <c r="A110" s="27" t="s">
        <v>127</v>
      </c>
      <c r="B110" s="34" t="s">
        <v>128</v>
      </c>
      <c r="C110" s="34"/>
      <c r="D110" s="34"/>
      <c r="E110" s="38">
        <v>461.42594000000003</v>
      </c>
      <c r="F110" s="197">
        <v>151.70500000000001</v>
      </c>
      <c r="G110" s="17"/>
      <c r="H110" s="33">
        <f t="shared" si="3"/>
        <v>461.42594000000003</v>
      </c>
    </row>
    <row r="111" spans="1:8">
      <c r="A111" s="27" t="s">
        <v>309</v>
      </c>
      <c r="B111" s="58" t="s">
        <v>128</v>
      </c>
      <c r="C111" s="58"/>
      <c r="D111" s="58"/>
      <c r="E111" s="38">
        <v>38.338630000000002</v>
      </c>
      <c r="F111" s="197">
        <v>0.112</v>
      </c>
      <c r="G111" s="17"/>
      <c r="H111" s="33">
        <f t="shared" si="3"/>
        <v>38.338630000000002</v>
      </c>
    </row>
    <row r="112" spans="1:8">
      <c r="A112" s="27" t="s">
        <v>280</v>
      </c>
      <c r="B112" s="58" t="s">
        <v>129</v>
      </c>
      <c r="C112" s="58"/>
      <c r="D112" s="58"/>
      <c r="E112" s="52"/>
      <c r="F112" s="200">
        <v>107.39100000000001</v>
      </c>
      <c r="G112" s="17"/>
      <c r="H112" s="33">
        <f t="shared" si="3"/>
        <v>0</v>
      </c>
    </row>
    <row r="113" spans="1:9" ht="12.75" thickBot="1">
      <c r="A113" s="27" t="s">
        <v>319</v>
      </c>
      <c r="B113" s="27" t="s">
        <v>126</v>
      </c>
      <c r="C113" s="27"/>
      <c r="D113" s="94">
        <v>6101.9649200000003</v>
      </c>
      <c r="E113" s="39">
        <v>4662.86157</v>
      </c>
      <c r="F113" s="198">
        <v>-250.959</v>
      </c>
      <c r="G113" s="39">
        <f>E113*100/D113</f>
        <v>76.415738719127205</v>
      </c>
      <c r="H113" s="24">
        <f t="shared" si="3"/>
        <v>-1439.1033500000003</v>
      </c>
    </row>
    <row r="114" spans="1:9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564428.00199999998</v>
      </c>
      <c r="E114" s="96">
        <f>E115+E202+E205</f>
        <v>416770.84091999987</v>
      </c>
      <c r="F114" s="73">
        <f>F115+F205+F202</f>
        <v>251863.35438999999</v>
      </c>
      <c r="G114" s="98">
        <f>E114*100/D114</f>
        <v>73.839504674326889</v>
      </c>
      <c r="H114" s="99">
        <f t="shared" si="3"/>
        <v>-147657.16108000011</v>
      </c>
    </row>
    <row r="115" spans="1:9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559371.59199999995</v>
      </c>
      <c r="E115" s="102">
        <f>E116+E119+E148+E187</f>
        <v>413961.91139999992</v>
      </c>
      <c r="F115" s="97">
        <f>F116+F119+F148+F187</f>
        <v>251861.89389000001</v>
      </c>
      <c r="G115" s="98">
        <f>E115*100/D115</f>
        <v>74.004814924530521</v>
      </c>
      <c r="H115" s="99">
        <f t="shared" si="3"/>
        <v>-145409.68060000002</v>
      </c>
    </row>
    <row r="116" spans="1:9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73.053414612310675</v>
      </c>
      <c r="H116" s="20">
        <f t="shared" si="3"/>
        <v>-33109</v>
      </c>
    </row>
    <row r="117" spans="1:9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72.000135309986717</v>
      </c>
      <c r="H117" s="60">
        <f t="shared" si="3"/>
        <v>-33109</v>
      </c>
    </row>
    <row r="118" spans="1:9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73.416539150764635</v>
      </c>
      <c r="H119" s="108">
        <f t="shared" si="3"/>
        <v>-42436.505600000019</v>
      </c>
      <c r="I119" s="9"/>
    </row>
    <row r="120" spans="1:9">
      <c r="A120" s="13" t="s">
        <v>248</v>
      </c>
      <c r="B120" s="68" t="s">
        <v>249</v>
      </c>
      <c r="C120" s="109"/>
      <c r="D120" s="109">
        <v>4958.0879999999997</v>
      </c>
      <c r="E120" s="111">
        <v>4958.0879999999997</v>
      </c>
      <c r="F120" s="226">
        <v>5798.6109999999999</v>
      </c>
      <c r="G120" s="32"/>
      <c r="H120" s="33">
        <f t="shared" si="3"/>
        <v>0</v>
      </c>
      <c r="I120" s="9"/>
    </row>
    <row r="121" spans="1:9">
      <c r="A121" s="13" t="s">
        <v>142</v>
      </c>
      <c r="B121" s="68" t="s">
        <v>143</v>
      </c>
      <c r="C121" s="68"/>
      <c r="D121" s="68">
        <v>23075.646000000001</v>
      </c>
      <c r="E121" s="112">
        <v>12293.2384</v>
      </c>
      <c r="F121" s="206">
        <v>20420.061000000002</v>
      </c>
      <c r="G121" s="17"/>
      <c r="H121" s="33">
        <f t="shared" si="3"/>
        <v>-10782.4076</v>
      </c>
      <c r="I121" s="9"/>
    </row>
    <row r="122" spans="1:9">
      <c r="A122" s="34" t="s">
        <v>144</v>
      </c>
      <c r="B122" s="75" t="s">
        <v>145</v>
      </c>
      <c r="C122" s="75"/>
      <c r="D122" s="75">
        <v>58370</v>
      </c>
      <c r="E122" s="113">
        <v>34432.442000000003</v>
      </c>
      <c r="F122" s="207">
        <v>933.7</v>
      </c>
      <c r="G122" s="17"/>
      <c r="H122" s="33">
        <f t="shared" si="3"/>
        <v>-23937.557999999997</v>
      </c>
      <c r="I122" s="9"/>
    </row>
    <row r="123" spans="1:9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9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1601.8720000000001</v>
      </c>
      <c r="G124" s="52">
        <f>E124*100/D124</f>
        <v>66.37119113573408</v>
      </c>
      <c r="H124" s="56">
        <f t="shared" si="3"/>
        <v>-922.63999999999987</v>
      </c>
    </row>
    <row r="125" spans="1:9">
      <c r="A125" s="13" t="s">
        <v>241</v>
      </c>
      <c r="B125" s="68" t="s">
        <v>237</v>
      </c>
      <c r="C125" s="68"/>
      <c r="D125" s="68">
        <v>1760.9580000000001</v>
      </c>
      <c r="E125" s="92">
        <v>1760.9580000000001</v>
      </c>
      <c r="F125" s="208">
        <v>1943.6410000000001</v>
      </c>
      <c r="G125" s="17"/>
      <c r="H125" s="33">
        <f t="shared" si="3"/>
        <v>0</v>
      </c>
    </row>
    <row r="126" spans="1:9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9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9346.5821599999981</v>
      </c>
      <c r="G129" s="98">
        <f>E129*100/D129</f>
        <v>87.100375844786257</v>
      </c>
      <c r="H129" s="99">
        <f t="shared" si="3"/>
        <v>-5968.5400000000009</v>
      </c>
    </row>
    <row r="130" spans="1:9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9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68.279849490654343</v>
      </c>
      <c r="H131" s="56">
        <f t="shared" si="3"/>
        <v>-1036.9000000000001</v>
      </c>
    </row>
    <row r="132" spans="1:9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77.985544644058265</v>
      </c>
      <c r="H132" s="56">
        <f t="shared" si="3"/>
        <v>-1800.0999999999995</v>
      </c>
    </row>
    <row r="133" spans="1:9">
      <c r="A133" s="27" t="s">
        <v>151</v>
      </c>
      <c r="B133" s="67" t="s">
        <v>155</v>
      </c>
      <c r="C133" s="67">
        <v>568.29999999999995</v>
      </c>
      <c r="D133" s="67">
        <v>337.6</v>
      </c>
      <c r="E133" s="52">
        <v>164.6</v>
      </c>
      <c r="F133" s="200">
        <v>207.8</v>
      </c>
      <c r="G133" s="52">
        <f>E133*100/D133</f>
        <v>48.755924170616112</v>
      </c>
      <c r="H133" s="56">
        <f t="shared" si="3"/>
        <v>-173.00000000000003</v>
      </c>
    </row>
    <row r="134" spans="1:9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9">
      <c r="A135" s="27" t="s">
        <v>151</v>
      </c>
      <c r="B135" s="79" t="s">
        <v>251</v>
      </c>
      <c r="C135" s="79"/>
      <c r="D135" s="79"/>
      <c r="E135" s="39"/>
      <c r="F135" s="39"/>
      <c r="G135" s="52" t="e">
        <f t="shared" ref="G135:G159" si="4">E135*100/D135</f>
        <v>#DIV/0!</v>
      </c>
      <c r="H135" s="56">
        <f t="shared" si="3"/>
        <v>0</v>
      </c>
    </row>
    <row r="136" spans="1:9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9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9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9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9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9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29.882159999999999</v>
      </c>
      <c r="G141" s="29"/>
      <c r="H141" s="122"/>
    </row>
    <row r="142" spans="1:9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>
      <c r="A144" s="27" t="s">
        <v>151</v>
      </c>
      <c r="B144" s="79" t="s">
        <v>275</v>
      </c>
      <c r="C144" s="53"/>
      <c r="D144" s="53">
        <v>1221.9000000000001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72.036061695669801</v>
      </c>
      <c r="H148" s="88">
        <f t="shared" si="3"/>
        <v>-69246.65300000002</v>
      </c>
      <c r="I148" s="1"/>
    </row>
    <row r="149" spans="1:9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49.261461747586822</v>
      </c>
      <c r="H149" s="89">
        <f t="shared" si="3"/>
        <v>-11253.96</v>
      </c>
    </row>
    <row r="150" spans="1:9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9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626.70000000000005</v>
      </c>
      <c r="G151" s="39">
        <f t="shared" si="4"/>
        <v>100</v>
      </c>
      <c r="H151" s="61">
        <f>E151-D151</f>
        <v>0</v>
      </c>
    </row>
    <row r="152" spans="1:9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689" t="s">
        <v>194</v>
      </c>
      <c r="H152" s="688"/>
    </row>
    <row r="153" spans="1:9" s="9" customFormat="1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9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9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9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65.224999999999994</v>
      </c>
      <c r="F156" s="204">
        <v>60.783000000000001</v>
      </c>
      <c r="G156" s="52">
        <f t="shared" si="4"/>
        <v>54.083747927031503</v>
      </c>
      <c r="H156" s="89">
        <f>E156-D156</f>
        <v>-55.375</v>
      </c>
    </row>
    <row r="157" spans="1:9">
      <c r="A157" s="58" t="s">
        <v>162</v>
      </c>
      <c r="B157" s="67" t="s">
        <v>163</v>
      </c>
      <c r="C157" s="68">
        <v>1220.5999999999999</v>
      </c>
      <c r="D157" s="68">
        <v>1220.5999999999999</v>
      </c>
      <c r="E157" s="48">
        <v>1220.5999999999999</v>
      </c>
      <c r="F157" s="204">
        <v>1171.5999999999999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120.40600000000001</v>
      </c>
      <c r="F158" s="200">
        <v>185.45956000000001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74.146797568957453</v>
      </c>
      <c r="H159" s="89">
        <f t="shared" ref="H159:H207" si="5">E159-D159</f>
        <v>-553</v>
      </c>
      <c r="I159" s="4"/>
    </row>
    <row r="160" spans="1:9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2642.9839999999999</v>
      </c>
      <c r="F160" s="209">
        <v>2315.6669999999999</v>
      </c>
      <c r="G160" s="63">
        <f>E160*100/D160</f>
        <v>65.415538450115079</v>
      </c>
      <c r="H160" s="60">
        <f t="shared" si="5"/>
        <v>-1397.3160000000003</v>
      </c>
    </row>
    <row r="161" spans="1:10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159255.70000000001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75.533994701602495</v>
      </c>
      <c r="H161" s="99">
        <f t="shared" si="5"/>
        <v>-38963.508000000031</v>
      </c>
    </row>
    <row r="162" spans="1:10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9399.5429999999997</v>
      </c>
      <c r="G162" s="32">
        <f>E162*100/D162</f>
        <v>69.637007057829308</v>
      </c>
      <c r="H162" s="135">
        <f t="shared" si="5"/>
        <v>-4598.869999999999</v>
      </c>
    </row>
    <row r="163" spans="1:10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10" ht="24" customHeight="1">
      <c r="A164" s="13" t="s">
        <v>168</v>
      </c>
      <c r="B164" s="132" t="s">
        <v>212</v>
      </c>
      <c r="C164" s="132">
        <v>2076.1999999999998</v>
      </c>
      <c r="D164" s="132">
        <v>2076.1999999999998</v>
      </c>
      <c r="E164" s="136">
        <v>1857.3869999999999</v>
      </c>
      <c r="F164" s="212">
        <v>1831.6775299999999</v>
      </c>
      <c r="G164" s="17">
        <f>E164*100/D164</f>
        <v>89.460890087660147</v>
      </c>
      <c r="H164" s="33">
        <f t="shared" si="5"/>
        <v>-218.81299999999987</v>
      </c>
    </row>
    <row r="165" spans="1:10">
      <c r="A165" s="13" t="s">
        <v>168</v>
      </c>
      <c r="B165" s="68" t="s">
        <v>170</v>
      </c>
      <c r="C165" s="68">
        <v>10356.299999999999</v>
      </c>
      <c r="D165" s="68">
        <v>9691.5</v>
      </c>
      <c r="E165" s="221">
        <v>8856.1</v>
      </c>
      <c r="F165" s="213">
        <v>6256.49064</v>
      </c>
      <c r="G165" s="55">
        <f t="shared" ref="G165:G184" si="6">E165*100/D165</f>
        <v>91.380075323737302</v>
      </c>
      <c r="H165" s="56">
        <f t="shared" si="5"/>
        <v>-835.39999999999964</v>
      </c>
    </row>
    <row r="166" spans="1:10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75.000231244289552</v>
      </c>
      <c r="H166" s="56">
        <f t="shared" si="5"/>
        <v>-24324.699999999997</v>
      </c>
    </row>
    <row r="167" spans="1:10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-71.450000000000017</v>
      </c>
    </row>
    <row r="168" spans="1:10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10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73.652216295253311</v>
      </c>
      <c r="H169" s="56">
        <f t="shared" si="5"/>
        <v>-3892.1999999999989</v>
      </c>
    </row>
    <row r="170" spans="1:10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302.32499999999999</v>
      </c>
      <c r="F170" s="204">
        <v>285.60000000000002</v>
      </c>
      <c r="G170" s="52">
        <f t="shared" si="6"/>
        <v>75</v>
      </c>
      <c r="H170" s="56">
        <f t="shared" si="5"/>
        <v>-100.77500000000003</v>
      </c>
    </row>
    <row r="171" spans="1:10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10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148.19999999999999</v>
      </c>
      <c r="F172" s="200">
        <v>102.02500000000001</v>
      </c>
      <c r="G172" s="52">
        <f t="shared" si="6"/>
        <v>73.841554559043345</v>
      </c>
      <c r="H172" s="56">
        <f t="shared" si="5"/>
        <v>-52.5</v>
      </c>
    </row>
    <row r="173" spans="1:10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74.100719424460436</v>
      </c>
      <c r="H173" s="56">
        <f t="shared" si="5"/>
        <v>-72</v>
      </c>
      <c r="J173" s="1"/>
    </row>
    <row r="174" spans="1:10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7531.8249999999998</v>
      </c>
      <c r="G174" s="52">
        <f t="shared" si="6"/>
        <v>71.529885677002071</v>
      </c>
      <c r="H174" s="56">
        <f t="shared" si="5"/>
        <v>-4014.3999999999996</v>
      </c>
      <c r="I174" s="4" t="s">
        <v>209</v>
      </c>
    </row>
    <row r="175" spans="1:10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10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-2255.3000000000002</v>
      </c>
    </row>
    <row r="182" spans="1:8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2196.8490000000002</v>
      </c>
      <c r="G182" s="52">
        <f t="shared" si="6"/>
        <v>79.681499887056702</v>
      </c>
      <c r="H182" s="56">
        <f t="shared" si="5"/>
        <v>-719.59999999999991</v>
      </c>
    </row>
    <row r="183" spans="1:8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76.347999999999999</v>
      </c>
      <c r="D184" s="114">
        <v>684.1</v>
      </c>
      <c r="E184" s="223">
        <v>458.8</v>
      </c>
      <c r="F184" s="39"/>
      <c r="G184" s="39">
        <f t="shared" si="6"/>
        <v>67.066218389124401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69.031792267284089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69.031792267284089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29239.200000000001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97.888033872335754</v>
      </c>
      <c r="H187" s="33">
        <f t="shared" si="5"/>
        <v>-617.52200000000084</v>
      </c>
    </row>
    <row r="188" spans="1:8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95.736113978938675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689" t="s">
        <v>194</v>
      </c>
      <c r="H195" s="688"/>
    </row>
    <row r="196" spans="1:8" s="9" customFormat="1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>
      <c r="A205" s="145" t="s">
        <v>230</v>
      </c>
      <c r="B205" s="21" t="s">
        <v>132</v>
      </c>
      <c r="C205" s="21"/>
      <c r="D205" s="21"/>
      <c r="E205" s="17">
        <f>E206</f>
        <v>-807.48047999999994</v>
      </c>
      <c r="F205" s="17">
        <f>F206</f>
        <v>-0.3795</v>
      </c>
      <c r="G205" s="17"/>
      <c r="H205" s="33">
        <f t="shared" si="5"/>
        <v>-807.48047999999994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-807.48047999999994</v>
      </c>
      <c r="F206" s="52">
        <v>-0.3795</v>
      </c>
      <c r="G206" s="17"/>
      <c r="H206" s="33">
        <f t="shared" si="5"/>
        <v>-807.48047999999994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645072.26292000001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72.740464968370873</v>
      </c>
      <c r="H207" s="20">
        <f t="shared" si="5"/>
        <v>-175843.69949000014</v>
      </c>
    </row>
    <row r="208" spans="1:8">
      <c r="A208" s="1"/>
      <c r="B208" s="146"/>
      <c r="C208" s="146"/>
      <c r="D208" s="146"/>
      <c r="E208" s="147"/>
      <c r="F208" s="147"/>
      <c r="G208" s="148"/>
    </row>
    <row r="209" spans="1:7">
      <c r="A209" s="149" t="s">
        <v>192</v>
      </c>
      <c r="B209" s="5"/>
      <c r="C209" s="5"/>
      <c r="D209" s="5"/>
      <c r="E209" s="9"/>
      <c r="F209" s="9"/>
    </row>
    <row r="210" spans="1:7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spans="1:7">
      <c r="A211" s="1"/>
    </row>
    <row r="212" spans="1:7">
      <c r="A212" s="1"/>
    </row>
    <row r="213" spans="1:7">
      <c r="A213" s="1"/>
    </row>
    <row r="214" spans="1:7">
      <c r="A214" s="1"/>
    </row>
    <row r="215" spans="1:7">
      <c r="A215" s="1"/>
    </row>
    <row r="216" spans="1:7">
      <c r="A216" s="1"/>
    </row>
    <row r="217" spans="1:7">
      <c r="A217" s="1"/>
    </row>
    <row r="218" spans="1:7">
      <c r="A218" s="1"/>
    </row>
    <row r="219" spans="1:7">
      <c r="A219" s="1"/>
    </row>
    <row r="220" spans="1:7">
      <c r="A220" s="1"/>
    </row>
  </sheetData>
  <mergeCells count="5">
    <mergeCell ref="G5:H5"/>
    <mergeCell ref="G44:H44"/>
    <mergeCell ref="G96:H96"/>
    <mergeCell ref="G152:H152"/>
    <mergeCell ref="G195:H19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1 января</vt:lpstr>
      <vt:lpstr>1 февраля</vt:lpstr>
      <vt:lpstr>1 марта</vt:lpstr>
      <vt:lpstr>1 апреля</vt:lpstr>
      <vt:lpstr>1 мая</vt:lpstr>
      <vt:lpstr>1 июня</vt:lpstr>
      <vt:lpstr>1 июля</vt:lpstr>
      <vt:lpstr>1 августа</vt:lpstr>
      <vt:lpstr>Лист12</vt:lpstr>
      <vt:lpstr>Лист13</vt:lpstr>
      <vt:lpstr>Лист14</vt:lpstr>
      <vt:lpstr>Лист15</vt:lpstr>
    </vt:vector>
  </TitlesOfParts>
  <Company>райфо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Admin1</cp:lastModifiedBy>
  <cp:lastPrinted>2017-12-07T11:06:47Z</cp:lastPrinted>
  <dcterms:created xsi:type="dcterms:W3CDTF">2005-05-20T13:40:13Z</dcterms:created>
  <dcterms:modified xsi:type="dcterms:W3CDTF">2017-12-12T13:41:50Z</dcterms:modified>
</cp:coreProperties>
</file>