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0" i="1"/>
  <c r="H39"/>
  <c r="F22"/>
  <c r="F23"/>
  <c r="F24"/>
  <c r="F25"/>
  <c r="F26"/>
  <c r="F27"/>
  <c r="F28"/>
  <c r="F29"/>
  <c r="F31"/>
  <c r="F32"/>
  <c r="F33"/>
  <c r="F34"/>
  <c r="F35"/>
  <c r="F36"/>
  <c r="F37"/>
  <c r="F41"/>
  <c r="J39"/>
  <c r="G40"/>
  <c r="G39"/>
  <c r="H37"/>
  <c r="H36"/>
  <c r="H35"/>
  <c r="H34"/>
  <c r="H33"/>
  <c r="H31"/>
  <c r="H29"/>
  <c r="H28"/>
  <c r="H27"/>
  <c r="H26"/>
  <c r="H25"/>
  <c r="H24"/>
  <c r="H23"/>
  <c r="H21"/>
  <c r="H20"/>
  <c r="H19"/>
  <c r="H18"/>
  <c r="H16"/>
  <c r="H15"/>
  <c r="H14"/>
  <c r="H13"/>
  <c r="J24"/>
  <c r="J11"/>
  <c r="G24" l="1"/>
  <c r="G11"/>
  <c r="F11"/>
  <c r="J22"/>
  <c r="F19"/>
  <c r="H6" l="1"/>
  <c r="G32"/>
  <c r="G17"/>
  <c r="G10"/>
  <c r="G12"/>
  <c r="G13"/>
  <c r="G14"/>
  <c r="G15"/>
  <c r="G16"/>
  <c r="G18"/>
  <c r="G19"/>
  <c r="G20"/>
  <c r="G21"/>
  <c r="G23"/>
  <c r="G25"/>
  <c r="G26"/>
  <c r="G27"/>
  <c r="G28"/>
  <c r="G29"/>
  <c r="G30"/>
  <c r="G31"/>
  <c r="G33"/>
  <c r="G34"/>
  <c r="G35"/>
  <c r="G36"/>
  <c r="G37"/>
  <c r="G38"/>
  <c r="G41"/>
  <c r="G7"/>
  <c r="G8"/>
  <c r="G9"/>
  <c r="G6"/>
  <c r="H32"/>
  <c r="H17"/>
  <c r="H12"/>
  <c r="F7"/>
  <c r="F8"/>
  <c r="F9"/>
  <c r="F10"/>
  <c r="F12"/>
  <c r="F13"/>
  <c r="F14"/>
  <c r="F15"/>
  <c r="F16"/>
  <c r="F17"/>
  <c r="F18"/>
  <c r="F20"/>
  <c r="F21"/>
  <c r="F6"/>
  <c r="J41"/>
  <c r="J38"/>
  <c r="J37"/>
  <c r="J36"/>
  <c r="J35"/>
  <c r="J34"/>
  <c r="J33"/>
  <c r="J32"/>
  <c r="J31"/>
  <c r="J30"/>
  <c r="J29"/>
  <c r="J28"/>
  <c r="J27"/>
  <c r="J25"/>
  <c r="J23"/>
  <c r="J21"/>
  <c r="J20"/>
  <c r="J19"/>
  <c r="J18"/>
  <c r="J17"/>
  <c r="J16"/>
  <c r="J15"/>
  <c r="J14"/>
  <c r="J13"/>
  <c r="J12"/>
  <c r="J10"/>
  <c r="J9"/>
  <c r="J8"/>
  <c r="J7"/>
  <c r="J6"/>
</calcChain>
</file>

<file path=xl/sharedStrings.xml><?xml version="1.0" encoding="utf-8"?>
<sst xmlns="http://schemas.openxmlformats.org/spreadsheetml/2006/main" count="84" uniqueCount="83">
  <si>
    <t>Наименование показателя</t>
  </si>
  <si>
    <t>Код бюджетной классификации РФ</t>
  </si>
  <si>
    <t>Утверждено решением Совета депутатов первоначально</t>
  </si>
  <si>
    <t>Бюджетные назначения с учетом утвержденных изменений</t>
  </si>
  <si>
    <t>Исполнено</t>
  </si>
  <si>
    <t>% исполнения</t>
  </si>
  <si>
    <t>Отклонения от бюджетных назначений гр.5-гр.4</t>
  </si>
  <si>
    <t>Доля доходного источника в общей сумме доходов %</t>
  </si>
  <si>
    <t>Исполнение в 2016 г. по сравнению с 2015 г. гр.5-гр.9</t>
  </si>
  <si>
    <t>НАЛОГОВЫЕ И НЕНАЛОГОВЫЕ ДОХОДЫ</t>
  </si>
  <si>
    <t xml:space="preserve"> 1 00 00000 00 0000 000</t>
  </si>
  <si>
    <t>НАЛОГИ НА ПРИБЫЛЬ, ДОХОДЫ</t>
  </si>
  <si>
    <t>Налог на доходы физических лиц с доходов, источником которых является налоговый агент , за исключением доходов, в отношении которых исчесление и уплата налога осуществляется в соответствии со статьями 227; 227.1 и 228 Налогового кодекса РФ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</si>
  <si>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</si>
  <si>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</si>
  <si>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</si>
  <si>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</si>
  <si>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</si>
  <si>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НАЛОГИ НА СОВОКУПНЫЙ ДОХОД</t>
  </si>
  <si>
    <t>105 00000 00 0000 000</t>
  </si>
  <si>
    <t>Налог, взимаемый в связи с применением упрощенной системой налогообложения</t>
  </si>
  <si>
    <t xml:space="preserve"> 105 01000 00 0000110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</si>
  <si>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</si>
  <si>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</si>
  <si>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</si>
  <si>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</si>
  <si>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108 00000 00 0000 000</t>
  </si>
  <si>
    <t>ДОХОДЫ ОТ ИСПОЛЬЗОВАНИЯ ИМУЩЕСТВА, НАХОДЯЩЕГОСЯ В ГОСУДАРСТВЕННОЙ И МУНИЦИПАЛЬНОЙ СОБСТВЕННОСТИ</t>
  </si>
  <si>
    <t xml:space="preserve">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</si>
  <si>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</si>
  <si>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</si>
  <si>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111 05025 050000 120</t>
  </si>
  <si>
    <t>Доходы от сдачи в аренду имущества, находящигося в оперативном управлении органов управления муниципальных районов и созданных ими учреждений (за исключением имущества автономных учреждений)</t>
  </si>
  <si>
    <t xml:space="preserve"> 111 05035 05 0000 120</t>
  </si>
  <si>
    <t>Прочие поступления от использования имущества находящегося в собственности муниципальных районов (за исключением имущества бюджетных и автономных учреждений, а также имущества государственных и мунитарных унитарных предприятий, втом числе казенных)</t>
  </si>
  <si>
    <t>111 09045 05 0000 120</t>
  </si>
  <si>
    <t>ПЛАТЕЖИ ПРИ ПОЛЬЗОВАНИИ ПРИРОДНЫМИ РЕСУРСАМИ</t>
  </si>
  <si>
    <t xml:space="preserve"> 1 12 00000 00 0000 000</t>
  </si>
  <si>
    <t>ДОХОДЫ ОТ ПРОДАЖИ МАТЕРИАЛЬНЫХ И НЕМАТЕРИАЛЬНЫХ АКТИВОВ</t>
  </si>
  <si>
    <t xml:space="preserve"> 1 14 00000 00 0000 000</t>
  </si>
  <si>
    <t>ШТРАФЫ, САНКЦИИ, ВОЗМЕЩЕНИЕ УЩЕРБА</t>
  </si>
  <si>
    <t xml:space="preserve"> 1 16 00000 00 0000 000</t>
  </si>
  <si>
    <t>ПРОЧИЕ НЕНАЛОГОВЫЕ ДОХОДЫ</t>
  </si>
  <si>
    <t xml:space="preserve"> 1 17 00000 00 0000 000</t>
  </si>
  <si>
    <t>Невыясненные поступления</t>
  </si>
  <si>
    <t xml:space="preserve"> 1 17 01000 00 0000 180</t>
  </si>
  <si>
    <t>Прочие неналоговые доходы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</si>
  <si>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</si>
  <si>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</si>
  <si>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</si>
  <si>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</si>
  <si>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</si>
  <si>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трансферты)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</si>
  <si>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</si>
  <si>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</si>
  <si>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</si>
  <si>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2 07 00000 00 0000 180</t>
  </si>
  <si>
    <t>ДОХОДЫ БЮДЖЕТА, ВСЕГО</t>
  </si>
  <si>
    <t xml:space="preserve"> 1 01 00000 00 0000 000</t>
  </si>
  <si>
    <t xml:space="preserve"> 105 02010 02 0000 110</t>
  </si>
  <si>
    <t xml:space="preserve"> 105 03010 01 0000 110</t>
  </si>
  <si>
    <t>105 04020 02 0000 110</t>
  </si>
  <si>
    <t xml:space="preserve"> 111 05013 05 0000 120</t>
  </si>
  <si>
    <t>Доходы от оказания платных услуг (работ) и компенсации затрат государства</t>
  </si>
  <si>
    <t xml:space="preserve"> 2 02 15000 00 0000 150</t>
  </si>
  <si>
    <t xml:space="preserve"> 2 02 20000 00 0000 150</t>
  </si>
  <si>
    <t xml:space="preserve"> 2 02 03000 00 0000 150</t>
  </si>
  <si>
    <t xml:space="preserve"> 2 02 04000 00 0000 150</t>
  </si>
  <si>
    <t xml:space="preserve"> 1 17 05050 05 0000 180</t>
  </si>
  <si>
    <t>Приложение №2 тыс. рублей</t>
  </si>
  <si>
    <t>1 13 00000 00 0000 000</t>
  </si>
  <si>
    <t>111 05313 05 0000 120</t>
  </si>
  <si>
    <t>Плата по соглашениям об установлении сервитута, заключенными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предприятиями, либо гос. или муницип. учреждениями  в отношении земельных участков, гос. собственность на которые не разграничена и которые расположены в границах сельских поселений или межселенных территории мун. районов</t>
  </si>
  <si>
    <t>НАЛОГИ НА ТОВАРЫ (РАБОТЫ, УСЛУГИ), РЕАЛИЗУЕМЫЕ НА ТЕРРИТОРИИ РОССИЙСКОЙ ФЕДЕРАЦИИ</t>
  </si>
  <si>
    <t>103 00000 00 0000 000</t>
  </si>
  <si>
    <t>111 09080 05 0000 120</t>
  </si>
  <si>
    <t>Плата, поступившая в рамках договора за предоставление права на размещение м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разграничена.</t>
  </si>
  <si>
    <t xml:space="preserve">                                       Анализ исполнения доходов районного бюджета за 2021 год</t>
  </si>
  <si>
    <t>Поступление доходов в 2020 году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</si>
  <si>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</si>
  <si>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2 18 00000 00 000 000</t>
  </si>
  <si>
    <t xml:space="preserve">ВОЗВРАТ ОСТАТКОВ СУБСИДИЙ, СУБВЕНЦИЙ И ИНЫХ МЕЖБЮДЖЕТНЫХ ТРАНСФЕРТОВ,ИМЕЮЩИХ ЦЕЛЕВОЕ НАЗНАЧЕНИЕ, ПРОШЛЫХ ЛЕТ </t>
  </si>
  <si>
    <t>2 19 00000 00 000 000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</si>
</sst>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_ ;\-0.0\ 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0" fillId="0" borderId="2" xfId="0" applyBorder="1"/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/>
    </xf>
    <xf numFmtId="164" fontId="8" fillId="0" borderId="2" xfId="0" applyNumberFormat="1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top"/>
    </xf>
    <xf numFmtId="164" fontId="8" fillId="0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9" workbookViewId="0">
      <selection activeCell="F31" sqref="F31"/>
    </sheetView>
  </sheetViews>
  <sheetFormatPr defaultRowHeight="14.4"/>
  <cols>
    <col min="1" max="1" width="39.33203125" customWidth="1"/>
    <col min="2" max="2" width="22.44140625" customWidth="1"/>
    <col min="3" max="4" width="12.109375" customWidth="1"/>
    <col min="5" max="5" width="9.44140625" customWidth="1"/>
    <col min="6" max="6" width="11.88671875" customWidth="1"/>
    <col min="7" max="7" width="10.109375" customWidth="1"/>
    <col min="8" max="8" width="10.21875" customWidth="1"/>
    <col min="9" max="9" width="10.6640625" customWidth="1"/>
    <col min="10" max="10" width="0.109375" customWidth="1"/>
  </cols>
  <sheetData>
    <row r="1" spans="1:10" ht="18">
      <c r="A1" s="1" t="s">
        <v>77</v>
      </c>
      <c r="B1" s="1"/>
      <c r="C1" s="1"/>
      <c r="D1" s="2"/>
      <c r="F1" s="2"/>
      <c r="G1" s="2"/>
    </row>
    <row r="2" spans="1:10" ht="32.25" customHeight="1">
      <c r="F2" s="39"/>
      <c r="G2" s="39"/>
      <c r="H2" s="40" t="s">
        <v>69</v>
      </c>
      <c r="I2" s="40"/>
      <c r="J2" s="41"/>
    </row>
    <row r="3" spans="1:10" ht="9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78</v>
      </c>
      <c r="J3" s="3" t="s">
        <v>8</v>
      </c>
    </row>
    <row r="4" spans="1:10" hidden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  <c r="J4" s="5">
        <v>10</v>
      </c>
    </row>
    <row r="5" spans="1:10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25">
        <v>9</v>
      </c>
      <c r="J5" s="5"/>
    </row>
    <row r="6" spans="1:10" ht="24.75" customHeight="1">
      <c r="A6" s="7" t="s">
        <v>9</v>
      </c>
      <c r="B6" s="8" t="s">
        <v>10</v>
      </c>
      <c r="C6" s="12">
        <v>85716.1</v>
      </c>
      <c r="D6" s="12">
        <v>93413.7</v>
      </c>
      <c r="E6" s="32">
        <v>103935.1</v>
      </c>
      <c r="F6" s="30">
        <f>E6/D6*100</f>
        <v>111.26323012577386</v>
      </c>
      <c r="G6" s="31">
        <f>E6-D6</f>
        <v>10521.400000000009</v>
      </c>
      <c r="H6" s="35">
        <f>E6/E41*100</f>
        <v>21.619639895586822</v>
      </c>
      <c r="I6" s="29">
        <v>90162.6</v>
      </c>
      <c r="J6" s="11">
        <f>E6-I6</f>
        <v>13772.5</v>
      </c>
    </row>
    <row r="7" spans="1:10" ht="19.5" customHeight="1">
      <c r="A7" s="7" t="s">
        <v>11</v>
      </c>
      <c r="B7" s="8" t="s">
        <v>58</v>
      </c>
      <c r="C7" s="12">
        <v>52517</v>
      </c>
      <c r="D7" s="12">
        <v>55067</v>
      </c>
      <c r="E7" s="32">
        <v>59118.5</v>
      </c>
      <c r="F7" s="30">
        <f t="shared" ref="F7:F17" si="0">E7/D7*100</f>
        <v>107.35740098425555</v>
      </c>
      <c r="G7" s="31">
        <f t="shared" ref="G7:G41" si="1">E7-D7</f>
        <v>4051.5</v>
      </c>
      <c r="H7" s="35">
        <v>11.5</v>
      </c>
      <c r="I7" s="32">
        <v>54627.3</v>
      </c>
      <c r="J7" s="11">
        <f t="shared" ref="J7:J41" si="2">E7-I7</f>
        <v>4491.1999999999971</v>
      </c>
    </row>
    <row r="8" spans="1:10" ht="66" customHeight="1">
      <c r="A8" s="13" t="s">
        <v>12</v>
      </c>
      <c r="B8" s="14" t="s">
        <v>13</v>
      </c>
      <c r="C8" s="24">
        <v>52064</v>
      </c>
      <c r="D8" s="24">
        <v>54564</v>
      </c>
      <c r="E8" s="37">
        <v>58584.7</v>
      </c>
      <c r="F8" s="33">
        <f t="shared" si="0"/>
        <v>107.36877794883073</v>
      </c>
      <c r="G8" s="34">
        <f t="shared" si="1"/>
        <v>4020.6999999999971</v>
      </c>
      <c r="H8" s="38">
        <v>11.5</v>
      </c>
      <c r="I8" s="21">
        <v>54128.1</v>
      </c>
      <c r="J8" s="17">
        <f t="shared" si="2"/>
        <v>4456.5999999999985</v>
      </c>
    </row>
    <row r="9" spans="1:10" ht="119.25" customHeight="1">
      <c r="A9" s="18" t="s">
        <v>14</v>
      </c>
      <c r="B9" s="14" t="s">
        <v>15</v>
      </c>
      <c r="C9" s="24">
        <v>226</v>
      </c>
      <c r="D9" s="24">
        <v>116</v>
      </c>
      <c r="E9" s="37">
        <v>115.8</v>
      </c>
      <c r="F9" s="33">
        <f t="shared" si="0"/>
        <v>99.827586206896541</v>
      </c>
      <c r="G9" s="34">
        <f t="shared" si="1"/>
        <v>-0.20000000000000284</v>
      </c>
      <c r="H9" s="38">
        <v>0</v>
      </c>
      <c r="I9" s="21">
        <v>84.7</v>
      </c>
      <c r="J9" s="17">
        <f t="shared" si="2"/>
        <v>31.099999999999994</v>
      </c>
    </row>
    <row r="10" spans="1:10" ht="51" customHeight="1">
      <c r="A10" s="13" t="s">
        <v>16</v>
      </c>
      <c r="B10" s="14" t="s">
        <v>17</v>
      </c>
      <c r="C10" s="24">
        <v>227</v>
      </c>
      <c r="D10" s="24">
        <v>387</v>
      </c>
      <c r="E10" s="37">
        <v>418</v>
      </c>
      <c r="F10" s="33">
        <f t="shared" si="0"/>
        <v>108.01033591731266</v>
      </c>
      <c r="G10" s="34">
        <f t="shared" si="1"/>
        <v>31</v>
      </c>
      <c r="H10" s="38">
        <v>0</v>
      </c>
      <c r="I10" s="21">
        <v>414.5</v>
      </c>
      <c r="J10" s="17">
        <f t="shared" si="2"/>
        <v>3.5</v>
      </c>
    </row>
    <row r="11" spans="1:10" ht="51" customHeight="1">
      <c r="A11" s="7" t="s">
        <v>73</v>
      </c>
      <c r="B11" s="8" t="s">
        <v>74</v>
      </c>
      <c r="C11" s="12">
        <v>15.6</v>
      </c>
      <c r="D11" s="12">
        <v>15.6</v>
      </c>
      <c r="E11" s="32">
        <v>15.9</v>
      </c>
      <c r="F11" s="33">
        <f t="shared" si="0"/>
        <v>101.92307692307693</v>
      </c>
      <c r="G11" s="34">
        <f t="shared" si="1"/>
        <v>0.30000000000000071</v>
      </c>
      <c r="H11" s="35">
        <v>0</v>
      </c>
      <c r="I11" s="29">
        <v>0</v>
      </c>
      <c r="J11" s="17">
        <f t="shared" si="2"/>
        <v>15.9</v>
      </c>
    </row>
    <row r="12" spans="1:10" ht="19.5" customHeight="1">
      <c r="A12" s="7" t="s">
        <v>18</v>
      </c>
      <c r="B12" s="8" t="s">
        <v>19</v>
      </c>
      <c r="C12" s="12">
        <v>21682</v>
      </c>
      <c r="D12" s="12">
        <v>22956.400000000001</v>
      </c>
      <c r="E12" s="32">
        <v>23443.8</v>
      </c>
      <c r="F12" s="10">
        <f t="shared" si="0"/>
        <v>102.12315519855028</v>
      </c>
      <c r="G12" s="31">
        <f t="shared" si="1"/>
        <v>487.39999999999782</v>
      </c>
      <c r="H12" s="26">
        <f>E12/E41*100</f>
        <v>4.8765673365798285</v>
      </c>
      <c r="I12" s="32">
        <v>21260.7</v>
      </c>
      <c r="J12" s="11">
        <f>E12-I13</f>
        <v>5494.5999999999985</v>
      </c>
    </row>
    <row r="13" spans="1:10" ht="31.5" customHeight="1">
      <c r="A13" s="13" t="s">
        <v>20</v>
      </c>
      <c r="B13" s="14" t="s">
        <v>21</v>
      </c>
      <c r="C13" s="24">
        <v>19065</v>
      </c>
      <c r="D13" s="24">
        <v>18944.400000000001</v>
      </c>
      <c r="E13" s="37">
        <v>19303.599999999999</v>
      </c>
      <c r="F13" s="16">
        <f t="shared" si="0"/>
        <v>101.89607482950105</v>
      </c>
      <c r="G13" s="34">
        <f t="shared" si="1"/>
        <v>359.19999999999709</v>
      </c>
      <c r="H13" s="26">
        <f>E13/E41*100</f>
        <v>4.0153603613067164</v>
      </c>
      <c r="I13" s="21">
        <v>17949.2</v>
      </c>
      <c r="J13" s="17">
        <f>E13-I14</f>
        <v>18173</v>
      </c>
    </row>
    <row r="14" spans="1:10" ht="30.75" customHeight="1">
      <c r="A14" s="13" t="s">
        <v>22</v>
      </c>
      <c r="B14" s="14" t="s">
        <v>59</v>
      </c>
      <c r="C14" s="24">
        <v>138</v>
      </c>
      <c r="D14" s="24">
        <v>231</v>
      </c>
      <c r="E14" s="37">
        <v>239.6</v>
      </c>
      <c r="F14" s="16">
        <f t="shared" si="0"/>
        <v>103.72294372294373</v>
      </c>
      <c r="G14" s="34">
        <f t="shared" si="1"/>
        <v>8.5999999999999943</v>
      </c>
      <c r="H14" s="27">
        <f>E14/E41*100</f>
        <v>4.9839425939673908E-2</v>
      </c>
      <c r="I14" s="21">
        <v>1130.5999999999999</v>
      </c>
      <c r="J14" s="17">
        <f>E14-I15</f>
        <v>-1484.1000000000001</v>
      </c>
    </row>
    <row r="15" spans="1:10" ht="19.5" customHeight="1">
      <c r="A15" s="13" t="s">
        <v>23</v>
      </c>
      <c r="B15" s="14" t="s">
        <v>60</v>
      </c>
      <c r="C15" s="24">
        <v>1726</v>
      </c>
      <c r="D15" s="24">
        <v>3031</v>
      </c>
      <c r="E15" s="37">
        <v>3038.9</v>
      </c>
      <c r="F15" s="16">
        <f t="shared" si="0"/>
        <v>100.26064005278785</v>
      </c>
      <c r="G15" s="34">
        <f t="shared" si="1"/>
        <v>7.9000000000000909</v>
      </c>
      <c r="H15" s="27">
        <f>E15/E41*100</f>
        <v>0.63212450537593923</v>
      </c>
      <c r="I15" s="21">
        <v>1723.7</v>
      </c>
      <c r="J15" s="17">
        <f>E15-I16</f>
        <v>2581.7000000000003</v>
      </c>
    </row>
    <row r="16" spans="1:10" ht="29.25" customHeight="1">
      <c r="A16" s="13" t="s">
        <v>24</v>
      </c>
      <c r="B16" s="14" t="s">
        <v>61</v>
      </c>
      <c r="C16" s="24">
        <v>753</v>
      </c>
      <c r="D16" s="24">
        <v>750</v>
      </c>
      <c r="E16" s="37">
        <v>861.7</v>
      </c>
      <c r="F16" s="16">
        <f t="shared" si="0"/>
        <v>114.89333333333333</v>
      </c>
      <c r="G16" s="34">
        <f t="shared" si="1"/>
        <v>111.70000000000005</v>
      </c>
      <c r="H16" s="27">
        <f>E16/E41*100</f>
        <v>0.17924304395750004</v>
      </c>
      <c r="I16" s="21">
        <v>457.2</v>
      </c>
      <c r="J16" s="17" t="e">
        <f>E16-#REF!</f>
        <v>#REF!</v>
      </c>
    </row>
    <row r="17" spans="1:10" ht="16.5" customHeight="1">
      <c r="A17" s="7" t="s">
        <v>25</v>
      </c>
      <c r="B17" s="8" t="s">
        <v>26</v>
      </c>
      <c r="C17" s="12">
        <v>1006.4</v>
      </c>
      <c r="D17" s="12">
        <v>1591.4</v>
      </c>
      <c r="E17" s="12">
        <v>1629.9</v>
      </c>
      <c r="F17" s="10">
        <f t="shared" si="0"/>
        <v>102.41925348749528</v>
      </c>
      <c r="G17" s="31">
        <f t="shared" si="1"/>
        <v>38.5</v>
      </c>
      <c r="H17" s="26">
        <f>D17/D41*100</f>
        <v>0.33301302923416631</v>
      </c>
      <c r="I17" s="19">
        <v>2284.3000000000002</v>
      </c>
      <c r="J17" s="11">
        <f t="shared" si="2"/>
        <v>-654.40000000000009</v>
      </c>
    </row>
    <row r="18" spans="1:10" ht="55.5" customHeight="1">
      <c r="A18" s="7" t="s">
        <v>27</v>
      </c>
      <c r="B18" s="8" t="s">
        <v>28</v>
      </c>
      <c r="C18" s="12">
        <v>10138.1</v>
      </c>
      <c r="D18" s="12">
        <v>11581.3</v>
      </c>
      <c r="E18" s="12">
        <v>12556.4</v>
      </c>
      <c r="F18" s="10">
        <f t="shared" ref="F18:F41" si="3">E18/D18*100</f>
        <v>108.41960747066392</v>
      </c>
      <c r="G18" s="31">
        <f t="shared" si="1"/>
        <v>975.10000000000036</v>
      </c>
      <c r="H18" s="26">
        <f>E18/E41*100</f>
        <v>2.6118688141440796</v>
      </c>
      <c r="I18" s="19">
        <v>9799.9</v>
      </c>
      <c r="J18" s="11">
        <f t="shared" si="2"/>
        <v>2756.5</v>
      </c>
    </row>
    <row r="19" spans="1:10" ht="67.5" customHeight="1">
      <c r="A19" s="13" t="s">
        <v>29</v>
      </c>
      <c r="B19" s="14" t="s">
        <v>62</v>
      </c>
      <c r="C19" s="24">
        <v>8886.2999999999993</v>
      </c>
      <c r="D19" s="24">
        <v>10068.299999999999</v>
      </c>
      <c r="E19" s="24">
        <v>11007.2</v>
      </c>
      <c r="F19" s="16">
        <f>E19/D19*100</f>
        <v>109.32530814536716</v>
      </c>
      <c r="G19" s="34">
        <f t="shared" si="1"/>
        <v>938.90000000000146</v>
      </c>
      <c r="H19" s="27">
        <f>E19/E41*100</f>
        <v>2.2896182354055874</v>
      </c>
      <c r="I19" s="20">
        <v>8711.6</v>
      </c>
      <c r="J19" s="17">
        <f t="shared" si="2"/>
        <v>2295.6000000000004</v>
      </c>
    </row>
    <row r="20" spans="1:10" ht="64.5" customHeight="1">
      <c r="A20" s="22" t="s">
        <v>30</v>
      </c>
      <c r="B20" s="23" t="s">
        <v>31</v>
      </c>
      <c r="C20" s="24">
        <v>602.6</v>
      </c>
      <c r="D20" s="24">
        <v>812.2</v>
      </c>
      <c r="E20" s="24">
        <v>811.9</v>
      </c>
      <c r="F20" s="16">
        <f t="shared" si="3"/>
        <v>99.963063284905189</v>
      </c>
      <c r="G20" s="34">
        <f t="shared" si="1"/>
        <v>-0.30000000000006821</v>
      </c>
      <c r="H20" s="27">
        <f>E20/E41*100</f>
        <v>0.16888409816536412</v>
      </c>
      <c r="I20" s="15">
        <v>606</v>
      </c>
      <c r="J20" s="17">
        <f t="shared" si="2"/>
        <v>205.89999999999998</v>
      </c>
    </row>
    <row r="21" spans="1:10" ht="72" customHeight="1">
      <c r="A21" s="13" t="s">
        <v>32</v>
      </c>
      <c r="B21" s="14" t="s">
        <v>33</v>
      </c>
      <c r="C21" s="24">
        <v>136.1</v>
      </c>
      <c r="D21" s="24">
        <v>109.1</v>
      </c>
      <c r="E21" s="24">
        <v>135.30000000000001</v>
      </c>
      <c r="F21" s="16">
        <f t="shared" si="3"/>
        <v>124.01466544454631</v>
      </c>
      <c r="G21" s="34">
        <f t="shared" si="1"/>
        <v>26.200000000000017</v>
      </c>
      <c r="H21" s="27">
        <f>E21/E41*100</f>
        <v>2.8143882844899333E-2</v>
      </c>
      <c r="I21" s="15">
        <v>170.6</v>
      </c>
      <c r="J21" s="17">
        <f t="shared" si="2"/>
        <v>-35.299999999999983</v>
      </c>
    </row>
    <row r="22" spans="1:10" ht="147" customHeight="1">
      <c r="A22" s="13" t="s">
        <v>72</v>
      </c>
      <c r="B22" s="14" t="s">
        <v>71</v>
      </c>
      <c r="C22" s="24">
        <v>203.1</v>
      </c>
      <c r="D22" s="24">
        <v>233.1</v>
      </c>
      <c r="E22" s="24">
        <v>233.3</v>
      </c>
      <c r="F22" s="16">
        <f t="shared" si="3"/>
        <v>100.0858000858001</v>
      </c>
      <c r="G22" s="34">
        <v>0</v>
      </c>
      <c r="H22" s="27">
        <v>0</v>
      </c>
      <c r="I22" s="24">
        <v>0</v>
      </c>
      <c r="J22" s="17">
        <f t="shared" si="2"/>
        <v>233.3</v>
      </c>
    </row>
    <row r="23" spans="1:10" ht="69" customHeight="1">
      <c r="A23" s="13" t="s">
        <v>34</v>
      </c>
      <c r="B23" s="14" t="s">
        <v>35</v>
      </c>
      <c r="C23" s="24">
        <v>300</v>
      </c>
      <c r="D23" s="24">
        <v>340</v>
      </c>
      <c r="E23" s="24">
        <v>350.1</v>
      </c>
      <c r="F23" s="16">
        <f t="shared" si="3"/>
        <v>102.97058823529413</v>
      </c>
      <c r="G23" s="34">
        <f t="shared" si="1"/>
        <v>10.100000000000023</v>
      </c>
      <c r="H23" s="27">
        <f>E23/E41*100</f>
        <v>7.2824636984473431E-2</v>
      </c>
      <c r="I23" s="15">
        <v>311.5</v>
      </c>
      <c r="J23" s="17">
        <f t="shared" si="2"/>
        <v>38.600000000000023</v>
      </c>
    </row>
    <row r="24" spans="1:10" ht="121.8" customHeight="1">
      <c r="A24" s="13" t="s">
        <v>76</v>
      </c>
      <c r="B24" s="14" t="s">
        <v>75</v>
      </c>
      <c r="C24" s="24">
        <v>10</v>
      </c>
      <c r="D24" s="24">
        <v>18.600000000000001</v>
      </c>
      <c r="E24" s="24">
        <v>18.600000000000001</v>
      </c>
      <c r="F24" s="16">
        <f t="shared" si="3"/>
        <v>100</v>
      </c>
      <c r="G24" s="34">
        <f t="shared" si="1"/>
        <v>0</v>
      </c>
      <c r="H24" s="27">
        <f>E24/E41*100</f>
        <v>3.8690038500748527E-3</v>
      </c>
      <c r="I24" s="37">
        <v>0</v>
      </c>
      <c r="J24" s="17">
        <f t="shared" si="2"/>
        <v>18.600000000000001</v>
      </c>
    </row>
    <row r="25" spans="1:10" ht="31.5" customHeight="1">
      <c r="A25" s="7" t="s">
        <v>36</v>
      </c>
      <c r="B25" s="8" t="s">
        <v>37</v>
      </c>
      <c r="C25" s="32">
        <v>113</v>
      </c>
      <c r="D25" s="32">
        <v>113</v>
      </c>
      <c r="E25" s="12">
        <v>82.1</v>
      </c>
      <c r="F25" s="16">
        <f t="shared" si="3"/>
        <v>72.654867256637175</v>
      </c>
      <c r="G25" s="31">
        <f t="shared" si="1"/>
        <v>-30.900000000000006</v>
      </c>
      <c r="H25" s="26">
        <f>E25/E41*100</f>
        <v>1.7077699789846527E-2</v>
      </c>
      <c r="I25" s="19">
        <v>-281.7</v>
      </c>
      <c r="J25" s="11">
        <f t="shared" si="2"/>
        <v>363.79999999999995</v>
      </c>
    </row>
    <row r="26" spans="1:10" ht="31.5" customHeight="1">
      <c r="A26" s="7" t="s">
        <v>63</v>
      </c>
      <c r="B26" s="8" t="s">
        <v>70</v>
      </c>
      <c r="C26" s="32">
        <v>0</v>
      </c>
      <c r="D26" s="32">
        <v>12</v>
      </c>
      <c r="E26" s="12">
        <v>12.4</v>
      </c>
      <c r="F26" s="16">
        <f t="shared" si="3"/>
        <v>103.33333333333334</v>
      </c>
      <c r="G26" s="34">
        <f t="shared" si="1"/>
        <v>0.40000000000000036</v>
      </c>
      <c r="H26" s="26">
        <f>E26/E41*100</f>
        <v>2.5793359000499017E-3</v>
      </c>
      <c r="I26" s="9">
        <v>42.9</v>
      </c>
      <c r="J26" s="11"/>
    </row>
    <row r="27" spans="1:10" ht="38.4" customHeight="1">
      <c r="A27" s="7" t="s">
        <v>38</v>
      </c>
      <c r="B27" s="8" t="s">
        <v>39</v>
      </c>
      <c r="C27" s="32">
        <v>125</v>
      </c>
      <c r="D27" s="32">
        <v>413</v>
      </c>
      <c r="E27" s="12">
        <v>412.5</v>
      </c>
      <c r="F27" s="16">
        <f t="shared" si="3"/>
        <v>99.878934624697337</v>
      </c>
      <c r="G27" s="31">
        <f t="shared" si="1"/>
        <v>-0.5</v>
      </c>
      <c r="H27" s="26">
        <f>E27/E41*100</f>
        <v>8.5804520868595524E-2</v>
      </c>
      <c r="I27" s="19">
        <v>1696.5</v>
      </c>
      <c r="J27" s="11">
        <f t="shared" si="2"/>
        <v>-1284</v>
      </c>
    </row>
    <row r="28" spans="1:10" ht="24.75" customHeight="1">
      <c r="A28" s="7" t="s">
        <v>40</v>
      </c>
      <c r="B28" s="8" t="s">
        <v>41</v>
      </c>
      <c r="C28" s="32">
        <v>119</v>
      </c>
      <c r="D28" s="32">
        <v>664</v>
      </c>
      <c r="E28" s="12">
        <v>663.1</v>
      </c>
      <c r="F28" s="16">
        <f t="shared" si="3"/>
        <v>99.864457831325311</v>
      </c>
      <c r="G28" s="31">
        <f t="shared" si="1"/>
        <v>-0.89999999999997726</v>
      </c>
      <c r="H28" s="26">
        <f>E28/E41*100</f>
        <v>0.13793206736476532</v>
      </c>
      <c r="I28" s="9">
        <v>463.6</v>
      </c>
      <c r="J28" s="11">
        <f t="shared" si="2"/>
        <v>199.5</v>
      </c>
    </row>
    <row r="29" spans="1:10" ht="23.25" customHeight="1">
      <c r="A29" s="7" t="s">
        <v>42</v>
      </c>
      <c r="B29" s="8" t="s">
        <v>43</v>
      </c>
      <c r="C29" s="32">
        <v>0</v>
      </c>
      <c r="D29" s="32">
        <v>1000</v>
      </c>
      <c r="E29" s="12">
        <v>6000.5</v>
      </c>
      <c r="F29" s="16">
        <f t="shared" si="3"/>
        <v>600.04999999999995</v>
      </c>
      <c r="G29" s="31">
        <f t="shared" si="1"/>
        <v>5000.5</v>
      </c>
      <c r="H29" s="26">
        <f>E29/E41*100</f>
        <v>1.248169763568503</v>
      </c>
      <c r="I29" s="9">
        <v>269.10000000000002</v>
      </c>
      <c r="J29" s="11">
        <f t="shared" si="2"/>
        <v>5731.4</v>
      </c>
    </row>
    <row r="30" spans="1:10" ht="21" customHeight="1">
      <c r="A30" s="13" t="s">
        <v>44</v>
      </c>
      <c r="B30" s="14" t="s">
        <v>45</v>
      </c>
      <c r="C30" s="24">
        <v>0</v>
      </c>
      <c r="D30" s="24">
        <v>0</v>
      </c>
      <c r="E30" s="24">
        <v>0</v>
      </c>
      <c r="F30" s="16">
        <v>0</v>
      </c>
      <c r="G30" s="34">
        <f t="shared" si="1"/>
        <v>0</v>
      </c>
      <c r="H30" s="26">
        <v>0</v>
      </c>
      <c r="I30" s="15">
        <v>0</v>
      </c>
      <c r="J30" s="17">
        <f t="shared" si="2"/>
        <v>0</v>
      </c>
    </row>
    <row r="31" spans="1:10" ht="20.25" customHeight="1">
      <c r="A31" s="13" t="s">
        <v>46</v>
      </c>
      <c r="B31" s="14" t="s">
        <v>68</v>
      </c>
      <c r="C31" s="24">
        <v>0</v>
      </c>
      <c r="D31" s="24">
        <v>1000</v>
      </c>
      <c r="E31" s="24">
        <v>6000.5</v>
      </c>
      <c r="F31" s="16">
        <f t="shared" si="3"/>
        <v>600.04999999999995</v>
      </c>
      <c r="G31" s="34">
        <f t="shared" si="1"/>
        <v>5000.5</v>
      </c>
      <c r="H31" s="27">
        <f>E31/E41*100</f>
        <v>1.248169763568503</v>
      </c>
      <c r="I31" s="15">
        <v>269.10000000000002</v>
      </c>
      <c r="J31" s="17">
        <f t="shared" si="2"/>
        <v>5731.4</v>
      </c>
    </row>
    <row r="32" spans="1:10" ht="18.75" customHeight="1">
      <c r="A32" s="7" t="s">
        <v>47</v>
      </c>
      <c r="B32" s="8" t="s">
        <v>48</v>
      </c>
      <c r="C32" s="12">
        <v>372867</v>
      </c>
      <c r="D32" s="12">
        <v>384465.5</v>
      </c>
      <c r="E32" s="12">
        <v>376808.8</v>
      </c>
      <c r="F32" s="16">
        <f t="shared" si="3"/>
        <v>98.008481905398526</v>
      </c>
      <c r="G32" s="31">
        <f t="shared" si="1"/>
        <v>-7656.7000000000116</v>
      </c>
      <c r="H32" s="26">
        <f>E32/E41*100</f>
        <v>78.380360104413171</v>
      </c>
      <c r="I32" s="12">
        <v>390519.9</v>
      </c>
      <c r="J32" s="11">
        <f t="shared" si="2"/>
        <v>-13711.100000000035</v>
      </c>
    </row>
    <row r="33" spans="1:10" ht="45.75" customHeight="1">
      <c r="A33" s="7" t="s">
        <v>49</v>
      </c>
      <c r="B33" s="8" t="s">
        <v>50</v>
      </c>
      <c r="C33" s="12">
        <v>372867</v>
      </c>
      <c r="D33" s="12">
        <v>384465.5</v>
      </c>
      <c r="E33" s="12">
        <v>376774.6</v>
      </c>
      <c r="F33" s="16">
        <f t="shared" si="3"/>
        <v>97.999586438835209</v>
      </c>
      <c r="G33" s="31">
        <f t="shared" si="1"/>
        <v>-7690.9000000000233</v>
      </c>
      <c r="H33" s="26">
        <f>E33/E41*100</f>
        <v>78.373246129592061</v>
      </c>
      <c r="I33" s="12">
        <v>390519.9</v>
      </c>
      <c r="J33" s="11">
        <f t="shared" si="2"/>
        <v>-13745.300000000047</v>
      </c>
    </row>
    <row r="34" spans="1:10" ht="33" customHeight="1">
      <c r="A34" s="13" t="s">
        <v>51</v>
      </c>
      <c r="B34" s="14" t="s">
        <v>64</v>
      </c>
      <c r="C34" s="24">
        <v>139797</v>
      </c>
      <c r="D34" s="24">
        <v>143799</v>
      </c>
      <c r="E34" s="24">
        <v>143799</v>
      </c>
      <c r="F34" s="16">
        <f t="shared" si="3"/>
        <v>100</v>
      </c>
      <c r="G34" s="34">
        <f t="shared" si="1"/>
        <v>0</v>
      </c>
      <c r="H34" s="27">
        <f>E34/E41*100</f>
        <v>29.911767991231919</v>
      </c>
      <c r="I34" s="24">
        <v>155264.1</v>
      </c>
      <c r="J34" s="17">
        <f t="shared" si="2"/>
        <v>-11465.100000000006</v>
      </c>
    </row>
    <row r="35" spans="1:10" ht="42.6" customHeight="1">
      <c r="A35" s="13" t="s">
        <v>52</v>
      </c>
      <c r="B35" s="14" t="s">
        <v>65</v>
      </c>
      <c r="C35" s="24">
        <v>14400.7</v>
      </c>
      <c r="D35" s="24">
        <v>14400.7</v>
      </c>
      <c r="E35" s="24">
        <v>13749.8</v>
      </c>
      <c r="F35" s="16">
        <f t="shared" si="3"/>
        <v>95.480080829404116</v>
      </c>
      <c r="G35" s="34">
        <f t="shared" si="1"/>
        <v>-650.90000000000146</v>
      </c>
      <c r="H35" s="27">
        <f>E35/E41*100</f>
        <v>2.8601090934279143</v>
      </c>
      <c r="I35" s="24">
        <v>27809.9</v>
      </c>
      <c r="J35" s="17">
        <f t="shared" si="2"/>
        <v>-14060.100000000002</v>
      </c>
    </row>
    <row r="36" spans="1:10" ht="31.5" customHeight="1">
      <c r="A36" s="13" t="s">
        <v>53</v>
      </c>
      <c r="B36" s="14" t="s">
        <v>66</v>
      </c>
      <c r="C36" s="24">
        <v>179714.4</v>
      </c>
      <c r="D36" s="24">
        <v>180767.6</v>
      </c>
      <c r="E36" s="24">
        <v>178545</v>
      </c>
      <c r="F36" s="16">
        <f t="shared" si="3"/>
        <v>98.770465503773906</v>
      </c>
      <c r="G36" s="34">
        <f t="shared" si="1"/>
        <v>-2222.6000000000058</v>
      </c>
      <c r="H36" s="27">
        <f>E36/E41*100</f>
        <v>37.139316796323364</v>
      </c>
      <c r="I36" s="24">
        <v>176753.2</v>
      </c>
      <c r="J36" s="17">
        <f t="shared" si="2"/>
        <v>1791.7999999999884</v>
      </c>
    </row>
    <row r="37" spans="1:10" ht="21.75" customHeight="1">
      <c r="A37" s="13" t="s">
        <v>54</v>
      </c>
      <c r="B37" s="14" t="s">
        <v>67</v>
      </c>
      <c r="C37" s="24">
        <v>38954.9</v>
      </c>
      <c r="D37" s="24">
        <v>45498.2</v>
      </c>
      <c r="E37" s="24">
        <v>40680.800000000003</v>
      </c>
      <c r="F37" s="16">
        <f t="shared" si="3"/>
        <v>89.411888821975381</v>
      </c>
      <c r="G37" s="34">
        <f t="shared" si="1"/>
        <v>-4817.3999999999942</v>
      </c>
      <c r="H37" s="27">
        <f>E37/E41*100</f>
        <v>8.4620522486088738</v>
      </c>
      <c r="I37" s="15">
        <v>30692.7</v>
      </c>
      <c r="J37" s="17">
        <f t="shared" si="2"/>
        <v>9988.1000000000022</v>
      </c>
    </row>
    <row r="38" spans="1:10" ht="28.8" customHeight="1">
      <c r="A38" s="7" t="s">
        <v>55</v>
      </c>
      <c r="B38" s="8" t="s">
        <v>56</v>
      </c>
      <c r="C38" s="12">
        <v>0</v>
      </c>
      <c r="D38" s="12">
        <v>0</v>
      </c>
      <c r="E38" s="12">
        <v>3</v>
      </c>
      <c r="F38" s="16">
        <v>0</v>
      </c>
      <c r="G38" s="34">
        <f t="shared" si="1"/>
        <v>3</v>
      </c>
      <c r="H38" s="26">
        <v>0</v>
      </c>
      <c r="I38" s="12">
        <v>0</v>
      </c>
      <c r="J38" s="11">
        <f t="shared" si="2"/>
        <v>3</v>
      </c>
    </row>
    <row r="39" spans="1:10" ht="81" customHeight="1">
      <c r="A39" s="7" t="s">
        <v>79</v>
      </c>
      <c r="B39" s="8" t="s">
        <v>80</v>
      </c>
      <c r="C39" s="12">
        <v>0</v>
      </c>
      <c r="D39" s="12">
        <v>0</v>
      </c>
      <c r="E39" s="12">
        <v>70.900000000000006</v>
      </c>
      <c r="F39" s="16">
        <v>0</v>
      </c>
      <c r="G39" s="34">
        <f t="shared" si="1"/>
        <v>70.900000000000006</v>
      </c>
      <c r="H39" s="26">
        <f>E39/E41*100</f>
        <v>1.4747977041414359E-2</v>
      </c>
      <c r="I39" s="12">
        <v>0</v>
      </c>
      <c r="J39" s="11">
        <f t="shared" si="2"/>
        <v>70.900000000000006</v>
      </c>
    </row>
    <row r="40" spans="1:10" ht="69.599999999999994" customHeight="1">
      <c r="A40" s="7" t="s">
        <v>81</v>
      </c>
      <c r="B40" s="8" t="s">
        <v>82</v>
      </c>
      <c r="C40" s="12">
        <v>0</v>
      </c>
      <c r="D40" s="12">
        <v>0</v>
      </c>
      <c r="E40" s="12">
        <v>-39.700000000000003</v>
      </c>
      <c r="F40" s="16">
        <v>0</v>
      </c>
      <c r="G40" s="34">
        <f t="shared" si="1"/>
        <v>-39.700000000000003</v>
      </c>
      <c r="H40" s="26">
        <f>E40/E41*100</f>
        <v>-8.2580350993533141E-3</v>
      </c>
      <c r="I40" s="12">
        <v>0</v>
      </c>
      <c r="J40" s="11"/>
    </row>
    <row r="41" spans="1:10" ht="27" customHeight="1">
      <c r="A41" s="7" t="s">
        <v>57</v>
      </c>
      <c r="B41" s="8" t="s">
        <v>10</v>
      </c>
      <c r="C41" s="12">
        <v>458583.1</v>
      </c>
      <c r="D41" s="12">
        <v>477879.2</v>
      </c>
      <c r="E41" s="12">
        <v>480743.9</v>
      </c>
      <c r="F41" s="16">
        <f t="shared" si="3"/>
        <v>100.59946111904432</v>
      </c>
      <c r="G41" s="31">
        <f t="shared" si="1"/>
        <v>2864.7000000000116</v>
      </c>
      <c r="H41" s="36">
        <v>100</v>
      </c>
      <c r="I41" s="12">
        <v>480682.5</v>
      </c>
      <c r="J41" s="11">
        <f t="shared" si="2"/>
        <v>61.400000000023283</v>
      </c>
    </row>
    <row r="42" spans="1:10" ht="15.6">
      <c r="I42" s="28"/>
    </row>
  </sheetData>
  <mergeCells count="2">
    <mergeCell ref="F2:G2"/>
    <mergeCell ref="H2:J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2022-04-21T04:26:27Z</dcterms:modified>
</cp:coreProperties>
</file>