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5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'REESTR'!$A$2:$C$616</definedName>
    <definedName name="LIST_ORG_VS">'REESTR_ORG'!$A$2:$H$1098</definedName>
    <definedName name="LOAD1">'Справочники'!$G$33:$I$37,'Справочники'!$G$7:$I$7,P1_LOAD1</definedName>
    <definedName name="mo">'Справочники'!$F$10</definedName>
    <definedName name="MO_LIST_10">'REESTR'!$B$116:$B$117</definedName>
    <definedName name="MO_LIST_11">'REESTR'!$B$118:$B$147</definedName>
    <definedName name="MO_LIST_12">'REESTR'!$B$148:$B$149</definedName>
    <definedName name="MO_LIST_13">'REESTR'!$B$150:$B$158</definedName>
    <definedName name="MO_LIST_14">'REESTR'!$B$159:$B$172</definedName>
    <definedName name="MO_LIST_15">'REESTR'!$B$173:$B$180</definedName>
    <definedName name="MO_LIST_16">'REESTR'!$B$181:$B$196</definedName>
    <definedName name="MO_LIST_17">'REESTR'!$B$197:$B$211</definedName>
    <definedName name="MO_LIST_18">'REESTR'!$B$212:$B$213</definedName>
    <definedName name="MO_LIST_19">'REESTR'!$B$214:$B$230</definedName>
    <definedName name="MO_LIST_2">'REESTR'!$B$2:$B$17</definedName>
    <definedName name="MO_LIST_20">'REESTR'!$B$231:$B$250</definedName>
    <definedName name="MO_LIST_21">'REESTR'!$B$251:$B$268</definedName>
    <definedName name="MO_LIST_22">'REESTR'!$B$269:$B$285</definedName>
    <definedName name="MO_LIST_23">'REESTR'!$B$286:$B$287</definedName>
    <definedName name="MO_LIST_24">'REESTR'!$B$288:$B$297</definedName>
    <definedName name="MO_LIST_25">'REESTR'!$B$298:$B$317</definedName>
    <definedName name="MO_LIST_26">'REESTR'!$B$318</definedName>
    <definedName name="MO_LIST_27">'REESTR'!$B$319:$B$334</definedName>
    <definedName name="MO_LIST_28">'REESTR'!$B$335:$B$336</definedName>
    <definedName name="MO_LIST_29">'REESTR'!$B$337:$B$368</definedName>
    <definedName name="MO_LIST_3">'REESTR'!$B$18:$B$30</definedName>
    <definedName name="MO_LIST_30">'REESTR'!$B$369:$B$370</definedName>
    <definedName name="MO_LIST_31">'REESTR'!$B$371:$B$387</definedName>
    <definedName name="MO_LIST_32">'REESTR'!$B$388:$B$407</definedName>
    <definedName name="MO_LIST_33">'REESTR'!$B$408:$B$424</definedName>
    <definedName name="MO_LIST_34">'REESTR'!$B$425:$B$441</definedName>
    <definedName name="MO_LIST_35">'REESTR'!$B$442:$B$462</definedName>
    <definedName name="MO_LIST_36">'REESTR'!$B$463:$B$473</definedName>
    <definedName name="MO_LIST_37">'REESTR'!$B$474:$B$491</definedName>
    <definedName name="MO_LIST_38">'REESTR'!$B$492:$B$514</definedName>
    <definedName name="MO_LIST_39">'REESTR'!$B$515:$B$516</definedName>
    <definedName name="MO_LIST_4">'REESTR'!$B$31:$B$48</definedName>
    <definedName name="MO_LIST_40">'REESTR'!$B$517:$B$532</definedName>
    <definedName name="MO_LIST_41">'REESTR'!$B$533:$B$551</definedName>
    <definedName name="MO_LIST_42">'REESTR'!$B$552:$B$574</definedName>
    <definedName name="MO_LIST_43">'REESTR'!$B$575:$B$590</definedName>
    <definedName name="MO_LIST_44">'REESTR'!$B$591:$B$608</definedName>
    <definedName name="MO_LIST_45">'REESTR'!$B$609:$B$616</definedName>
    <definedName name="MO_LIST_5">'REESTR'!$B$49:$B$63</definedName>
    <definedName name="MO_LIST_6">'REESTR'!$B$64:$B$85</definedName>
    <definedName name="MO_LIST_7">'REESTR'!$B$86:$B$97</definedName>
    <definedName name="MO_LIST_8">'REESTR'!$B$98:$B$99</definedName>
    <definedName name="MO_LIST_9">'REESTR'!$B$100:$B$115</definedName>
    <definedName name="MO_LIST1">'REESTR'!$N$2:$N$518</definedName>
    <definedName name="mo_n">'Справочники'!$F$10</definedName>
    <definedName name="mr">'Справочники'!$F$9</definedName>
    <definedName name="MR_LIST">'REESTR'!$D$2:$D$45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<sst xmlns="http://schemas.openxmlformats.org/spreadsheetml/2006/main" count="10183" uniqueCount="2653">
  <si>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</si>
  <si>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</si>
  <si>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</si>
  <si>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</si>
  <si>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</si>
  <si>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</si>
  <si>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</si>
  <si>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</si>
  <si>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</si>
  <si>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</si>
  <si>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</si>
  <si>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</si>
  <si>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</si>
  <si>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</si>
  <si>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</si>
  <si>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</si>
  <si>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</si>
  <si>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</si>
  <si>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</si>
  <si>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</si>
  <si>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</si>
  <si>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</si>
  <si>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</si>
  <si>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</si>
  <si>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</si>
  <si>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</si>
  <si>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</si>
  <si>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</si>
  <si>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</si>
  <si>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</si>
  <si>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</si>
  <si>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</si>
  <si>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</si>
  <si>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</si>
  <si>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</si>
  <si>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</si>
  <si>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</si>
  <si>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</si>
  <si>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</si>
  <si>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</si>
  <si>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</si>
  <si>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</si>
  <si>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</si>
  <si>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</si>
  <si>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</si>
  <si>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</si>
  <si>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</si>
  <si>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</si>
  <si>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</si>
  <si>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</si>
  <si>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</si>
  <si>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</si>
  <si>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</si>
  <si>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</si>
  <si>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</si>
  <si>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</si>
  <si>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</si>
  <si>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</si>
  <si>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</si>
  <si>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</si>
  <si>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</si>
  <si>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</si>
  <si>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</si>
  <si>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</si>
  <si>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</si>
  <si>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</si>
  <si>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</si>
  <si>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</si>
  <si>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</si>
  <si>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</si>
  <si>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</si>
  <si>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</si>
  <si>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</si>
  <si>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</si>
  <si>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</si>
  <si>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</si>
  <si>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</si>
  <si>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</si>
  <si>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</si>
  <si>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</si>
  <si>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</si>
  <si>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</si>
  <si>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</si>
  <si>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</si>
  <si>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</si>
  <si>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</si>
  <si>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</si>
  <si>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</si>
  <si>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</si>
  <si>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</si>
  <si>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</si>
  <si>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</si>
  <si>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</si>
  <si>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</si>
  <si>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</si>
  <si>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</si>
  <si>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</si>
  <si>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</si>
  <si>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</si>
  <si>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</si>
  <si>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</si>
  <si>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</si>
  <si>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</si>
  <si>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</si>
  <si>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</si>
  <si>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</si>
  <si>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</si>
  <si>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</si>
  <si>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</si>
  <si>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</si>
  <si>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</si>
  <si>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</si>
  <si>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</si>
  <si>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</si>
  <si>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</si>
  <si>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</si>
  <si>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</si>
  <si>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</si>
  <si>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</si>
  <si>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</si>
  <si>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</si>
  <si>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</si>
  <si>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</si>
  <si>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</si>
  <si>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</si>
  <si>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</si>
  <si>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</si>
  <si>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</si>
  <si>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</si>
  <si>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</si>
  <si>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</si>
  <si>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</si>
  <si>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</si>
  <si>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</si>
  <si>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</si>
  <si>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</si>
  <si>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</si>
  <si>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</si>
  <si>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</si>
  <si>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</si>
  <si>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</si>
  <si>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</si>
  <si>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</si>
  <si>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</si>
  <si>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</si>
  <si>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</si>
  <si>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</si>
  <si>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</si>
  <si>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</si>
  <si>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</si>
  <si>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</si>
  <si>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</si>
  <si>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</si>
  <si>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</si>
  <si>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</si>
  <si>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</si>
  <si>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</si>
  <si>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</si>
  <si>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</si>
  <si>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</si>
  <si>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</si>
  <si>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</si>
  <si>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</si>
  <si>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</si>
  <si>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</si>
  <si>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</si>
  <si>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</si>
  <si>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</si>
  <si>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</si>
  <si>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</si>
  <si>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</si>
  <si>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</si>
  <si>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</si>
  <si>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</si>
  <si>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</si>
  <si>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</si>
  <si>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</si>
  <si>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</si>
  <si>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</si>
  <si>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</si>
  <si>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</si>
  <si>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</si>
  <si>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</si>
  <si>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</si>
  <si>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</si>
  <si>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</si>
  <si>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</si>
  <si>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</si>
  <si>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</si>
  <si>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</si>
  <si>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</si>
  <si>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</si>
  <si>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</si>
  <si>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</si>
  <si>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</si>
  <si>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</si>
  <si>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</si>
  <si>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</si>
  <si>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</si>
  <si>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</si>
  <si>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</si>
  <si>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</si>
  <si>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</si>
  <si>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</si>
  <si>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</si>
  <si>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</si>
  <si>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</si>
  <si>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</si>
  <si>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</si>
  <si>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</si>
  <si>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</si>
  <si>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</si>
  <si>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</si>
  <si>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</si>
  <si>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</si>
  <si>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</si>
  <si>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</si>
  <si>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</si>
  <si>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</si>
  <si>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</si>
  <si>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</si>
  <si>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</si>
  <si>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</si>
  <si>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</si>
  <si>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</si>
  <si>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</si>
  <si>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</si>
  <si>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</si>
  <si>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</si>
  <si>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</si>
  <si>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</si>
  <si>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</si>
  <si>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</si>
  <si>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</si>
  <si>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</si>
  <si>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</si>
  <si>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</si>
  <si>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</si>
  <si>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</si>
  <si>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</si>
  <si>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</si>
  <si>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</si>
  <si>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</si>
  <si>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</si>
  <si>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</si>
  <si>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</si>
  <si>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</si>
  <si>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</si>
  <si>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</si>
  <si>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</si>
  <si>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</si>
  <si>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</si>
  <si>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</si>
  <si>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</si>
  <si>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</si>
  <si>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</si>
  <si>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</si>
  <si>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</si>
  <si>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</si>
  <si>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</si>
  <si>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</si>
  <si>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</si>
  <si>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</si>
  <si>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</si>
  <si>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</si>
  <si>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</si>
  <si>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</si>
  <si>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</si>
  <si>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</si>
  <si>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</si>
  <si>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</si>
  <si>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</si>
  <si>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</si>
  <si>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</si>
  <si>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</si>
  <si>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</si>
  <si>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</si>
  <si>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</si>
  <si>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</si>
  <si>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</si>
  <si>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</si>
  <si>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</si>
  <si>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</si>
  <si>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</si>
  <si>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</si>
  <si>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</si>
  <si>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</si>
  <si>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</si>
  <si>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</si>
  <si>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</si>
  <si>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</si>
  <si>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</si>
  <si>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</si>
  <si>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</si>
  <si>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</si>
  <si>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</si>
  <si>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</si>
  <si>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</si>
  <si>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</si>
  <si>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</si>
  <si>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</si>
  <si>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</si>
  <si>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</si>
  <si>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</si>
  <si>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</si>
  <si>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</si>
  <si>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</si>
  <si>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</si>
  <si>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</si>
  <si>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</si>
  <si>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</si>
  <si>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</si>
  <si>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</si>
  <si>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</si>
  <si>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</si>
  <si>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</si>
  <si>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</si>
  <si>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</si>
  <si>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</si>
  <si>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</si>
  <si>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</si>
  <si>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</si>
  <si>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</si>
  <si>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</si>
  <si>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</si>
  <si>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</si>
  <si>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</si>
  <si>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</si>
  <si>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</si>
  <si>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</si>
  <si>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</si>
  <si>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</si>
  <si>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</si>
  <si>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</si>
  <si>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</si>
  <si>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</si>
  <si>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</si>
  <si>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</si>
  <si>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</si>
  <si>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</si>
  <si>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</si>
  <si>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</si>
  <si>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</si>
  <si>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</si>
  <si>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</si>
  <si>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</si>
  <si>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</si>
  <si>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</si>
  <si>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</si>
  <si>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</si>
  <si>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</si>
  <si>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</si>
  <si>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</si>
  <si>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</si>
  <si>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</si>
  <si>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</si>
  <si>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</si>
  <si>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</si>
  <si>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</si>
  <si>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</si>
  <si>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</si>
  <si>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</si>
  <si>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</si>
  <si>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</si>
  <si>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</si>
  <si>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</si>
  <si>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</si>
  <si>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</si>
  <si>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</si>
  <si>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</si>
  <si>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</si>
  <si>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</si>
  <si>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</si>
  <si>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</si>
  <si>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</si>
  <si>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</si>
  <si>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</si>
  <si>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</si>
  <si>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</si>
  <si>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</si>
  <si>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</si>
  <si>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</si>
  <si>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</si>
  <si>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</si>
  <si>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</si>
  <si>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</si>
  <si>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</si>
  <si>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</si>
  <si>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</si>
  <si>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</si>
  <si>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</si>
  <si>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</si>
  <si>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</si>
  <si>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</si>
  <si>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</si>
  <si>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</si>
  <si>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</si>
  <si>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</si>
  <si>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</si>
  <si>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</si>
  <si>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</si>
  <si>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</si>
  <si>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</si>
  <si>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</si>
  <si>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</si>
  <si>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</si>
  <si>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</si>
  <si>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</si>
  <si>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</si>
  <si>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</si>
  <si>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</si>
  <si>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</si>
  <si>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</si>
  <si>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</si>
  <si>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</si>
  <si>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</si>
  <si>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</si>
  <si>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</si>
  <si>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</si>
  <si>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</si>
  <si>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</si>
  <si>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</si>
  <si>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</si>
  <si>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</si>
  <si>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</si>
  <si>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</si>
  <si>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</si>
  <si>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</si>
  <si>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</si>
  <si>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</si>
  <si>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</si>
  <si>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</si>
  <si>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</si>
  <si>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</si>
  <si>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</si>
  <si>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</si>
  <si>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</si>
  <si>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</si>
  <si>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</si>
  <si>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</si>
  <si>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</si>
  <si>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</si>
  <si>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</si>
  <si>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</si>
  <si>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</si>
  <si>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</si>
  <si>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</si>
  <si>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</si>
  <si>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</si>
  <si>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</si>
  <si>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</si>
  <si>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</si>
  <si>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</si>
  <si>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</si>
  <si>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</si>
  <si>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</si>
  <si>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</si>
  <si>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</si>
  <si>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</si>
  <si>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</si>
  <si>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</si>
  <si>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</si>
  <si>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</si>
  <si>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</si>
  <si>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</si>
  <si>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</si>
  <si>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</si>
  <si>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</si>
  <si>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</si>
  <si>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</si>
  <si>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</si>
  <si>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</si>
  <si>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</si>
  <si>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</si>
  <si>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</si>
  <si>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</si>
  <si>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</si>
  <si>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</si>
  <si>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</si>
  <si>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</si>
  <si>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</si>
  <si>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</si>
  <si>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</si>
  <si>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</si>
  <si>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</si>
  <si>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</si>
  <si>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</si>
  <si>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</si>
  <si>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</si>
  <si>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</si>
  <si>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</si>
  <si>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</si>
  <si>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</si>
  <si>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</si>
  <si>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</si>
  <si>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</si>
  <si>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</si>
  <si>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</si>
  <si>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</si>
  <si>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</si>
  <si>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</si>
  <si>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</si>
  <si>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</si>
  <si>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</si>
  <si>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</si>
  <si>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</si>
  <si>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</si>
  <si>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</si>
  <si>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</si>
  <si>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</si>
  <si>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</si>
  <si>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</si>
  <si>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</si>
  <si>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</si>
  <si>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</si>
  <si>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</si>
  <si>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</si>
  <si>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</si>
  <si>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</si>
  <si>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</si>
  <si>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</si>
  <si>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</si>
  <si>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</si>
  <si>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</si>
  <si>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</si>
  <si>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</si>
  <si>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</si>
  <si>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</si>
  <si>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</si>
  <si>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</si>
  <si>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</si>
  <si>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</si>
  <si>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</si>
  <si>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</si>
  <si>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</si>
  <si>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</si>
  <si>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</si>
  <si>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</si>
  <si>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</si>
  <si>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</si>
  <si>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</si>
  <si>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</si>
  <si>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</si>
  <si>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</si>
  <si>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</si>
  <si>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</si>
  <si>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</si>
  <si>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</si>
  <si>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</si>
  <si>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</si>
  <si>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</si>
  <si>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</si>
  <si>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</si>
  <si>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</si>
  <si>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</si>
  <si>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</si>
  <si>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</si>
  <si>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</si>
  <si>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</si>
  <si>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</si>
  <si>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</si>
  <si>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</si>
  <si>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</si>
  <si>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</si>
  <si>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</si>
  <si>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</si>
  <si>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</si>
  <si>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</si>
  <si>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</si>
  <si>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</si>
  <si>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</si>
  <si>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</si>
  <si>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</si>
  <si>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</si>
  <si>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</si>
  <si>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Абдулинский муниципальный район</t>
  </si>
  <si>
    <t>53603000</t>
  </si>
  <si>
    <t>Абдрахмановское</t>
  </si>
  <si>
    <t>53603402</t>
  </si>
  <si>
    <t>Артемьевское</t>
  </si>
  <si>
    <t>53603407</t>
  </si>
  <si>
    <t>Емантаевское</t>
  </si>
  <si>
    <t>53603416</t>
  </si>
  <si>
    <t>Зериклинское</t>
  </si>
  <si>
    <t>53603419</t>
  </si>
  <si>
    <t>Искринское</t>
  </si>
  <si>
    <t>53603461</t>
  </si>
  <si>
    <t>Камышсадакское</t>
  </si>
  <si>
    <t>53603425</t>
  </si>
  <si>
    <t>Малосурметское</t>
  </si>
  <si>
    <t>53603428</t>
  </si>
  <si>
    <t>Нижнекурмейское</t>
  </si>
  <si>
    <t>53603431</t>
  </si>
  <si>
    <t>Новоякуповское</t>
  </si>
  <si>
    <t>53603434</t>
  </si>
  <si>
    <t>Первомайское</t>
  </si>
  <si>
    <t>53603437</t>
  </si>
  <si>
    <t>Покровское</t>
  </si>
  <si>
    <t>53603443</t>
  </si>
  <si>
    <t>Старошалтинское</t>
  </si>
  <si>
    <t>53603449</t>
  </si>
  <si>
    <t>Тирис-Усмановское</t>
  </si>
  <si>
    <t>53603455</t>
  </si>
  <si>
    <t>Чеганлинское</t>
  </si>
  <si>
    <t>53603458</t>
  </si>
  <si>
    <t>город Абдулино</t>
  </si>
  <si>
    <t>53603101</t>
  </si>
  <si>
    <t>Адамовский муниципальный район</t>
  </si>
  <si>
    <t>53604000</t>
  </si>
  <si>
    <t>Адамовское</t>
  </si>
  <si>
    <t>53604401</t>
  </si>
  <si>
    <t>Аниховское</t>
  </si>
  <si>
    <t>53604402</t>
  </si>
  <si>
    <t>Брацлавское</t>
  </si>
  <si>
    <t>53604404</t>
  </si>
  <si>
    <t>Елизаветинское</t>
  </si>
  <si>
    <t>53604410</t>
  </si>
  <si>
    <t>Комсомольское</t>
  </si>
  <si>
    <t>53604416</t>
  </si>
  <si>
    <t>Майское</t>
  </si>
  <si>
    <t>53604419</t>
  </si>
  <si>
    <t>Обильновское</t>
  </si>
  <si>
    <t>53604422</t>
  </si>
  <si>
    <t>Речное</t>
  </si>
  <si>
    <t>53604424</t>
  </si>
  <si>
    <t>Совхозное</t>
  </si>
  <si>
    <t>53604425</t>
  </si>
  <si>
    <t>Теренсайское</t>
  </si>
  <si>
    <t>53604428</t>
  </si>
  <si>
    <t>Шильдинское</t>
  </si>
  <si>
    <t>53604440</t>
  </si>
  <si>
    <t>Юбилейное</t>
  </si>
  <si>
    <t>53604450</t>
  </si>
  <si>
    <t>Акбулакский муниципальный район</t>
  </si>
  <si>
    <t>53605000</t>
  </si>
  <si>
    <t>Акбулакское</t>
  </si>
  <si>
    <t>53605401</t>
  </si>
  <si>
    <t>Базартюбинское</t>
  </si>
  <si>
    <t>53605402</t>
  </si>
  <si>
    <t>Васильевское</t>
  </si>
  <si>
    <t>53605404</t>
  </si>
  <si>
    <t>Заилечное</t>
  </si>
  <si>
    <t>53605407</t>
  </si>
  <si>
    <t>Каракудукское</t>
  </si>
  <si>
    <t>53605410</t>
  </si>
  <si>
    <t>Карасаевское</t>
  </si>
  <si>
    <t>53605413</t>
  </si>
  <si>
    <t>Карповское</t>
  </si>
  <si>
    <t>53605416</t>
  </si>
  <si>
    <t>Мичуринское</t>
  </si>
  <si>
    <t>53605419</t>
  </si>
  <si>
    <t>Новогригорьевское</t>
  </si>
  <si>
    <t>53605421</t>
  </si>
  <si>
    <t>Новопавловское</t>
  </si>
  <si>
    <t>53605422</t>
  </si>
  <si>
    <t>Новоуспеновское</t>
  </si>
  <si>
    <t>53605425</t>
  </si>
  <si>
    <t>Сагарчинское</t>
  </si>
  <si>
    <t>53605428</t>
  </si>
  <si>
    <t>Советское</t>
  </si>
  <si>
    <t>53605431</t>
  </si>
  <si>
    <t>Тамдысайское</t>
  </si>
  <si>
    <t>53605432</t>
  </si>
  <si>
    <t>Федоровское</t>
  </si>
  <si>
    <t>53605434</t>
  </si>
  <si>
    <t>Шаповаловское</t>
  </si>
  <si>
    <t>53605437</t>
  </si>
  <si>
    <t>Шкуновское</t>
  </si>
  <si>
    <t>53605440</t>
  </si>
  <si>
    <t>Александровский муниципальный район</t>
  </si>
  <si>
    <t>53606000</t>
  </si>
  <si>
    <t>Александровское</t>
  </si>
  <si>
    <t>53606402</t>
  </si>
  <si>
    <t>Георгиевское</t>
  </si>
  <si>
    <t>53606404</t>
  </si>
  <si>
    <t>Добринское</t>
  </si>
  <si>
    <t>53606410</t>
  </si>
  <si>
    <t>Ждановское</t>
  </si>
  <si>
    <t>53606413</t>
  </si>
  <si>
    <t>Зеленорощинское</t>
  </si>
  <si>
    <t>53606416</t>
  </si>
  <si>
    <t>Каликинское</t>
  </si>
  <si>
    <t>53606419</t>
  </si>
  <si>
    <t>Марксовское</t>
  </si>
  <si>
    <t>53606422</t>
  </si>
  <si>
    <t>Новомихайловское</t>
  </si>
  <si>
    <t>53606425</t>
  </si>
  <si>
    <t>Романовское</t>
  </si>
  <si>
    <t>53606431</t>
  </si>
  <si>
    <t>Султакаевское</t>
  </si>
  <si>
    <t>53606434</t>
  </si>
  <si>
    <t>Тукаевское</t>
  </si>
  <si>
    <t>53606437</t>
  </si>
  <si>
    <t>Хортицкое</t>
  </si>
  <si>
    <t>53606440</t>
  </si>
  <si>
    <t>Чебоксаровское</t>
  </si>
  <si>
    <t>53606443</t>
  </si>
  <si>
    <t>Яфаровское</t>
  </si>
  <si>
    <t>53606445</t>
  </si>
  <si>
    <t>Асекеевский муниципальный район</t>
  </si>
  <si>
    <t>53607000</t>
  </si>
  <si>
    <t>Аксютинское</t>
  </si>
  <si>
    <t>53607402</t>
  </si>
  <si>
    <t>Алексеевское</t>
  </si>
  <si>
    <t>53607404</t>
  </si>
  <si>
    <t>Асекеевское</t>
  </si>
  <si>
    <t>53607407</t>
  </si>
  <si>
    <t>Баландинское</t>
  </si>
  <si>
    <t>53607410</t>
  </si>
  <si>
    <t>Воздвиженское</t>
  </si>
  <si>
    <t>53607413</t>
  </si>
  <si>
    <t>Думинское</t>
  </si>
  <si>
    <t>53607415</t>
  </si>
  <si>
    <t>Заглядинское</t>
  </si>
  <si>
    <t>53607416</t>
  </si>
  <si>
    <t>Кислинское</t>
  </si>
  <si>
    <t>53607418</t>
  </si>
  <si>
    <t>Красногорское</t>
  </si>
  <si>
    <t>53607419</t>
  </si>
  <si>
    <t>Кутлуевское</t>
  </si>
  <si>
    <t>53607422</t>
  </si>
  <si>
    <t>Лекаревское</t>
  </si>
  <si>
    <t>53607425</t>
  </si>
  <si>
    <t>Мартыновское</t>
  </si>
  <si>
    <t>53607428</t>
  </si>
  <si>
    <t>Мочегаевское</t>
  </si>
  <si>
    <t>53607431</t>
  </si>
  <si>
    <t>Новосултангуловское</t>
  </si>
  <si>
    <t>53607434</t>
  </si>
  <si>
    <t>Рязановское</t>
  </si>
  <si>
    <t>53607437</t>
  </si>
  <si>
    <t>Старокульшариповское</t>
  </si>
  <si>
    <t>53607440</t>
  </si>
  <si>
    <t>Старомукменевское</t>
  </si>
  <si>
    <t>53607443</t>
  </si>
  <si>
    <t>Троицкое</t>
  </si>
  <si>
    <t>53607446</t>
  </si>
  <si>
    <t>Чкаловское</t>
  </si>
  <si>
    <t>53607449</t>
  </si>
  <si>
    <t>Юдинское</t>
  </si>
  <si>
    <t>53607448</t>
  </si>
  <si>
    <t>Яковлевское</t>
  </si>
  <si>
    <t>53607452</t>
  </si>
  <si>
    <t>Беляевский муниципальный район</t>
  </si>
  <si>
    <t>53610000</t>
  </si>
  <si>
    <t>Белогорское</t>
  </si>
  <si>
    <t>53610402</t>
  </si>
  <si>
    <t>Беляевское</t>
  </si>
  <si>
    <t>53610404</t>
  </si>
  <si>
    <t>Бурлыкское</t>
  </si>
  <si>
    <t>53610407</t>
  </si>
  <si>
    <t>Буртинское</t>
  </si>
  <si>
    <t>53610410</t>
  </si>
  <si>
    <t>Днепровское</t>
  </si>
  <si>
    <t>53610416</t>
  </si>
  <si>
    <t>Донское</t>
  </si>
  <si>
    <t>53610419</t>
  </si>
  <si>
    <t>Дубенское</t>
  </si>
  <si>
    <t>53610420</t>
  </si>
  <si>
    <t>Карагачское</t>
  </si>
  <si>
    <t>53610422</t>
  </si>
  <si>
    <t>Ключевское</t>
  </si>
  <si>
    <t>53610425</t>
  </si>
  <si>
    <t>Крючковское</t>
  </si>
  <si>
    <t>53610428</t>
  </si>
  <si>
    <t>Раздольное</t>
  </si>
  <si>
    <t>53610431</t>
  </si>
  <si>
    <t>Бугуруслан</t>
  </si>
  <si>
    <t>53708000</t>
  </si>
  <si>
    <t>53708001</t>
  </si>
  <si>
    <t>Бугурусланский муниципальный район</t>
  </si>
  <si>
    <t>53611000</t>
  </si>
  <si>
    <t>Аксаковское</t>
  </si>
  <si>
    <t>53611402</t>
  </si>
  <si>
    <t>Благодаровское</t>
  </si>
  <si>
    <t>53611407</t>
  </si>
  <si>
    <t>Дмитриевское</t>
  </si>
  <si>
    <t>53611409</t>
  </si>
  <si>
    <t>Елатомское</t>
  </si>
  <si>
    <t>53611410</t>
  </si>
  <si>
    <t>Завьяловское</t>
  </si>
  <si>
    <t>53611413</t>
  </si>
  <si>
    <t>Кирюшкинское</t>
  </si>
  <si>
    <t>53611419</t>
  </si>
  <si>
    <t>Кокошеевское</t>
  </si>
  <si>
    <t>53611420</t>
  </si>
  <si>
    <t>Коровинское</t>
  </si>
  <si>
    <t>53611425</t>
  </si>
  <si>
    <t>Михайловское</t>
  </si>
  <si>
    <t>53611431</t>
  </si>
  <si>
    <t>Нижнепавлушкинское</t>
  </si>
  <si>
    <t>53611434</t>
  </si>
  <si>
    <t>Нойкинское</t>
  </si>
  <si>
    <t>53611436</t>
  </si>
  <si>
    <t>Пилюгинское</t>
  </si>
  <si>
    <t>53611443</t>
  </si>
  <si>
    <t>Полибинское</t>
  </si>
  <si>
    <t>53611446</t>
  </si>
  <si>
    <t>Русскобоклинское</t>
  </si>
  <si>
    <t>53611455</t>
  </si>
  <si>
    <t>53611458</t>
  </si>
  <si>
    <t>Бузулук</t>
  </si>
  <si>
    <t>53712000</t>
  </si>
  <si>
    <t>53712001</t>
  </si>
  <si>
    <t>Бузулукский муниципальный район</t>
  </si>
  <si>
    <t>53612000</t>
  </si>
  <si>
    <t>Алдаркинское</t>
  </si>
  <si>
    <t>53612402</t>
  </si>
  <si>
    <t>Березовское</t>
  </si>
  <si>
    <t>53612403</t>
  </si>
  <si>
    <t>Боровое</t>
  </si>
  <si>
    <t>53612404</t>
  </si>
  <si>
    <t>Верхневязовское</t>
  </si>
  <si>
    <t>53612407</t>
  </si>
  <si>
    <t>Державинское</t>
  </si>
  <si>
    <t>53612413</t>
  </si>
  <si>
    <t>Елховское</t>
  </si>
  <si>
    <t>53612417</t>
  </si>
  <si>
    <t>Елшанское</t>
  </si>
  <si>
    <t>53612419</t>
  </si>
  <si>
    <t>Жилинское</t>
  </si>
  <si>
    <t>53612422</t>
  </si>
  <si>
    <t>Каменносарминское</t>
  </si>
  <si>
    <t>53612425</t>
  </si>
  <si>
    <t>Колтубановское</t>
  </si>
  <si>
    <t>53612427</t>
  </si>
  <si>
    <t>Колтубанское</t>
  </si>
  <si>
    <t>53612428</t>
  </si>
  <si>
    <t>Красногвардейское</t>
  </si>
  <si>
    <t>53612431</t>
  </si>
  <si>
    <t>Краснослободское</t>
  </si>
  <si>
    <t>53612434</t>
  </si>
  <si>
    <t>Липовское</t>
  </si>
  <si>
    <t>53612437</t>
  </si>
  <si>
    <t>Лисьеполянское</t>
  </si>
  <si>
    <t>53612439</t>
  </si>
  <si>
    <t>Могутовское</t>
  </si>
  <si>
    <t>53612441</t>
  </si>
  <si>
    <t>Новоалександровское</t>
  </si>
  <si>
    <t>53612443</t>
  </si>
  <si>
    <t>Новотепловское</t>
  </si>
  <si>
    <t>53612446</t>
  </si>
  <si>
    <t>Палимовское</t>
  </si>
  <si>
    <t>53612449</t>
  </si>
  <si>
    <t>Подколкинское</t>
  </si>
  <si>
    <t>53612452</t>
  </si>
  <si>
    <t>Преображенское</t>
  </si>
  <si>
    <t>53612458</t>
  </si>
  <si>
    <t>Пригородное</t>
  </si>
  <si>
    <t>53612461</t>
  </si>
  <si>
    <t>Проскуринское</t>
  </si>
  <si>
    <t>53612462</t>
  </si>
  <si>
    <t>Староалександровское</t>
  </si>
  <si>
    <t>53612464</t>
  </si>
  <si>
    <t>Сухореченское</t>
  </si>
  <si>
    <t>53612467</t>
  </si>
  <si>
    <t>Твердиловское</t>
  </si>
  <si>
    <t>53612470</t>
  </si>
  <si>
    <t>53612473</t>
  </si>
  <si>
    <t>Тупиковское</t>
  </si>
  <si>
    <t>53612476</t>
  </si>
  <si>
    <t>Шахматовское</t>
  </si>
  <si>
    <t>53612480</t>
  </si>
  <si>
    <t>Гай</t>
  </si>
  <si>
    <t>53713000</t>
  </si>
  <si>
    <t>53713001</t>
  </si>
  <si>
    <t>Гайский муниципальный район</t>
  </si>
  <si>
    <t>53614000</t>
  </si>
  <si>
    <t>Губерлинское</t>
  </si>
  <si>
    <t>53614402</t>
  </si>
  <si>
    <t>Ириклинское</t>
  </si>
  <si>
    <t>53614403</t>
  </si>
  <si>
    <t>Камейкинское</t>
  </si>
  <si>
    <t>53614404</t>
  </si>
  <si>
    <t>Колпакское</t>
  </si>
  <si>
    <t>53614407</t>
  </si>
  <si>
    <t>Новониколаевское</t>
  </si>
  <si>
    <t>53614413</t>
  </si>
  <si>
    <t>Новопетропавловское</t>
  </si>
  <si>
    <t>53614415</t>
  </si>
  <si>
    <t>Репинское</t>
  </si>
  <si>
    <t>53614419</t>
  </si>
  <si>
    <t>Халиловское</t>
  </si>
  <si>
    <t>53614440</t>
  </si>
  <si>
    <t>Грачевский муниципальный район</t>
  </si>
  <si>
    <t>53615000</t>
  </si>
  <si>
    <t>53615402</t>
  </si>
  <si>
    <t>Верхнеигнашкинское</t>
  </si>
  <si>
    <t>53615404</t>
  </si>
  <si>
    <t>Грачевское</t>
  </si>
  <si>
    <t>53615406</t>
  </si>
  <si>
    <t>Ероховское</t>
  </si>
  <si>
    <t>53615408</t>
  </si>
  <si>
    <t>53615410</t>
  </si>
  <si>
    <t>Новоникольское</t>
  </si>
  <si>
    <t>53615413</t>
  </si>
  <si>
    <t>Петрохерсонецкое</t>
  </si>
  <si>
    <t>53615416</t>
  </si>
  <si>
    <t>Побединское</t>
  </si>
  <si>
    <t>53615437</t>
  </si>
  <si>
    <t>Подлесное</t>
  </si>
  <si>
    <t>53615419</t>
  </si>
  <si>
    <t>Русскоигнашкинское</t>
  </si>
  <si>
    <t>53615422</t>
  </si>
  <si>
    <t>Старояшкинское</t>
  </si>
  <si>
    <t>53615425</t>
  </si>
  <si>
    <t>Таллинское</t>
  </si>
  <si>
    <t>53615431</t>
  </si>
  <si>
    <t>Ягодинское</t>
  </si>
  <si>
    <t>53615432</t>
  </si>
  <si>
    <t>Домбаровский муниципальный район</t>
  </si>
  <si>
    <t>53617000</t>
  </si>
  <si>
    <t>Ащебутакское</t>
  </si>
  <si>
    <t>53617404</t>
  </si>
  <si>
    <t>Домбаровский поссовет</t>
  </si>
  <si>
    <t>53617408</t>
  </si>
  <si>
    <t>Домбаровское</t>
  </si>
  <si>
    <t>53617407</t>
  </si>
  <si>
    <t>Заречное</t>
  </si>
  <si>
    <t>53617411</t>
  </si>
  <si>
    <t>Заринское</t>
  </si>
  <si>
    <t>53617412</t>
  </si>
  <si>
    <t>Красночабанское</t>
  </si>
  <si>
    <t>53617413</t>
  </si>
  <si>
    <t>Полевое</t>
  </si>
  <si>
    <t>53617419</t>
  </si>
  <si>
    <t>Илекский муниципальный район</t>
  </si>
  <si>
    <t>53619000</t>
  </si>
  <si>
    <t>Димитровское</t>
  </si>
  <si>
    <t>53619402</t>
  </si>
  <si>
    <t>Затонновское</t>
  </si>
  <si>
    <t>53619404</t>
  </si>
  <si>
    <t>Илекское</t>
  </si>
  <si>
    <t>53619407</t>
  </si>
  <si>
    <t>Кардаиловское</t>
  </si>
  <si>
    <t>53619410</t>
  </si>
  <si>
    <t>Красноярское</t>
  </si>
  <si>
    <t>53619416</t>
  </si>
  <si>
    <t>Мухрановское</t>
  </si>
  <si>
    <t>53619419</t>
  </si>
  <si>
    <t>Нижнеозернинское</t>
  </si>
  <si>
    <t>53619422</t>
  </si>
  <si>
    <t>Озерское</t>
  </si>
  <si>
    <t>53619425</t>
  </si>
  <si>
    <t>Подстепкинское</t>
  </si>
  <si>
    <t>53619427</t>
  </si>
  <si>
    <t>Привольное</t>
  </si>
  <si>
    <t>53619428</t>
  </si>
  <si>
    <t>Рассыпнянское</t>
  </si>
  <si>
    <t>53619431</t>
  </si>
  <si>
    <t>Сладковское</t>
  </si>
  <si>
    <t>53619434</t>
  </si>
  <si>
    <t>Студеновское</t>
  </si>
  <si>
    <t>53619437</t>
  </si>
  <si>
    <t>53619440</t>
  </si>
  <si>
    <t>Яманское</t>
  </si>
  <si>
    <t>53619445</t>
  </si>
  <si>
    <t>Кваркенский муниципальный район</t>
  </si>
  <si>
    <t>53622000</t>
  </si>
  <si>
    <t>Айдырлинское</t>
  </si>
  <si>
    <t>53622401</t>
  </si>
  <si>
    <t>Аландское</t>
  </si>
  <si>
    <t>53622402</t>
  </si>
  <si>
    <t>Бриентское</t>
  </si>
  <si>
    <t>53622404</t>
  </si>
  <si>
    <t>Зеленодольское</t>
  </si>
  <si>
    <t>53622407</t>
  </si>
  <si>
    <t>Кваркенское</t>
  </si>
  <si>
    <t>53622410</t>
  </si>
  <si>
    <t>Кировское</t>
  </si>
  <si>
    <t>53622413</t>
  </si>
  <si>
    <t>Коминтерновское</t>
  </si>
  <si>
    <t>53622416</t>
  </si>
  <si>
    <t>53622417</t>
  </si>
  <si>
    <t>Новооренбургское</t>
  </si>
  <si>
    <t>53622419</t>
  </si>
  <si>
    <t>Приморское</t>
  </si>
  <si>
    <t>53622422</t>
  </si>
  <si>
    <t>Просторское</t>
  </si>
  <si>
    <t>53622425</t>
  </si>
  <si>
    <t>Таналыкское</t>
  </si>
  <si>
    <t>53622428</t>
  </si>
  <si>
    <t>Уральское</t>
  </si>
  <si>
    <t>53622431</t>
  </si>
  <si>
    <t>Уртазымское</t>
  </si>
  <si>
    <t>53622434</t>
  </si>
  <si>
    <t>Комаровский (ЗАТО)</t>
  </si>
  <si>
    <t>53755000</t>
  </si>
  <si>
    <t>53755001</t>
  </si>
  <si>
    <t>Красногвардейский муниципальный район</t>
  </si>
  <si>
    <t>53623000</t>
  </si>
  <si>
    <t>53623402</t>
  </si>
  <si>
    <t>Залесовское</t>
  </si>
  <si>
    <t>53623404</t>
  </si>
  <si>
    <t>Ивановское</t>
  </si>
  <si>
    <t>53623407</t>
  </si>
  <si>
    <t>Кинзельское</t>
  </si>
  <si>
    <t>53623410</t>
  </si>
  <si>
    <t>Нижнекристальское</t>
  </si>
  <si>
    <t>53623416</t>
  </si>
  <si>
    <t>Никольское</t>
  </si>
  <si>
    <t>53623419</t>
  </si>
  <si>
    <t>Новоюласенское</t>
  </si>
  <si>
    <t>53623422</t>
  </si>
  <si>
    <t>Плешановское</t>
  </si>
  <si>
    <t>53623424</t>
  </si>
  <si>
    <t>Подольское</t>
  </si>
  <si>
    <t>53623425</t>
  </si>
  <si>
    <t>53623428</t>
  </si>
  <si>
    <t>Пролетарское</t>
  </si>
  <si>
    <t>53623431</t>
  </si>
  <si>
    <t>Пушкинское</t>
  </si>
  <si>
    <t>53623434</t>
  </si>
  <si>
    <t>Свердловское</t>
  </si>
  <si>
    <t>53623437</t>
  </si>
  <si>
    <t>Староникольское</t>
  </si>
  <si>
    <t>53623440</t>
  </si>
  <si>
    <t>Токское</t>
  </si>
  <si>
    <t>53623443</t>
  </si>
  <si>
    <t>Яшкинское</t>
  </si>
  <si>
    <t>53623446</t>
  </si>
  <si>
    <t>Кувандыкский муниципальный район</t>
  </si>
  <si>
    <t>53624000</t>
  </si>
  <si>
    <t>Зиянчуринское</t>
  </si>
  <si>
    <t>53624404</t>
  </si>
  <si>
    <t>Ибрагимовское</t>
  </si>
  <si>
    <t>53624406</t>
  </si>
  <si>
    <t>Ильинское</t>
  </si>
  <si>
    <t>53624407</t>
  </si>
  <si>
    <t>Краснознаменское</t>
  </si>
  <si>
    <t>53624410</t>
  </si>
  <si>
    <t>Красносакмарское</t>
  </si>
  <si>
    <t>53624413</t>
  </si>
  <si>
    <t>Куруильское</t>
  </si>
  <si>
    <t>53624416</t>
  </si>
  <si>
    <t>Маячное</t>
  </si>
  <si>
    <t>53624419</t>
  </si>
  <si>
    <t>Мухамедьяровское</t>
  </si>
  <si>
    <t>53624420</t>
  </si>
  <si>
    <t>Новопокровское</t>
  </si>
  <si>
    <t>53624422</t>
  </si>
  <si>
    <t>Новоракитянское</t>
  </si>
  <si>
    <t>53624425</t>
  </si>
  <si>
    <t>Новосаринское</t>
  </si>
  <si>
    <t>53624428</t>
  </si>
  <si>
    <t>Новосимбирское</t>
  </si>
  <si>
    <t>53624431</t>
  </si>
  <si>
    <t>Новоуральское</t>
  </si>
  <si>
    <t>53624434</t>
  </si>
  <si>
    <t>Оноприеновское</t>
  </si>
  <si>
    <t>53624438</t>
  </si>
  <si>
    <t>53624440</t>
  </si>
  <si>
    <t>Саринское</t>
  </si>
  <si>
    <t>53624446</t>
  </si>
  <si>
    <t>53624452</t>
  </si>
  <si>
    <t>Чеботаревское</t>
  </si>
  <si>
    <t>53624455</t>
  </si>
  <si>
    <t>город Кувандык</t>
  </si>
  <si>
    <t>53624101</t>
  </si>
  <si>
    <t>Курманаевский муниципальный район</t>
  </si>
  <si>
    <t>53625000</t>
  </si>
  <si>
    <t>Андреевское</t>
  </si>
  <si>
    <t>53625402</t>
  </si>
  <si>
    <t>Байгоровское</t>
  </si>
  <si>
    <t>53625405</t>
  </si>
  <si>
    <t>53625407</t>
  </si>
  <si>
    <t>Волжское</t>
  </si>
  <si>
    <t>53625410</t>
  </si>
  <si>
    <t>Гаршинское</t>
  </si>
  <si>
    <t>53625413</t>
  </si>
  <si>
    <t>53625416</t>
  </si>
  <si>
    <t>Ефимовское</t>
  </si>
  <si>
    <t>53625422</t>
  </si>
  <si>
    <t>Кандауровское</t>
  </si>
  <si>
    <t>53625425</t>
  </si>
  <si>
    <t>Костинское</t>
  </si>
  <si>
    <t>53625428</t>
  </si>
  <si>
    <t>Курманаевское</t>
  </si>
  <si>
    <t>53625431</t>
  </si>
  <si>
    <t>Кутушинское</t>
  </si>
  <si>
    <t>53625434</t>
  </si>
  <si>
    <t>Лабазинское</t>
  </si>
  <si>
    <t>53625437</t>
  </si>
  <si>
    <t>Лаврентьевское</t>
  </si>
  <si>
    <t>53625440</t>
  </si>
  <si>
    <t>53625446</t>
  </si>
  <si>
    <t>53625449</t>
  </si>
  <si>
    <t>Ромашкинское</t>
  </si>
  <si>
    <t>53625455</t>
  </si>
  <si>
    <t>Сергеевское</t>
  </si>
  <si>
    <t>53625458</t>
  </si>
  <si>
    <t>Матвеевский муниципальный район</t>
  </si>
  <si>
    <t>53627000</t>
  </si>
  <si>
    <t>Азаматовское</t>
  </si>
  <si>
    <t>53627401</t>
  </si>
  <si>
    <t>Борискинское</t>
  </si>
  <si>
    <t>53627402</t>
  </si>
  <si>
    <t>Емельяновское</t>
  </si>
  <si>
    <t>53627404</t>
  </si>
  <si>
    <t>Кинельское</t>
  </si>
  <si>
    <t>53627407</t>
  </si>
  <si>
    <t>Кузькинское</t>
  </si>
  <si>
    <t>53627410</t>
  </si>
  <si>
    <t>Кульчумское</t>
  </si>
  <si>
    <t>53627411</t>
  </si>
  <si>
    <t>Матвеевское</t>
  </si>
  <si>
    <t>53627413</t>
  </si>
  <si>
    <t>Новоашировское</t>
  </si>
  <si>
    <t>53627416</t>
  </si>
  <si>
    <t>Новожедринское</t>
  </si>
  <si>
    <t>53627419</t>
  </si>
  <si>
    <t>Новоспасское</t>
  </si>
  <si>
    <t>53627422</t>
  </si>
  <si>
    <t>Новоузелинское</t>
  </si>
  <si>
    <t>53627425</t>
  </si>
  <si>
    <t>Сарай-Гирское</t>
  </si>
  <si>
    <t>53627428</t>
  </si>
  <si>
    <t>Староашировское</t>
  </si>
  <si>
    <t>53627430</t>
  </si>
  <si>
    <t>Старокутлумбетьевское</t>
  </si>
  <si>
    <t>53627431</t>
  </si>
  <si>
    <t>Староякуповское</t>
  </si>
  <si>
    <t>53627432</t>
  </si>
  <si>
    <t>Тимошкинское</t>
  </si>
  <si>
    <t>53627434</t>
  </si>
  <si>
    <t>Медногорск</t>
  </si>
  <si>
    <t>53715000</t>
  </si>
  <si>
    <t>53715001</t>
  </si>
  <si>
    <t>Новоорский муниципальный район</t>
  </si>
  <si>
    <t>53630000</t>
  </si>
  <si>
    <t>Будамшинское</t>
  </si>
  <si>
    <t>53630402</t>
  </si>
  <si>
    <t>Горьковское</t>
  </si>
  <si>
    <t>53630404</t>
  </si>
  <si>
    <t>Добровольское</t>
  </si>
  <si>
    <t>53630406</t>
  </si>
  <si>
    <t>Караганское</t>
  </si>
  <si>
    <t>53630408</t>
  </si>
  <si>
    <t>Кумакское</t>
  </si>
  <si>
    <t>53630413</t>
  </si>
  <si>
    <t>Новоорское</t>
  </si>
  <si>
    <t>53630414</t>
  </si>
  <si>
    <t>Приреченское</t>
  </si>
  <si>
    <t>53630415</t>
  </si>
  <si>
    <t>Чапаевское</t>
  </si>
  <si>
    <t>53630419</t>
  </si>
  <si>
    <t>Энергетикское</t>
  </si>
  <si>
    <t>53630440</t>
  </si>
  <si>
    <t>Новосергиевский муниципальный район</t>
  </si>
  <si>
    <t>53631000</t>
  </si>
  <si>
    <t>Барабановское</t>
  </si>
  <si>
    <t>53631402</t>
  </si>
  <si>
    <t>Берестовское</t>
  </si>
  <si>
    <t>53631403</t>
  </si>
  <si>
    <t>Герасимовское</t>
  </si>
  <si>
    <t>53631404</t>
  </si>
  <si>
    <t>Краснополянское</t>
  </si>
  <si>
    <t>53631410</t>
  </si>
  <si>
    <t>Кувайское</t>
  </si>
  <si>
    <t>53631413</t>
  </si>
  <si>
    <t>Кулагинское</t>
  </si>
  <si>
    <t>53631416</t>
  </si>
  <si>
    <t>Кутушевское</t>
  </si>
  <si>
    <t>53631419</t>
  </si>
  <si>
    <t>Лапазское</t>
  </si>
  <si>
    <t>53631422</t>
  </si>
  <si>
    <t>Мустаевское</t>
  </si>
  <si>
    <t>53631428</t>
  </si>
  <si>
    <t>Нестеровское</t>
  </si>
  <si>
    <t>53631431</t>
  </si>
  <si>
    <t>Новосергиевское</t>
  </si>
  <si>
    <t>53631432</t>
  </si>
  <si>
    <t>Платовское</t>
  </si>
  <si>
    <t>53631434</t>
  </si>
  <si>
    <t>53631437</t>
  </si>
  <si>
    <t>Рыбкинское</t>
  </si>
  <si>
    <t>53631440</t>
  </si>
  <si>
    <t>Среднеуранское</t>
  </si>
  <si>
    <t>53631443</t>
  </si>
  <si>
    <t>Старобелогорское</t>
  </si>
  <si>
    <t>53631446</t>
  </si>
  <si>
    <t>Судьбодаровское</t>
  </si>
  <si>
    <t>53631449</t>
  </si>
  <si>
    <t>Хуторское</t>
  </si>
  <si>
    <t>53631452</t>
  </si>
  <si>
    <t>Ясногорское</t>
  </si>
  <si>
    <t>53631455</t>
  </si>
  <si>
    <t>Новотроицк</t>
  </si>
  <si>
    <t>53720000</t>
  </si>
  <si>
    <t>Октябрьский муниципальный район</t>
  </si>
  <si>
    <t>53633000</t>
  </si>
  <si>
    <t>Белозерское</t>
  </si>
  <si>
    <t>53633402</t>
  </si>
  <si>
    <t>Булановское</t>
  </si>
  <si>
    <t>53633404</t>
  </si>
  <si>
    <t>53633407</t>
  </si>
  <si>
    <t>53633413</t>
  </si>
  <si>
    <t>Имангуловское</t>
  </si>
  <si>
    <t>53633416</t>
  </si>
  <si>
    <t>Комиссаровское</t>
  </si>
  <si>
    <t>53633419</t>
  </si>
  <si>
    <t>Краснооктябрьское</t>
  </si>
  <si>
    <t>53633422</t>
  </si>
  <si>
    <t>Марьевское</t>
  </si>
  <si>
    <t>53633428</t>
  </si>
  <si>
    <t>Нижнегумбетовское</t>
  </si>
  <si>
    <t>53633431</t>
  </si>
  <si>
    <t>Новоникитинское</t>
  </si>
  <si>
    <t>53633434</t>
  </si>
  <si>
    <t>Новотроицкое</t>
  </si>
  <si>
    <t>53633437</t>
  </si>
  <si>
    <t>Октябрьское</t>
  </si>
  <si>
    <t>53633440</t>
  </si>
  <si>
    <t>Российское</t>
  </si>
  <si>
    <t>53633443</t>
  </si>
  <si>
    <t>Уранбашское</t>
  </si>
  <si>
    <t>53633446</t>
  </si>
  <si>
    <t>Успенское</t>
  </si>
  <si>
    <t>53633449</t>
  </si>
  <si>
    <t>Оренбург</t>
  </si>
  <si>
    <t>53701000</t>
  </si>
  <si>
    <t>город Оренбург</t>
  </si>
  <si>
    <t>53701001</t>
  </si>
  <si>
    <t>Оренбургский муниципальный район</t>
  </si>
  <si>
    <t>53634000</t>
  </si>
  <si>
    <t>Архангеловское</t>
  </si>
  <si>
    <t>53634402</t>
  </si>
  <si>
    <t>Благословенское</t>
  </si>
  <si>
    <t>53634405</t>
  </si>
  <si>
    <t>Бродецкое</t>
  </si>
  <si>
    <t>53634404</t>
  </si>
  <si>
    <t>Весеннее</t>
  </si>
  <si>
    <t>53634406</t>
  </si>
  <si>
    <t>Горное</t>
  </si>
  <si>
    <t>53634407</t>
  </si>
  <si>
    <t>Дедуровское</t>
  </si>
  <si>
    <t>53634413</t>
  </si>
  <si>
    <t>Зауральное</t>
  </si>
  <si>
    <t>53634416</t>
  </si>
  <si>
    <t>Зубаревское</t>
  </si>
  <si>
    <t>53634419</t>
  </si>
  <si>
    <t>53634422</t>
  </si>
  <si>
    <t>Каменноозерное</t>
  </si>
  <si>
    <t>53634425</t>
  </si>
  <si>
    <t>Караванное</t>
  </si>
  <si>
    <t>53634428</t>
  </si>
  <si>
    <t>Красноуральское</t>
  </si>
  <si>
    <t>53634431</t>
  </si>
  <si>
    <t>Ленинское</t>
  </si>
  <si>
    <t>53634432</t>
  </si>
  <si>
    <t>Нежинское</t>
  </si>
  <si>
    <t>53634434</t>
  </si>
  <si>
    <t>Нижнепавловское</t>
  </si>
  <si>
    <t>53634437</t>
  </si>
  <si>
    <t>53634440</t>
  </si>
  <si>
    <t>53634445</t>
  </si>
  <si>
    <t>Подгородне-Покровское</t>
  </si>
  <si>
    <t>53634446</t>
  </si>
  <si>
    <t>Пречистинское</t>
  </si>
  <si>
    <t>53634450</t>
  </si>
  <si>
    <t>53634448</t>
  </si>
  <si>
    <t>Приуральское</t>
  </si>
  <si>
    <t>53634449</t>
  </si>
  <si>
    <t>Пугачевское</t>
  </si>
  <si>
    <t>53634452</t>
  </si>
  <si>
    <t>Сергиевское</t>
  </si>
  <si>
    <t>53634455</t>
  </si>
  <si>
    <t>Соловьевское</t>
  </si>
  <si>
    <t>53634454</t>
  </si>
  <si>
    <t>Степановское</t>
  </si>
  <si>
    <t>53634456</t>
  </si>
  <si>
    <t>Струковское</t>
  </si>
  <si>
    <t>53634457</t>
  </si>
  <si>
    <t>Чебеньковское</t>
  </si>
  <si>
    <t>53634458</t>
  </si>
  <si>
    <t>Чернореченское</t>
  </si>
  <si>
    <t>53634461</t>
  </si>
  <si>
    <t>53634464</t>
  </si>
  <si>
    <t>Экспериментальное</t>
  </si>
  <si>
    <t>53634468</t>
  </si>
  <si>
    <t>Южноуральское</t>
  </si>
  <si>
    <t>53634470</t>
  </si>
  <si>
    <t>Орск</t>
  </si>
  <si>
    <t>53723000</t>
  </si>
  <si>
    <t>53723001</t>
  </si>
  <si>
    <t>Первомайский муниципальный район</t>
  </si>
  <si>
    <t>53636000</t>
  </si>
  <si>
    <t>Володарское</t>
  </si>
  <si>
    <t>53636402</t>
  </si>
  <si>
    <t>Красновское</t>
  </si>
  <si>
    <t>53636404</t>
  </si>
  <si>
    <t>53636408</t>
  </si>
  <si>
    <t>Малозайкинское</t>
  </si>
  <si>
    <t>53636411</t>
  </si>
  <si>
    <t>Мирошкинское</t>
  </si>
  <si>
    <t>53636413</t>
  </si>
  <si>
    <t>53636415</t>
  </si>
  <si>
    <t>Пылаевское</t>
  </si>
  <si>
    <t>53636416</t>
  </si>
  <si>
    <t>Революционное</t>
  </si>
  <si>
    <t>53636417</t>
  </si>
  <si>
    <t>Рубежинское</t>
  </si>
  <si>
    <t>53636419</t>
  </si>
  <si>
    <t>53636422</t>
  </si>
  <si>
    <t>Соболевское</t>
  </si>
  <si>
    <t>53636425</t>
  </si>
  <si>
    <t>53636428</t>
  </si>
  <si>
    <t>Тюльпанское</t>
  </si>
  <si>
    <t>53636429</t>
  </si>
  <si>
    <t>53636431</t>
  </si>
  <si>
    <t>Фурмановское</t>
  </si>
  <si>
    <t>53636434</t>
  </si>
  <si>
    <t>Шапошниковское</t>
  </si>
  <si>
    <t>53636437</t>
  </si>
  <si>
    <t>Переволоцкий муниципальный район</t>
  </si>
  <si>
    <t>53637000</t>
  </si>
  <si>
    <t>Абрамовское</t>
  </si>
  <si>
    <t>53637402</t>
  </si>
  <si>
    <t>53637404</t>
  </si>
  <si>
    <t>Донецкое</t>
  </si>
  <si>
    <t>53637407</t>
  </si>
  <si>
    <t>Зубочистенское</t>
  </si>
  <si>
    <t>53637410</t>
  </si>
  <si>
    <t>Зубочистенское Второе</t>
  </si>
  <si>
    <t>53637411</t>
  </si>
  <si>
    <t>Кариновское</t>
  </si>
  <si>
    <t>53637416</t>
  </si>
  <si>
    <t>Кичкасское</t>
  </si>
  <si>
    <t>53637419</t>
  </si>
  <si>
    <t>Кубанское</t>
  </si>
  <si>
    <t>53637420</t>
  </si>
  <si>
    <t>Мамалаевское</t>
  </si>
  <si>
    <t>53637422</t>
  </si>
  <si>
    <t>Переволоцкое</t>
  </si>
  <si>
    <t>53637424</t>
  </si>
  <si>
    <t>Преторийское</t>
  </si>
  <si>
    <t>53637425</t>
  </si>
  <si>
    <t>Родничнодольское</t>
  </si>
  <si>
    <t>53637428</t>
  </si>
  <si>
    <t>Садовое</t>
  </si>
  <si>
    <t>53637431</t>
  </si>
  <si>
    <t>Сеннинское</t>
  </si>
  <si>
    <t>53637432</t>
  </si>
  <si>
    <t>53637434</t>
  </si>
  <si>
    <t>Татищевское</t>
  </si>
  <si>
    <t>53637437</t>
  </si>
  <si>
    <t>Чесноковское</t>
  </si>
  <si>
    <t>53637440</t>
  </si>
  <si>
    <t>53637443</t>
  </si>
  <si>
    <t>Япрынцевское</t>
  </si>
  <si>
    <t>53637446</t>
  </si>
  <si>
    <t>Пономаревский муниципальный район</t>
  </si>
  <si>
    <t>53638000</t>
  </si>
  <si>
    <t>53638402</t>
  </si>
  <si>
    <t>Борисовское</t>
  </si>
  <si>
    <t>53638403</t>
  </si>
  <si>
    <t>53638404</t>
  </si>
  <si>
    <t>Деминское</t>
  </si>
  <si>
    <t>53638405</t>
  </si>
  <si>
    <t>Дюсьметьевское</t>
  </si>
  <si>
    <t>53638406</t>
  </si>
  <si>
    <t>Ефремово-Зыковское</t>
  </si>
  <si>
    <t>53638407</t>
  </si>
  <si>
    <t>53638410</t>
  </si>
  <si>
    <t>Максимовское</t>
  </si>
  <si>
    <t>53638413</t>
  </si>
  <si>
    <t>Наурузовское</t>
  </si>
  <si>
    <t>53638416</t>
  </si>
  <si>
    <t>Нижнекузлинское</t>
  </si>
  <si>
    <t>53638419</t>
  </si>
  <si>
    <t>Пономаревское</t>
  </si>
  <si>
    <t>53638422</t>
  </si>
  <si>
    <t>Равнинное</t>
  </si>
  <si>
    <t>53638425</t>
  </si>
  <si>
    <t>53638428</t>
  </si>
  <si>
    <t>Семеновское</t>
  </si>
  <si>
    <t>53638431</t>
  </si>
  <si>
    <t>Софиевское</t>
  </si>
  <si>
    <t>53638434</t>
  </si>
  <si>
    <t>Фадеевское</t>
  </si>
  <si>
    <t>53638437</t>
  </si>
  <si>
    <t>Сакмарский муниципальный район</t>
  </si>
  <si>
    <t>53640000</t>
  </si>
  <si>
    <t>Архиповское</t>
  </si>
  <si>
    <t>53640402</t>
  </si>
  <si>
    <t>Беловское</t>
  </si>
  <si>
    <t>53640404</t>
  </si>
  <si>
    <t>Белоусовское</t>
  </si>
  <si>
    <t>53640407</t>
  </si>
  <si>
    <t>Верхнечебеньковское</t>
  </si>
  <si>
    <t>53640410</t>
  </si>
  <si>
    <t>53640411</t>
  </si>
  <si>
    <t>Егорьевское</t>
  </si>
  <si>
    <t>53640413</t>
  </si>
  <si>
    <t>Каменское</t>
  </si>
  <si>
    <t>53640416</t>
  </si>
  <si>
    <t>Краснокоммунарское</t>
  </si>
  <si>
    <t>53640417</t>
  </si>
  <si>
    <t>53640419</t>
  </si>
  <si>
    <t>53640422</t>
  </si>
  <si>
    <t>Сакмарское</t>
  </si>
  <si>
    <t>53640425</t>
  </si>
  <si>
    <t>Светлое</t>
  </si>
  <si>
    <t>53640428</t>
  </si>
  <si>
    <t>Среднекаргальское</t>
  </si>
  <si>
    <t>53640431</t>
  </si>
  <si>
    <t>Татаро-Каргалинское</t>
  </si>
  <si>
    <t>53640434</t>
  </si>
  <si>
    <t>Тимашевское</t>
  </si>
  <si>
    <t>53640437</t>
  </si>
  <si>
    <t>Украинское</t>
  </si>
  <si>
    <t>53640440</t>
  </si>
  <si>
    <t>Саракташский муниципальный район</t>
  </si>
  <si>
    <t>53641000</t>
  </si>
  <si>
    <t>53641402</t>
  </si>
  <si>
    <t>Бурунчинское</t>
  </si>
  <si>
    <t>53641404</t>
  </si>
  <si>
    <t>53641407</t>
  </si>
  <si>
    <t>53641410</t>
  </si>
  <si>
    <t>Гавриловское</t>
  </si>
  <si>
    <t>53641413</t>
  </si>
  <si>
    <t>Желтинское</t>
  </si>
  <si>
    <t>53641416</t>
  </si>
  <si>
    <t>Каировское</t>
  </si>
  <si>
    <t>53641419</t>
  </si>
  <si>
    <t>Карагузинское</t>
  </si>
  <si>
    <t>53641422</t>
  </si>
  <si>
    <t>Надеждинское</t>
  </si>
  <si>
    <t>53641425</t>
  </si>
  <si>
    <t>Нижнеаскаровское</t>
  </si>
  <si>
    <t>53641427</t>
  </si>
  <si>
    <t>Николаевское</t>
  </si>
  <si>
    <t>53641428</t>
  </si>
  <si>
    <t>Новосокулакское</t>
  </si>
  <si>
    <t>53641431</t>
  </si>
  <si>
    <t>Новочеркасское</t>
  </si>
  <si>
    <t>53641434</t>
  </si>
  <si>
    <t>Петровское</t>
  </si>
  <si>
    <t>53641440</t>
  </si>
  <si>
    <t>Саракташское</t>
  </si>
  <si>
    <t>53641444</t>
  </si>
  <si>
    <t>Спасское</t>
  </si>
  <si>
    <t>53641443</t>
  </si>
  <si>
    <t>Старосокулакское</t>
  </si>
  <si>
    <t>53641446</t>
  </si>
  <si>
    <t>Федоровское Первое</t>
  </si>
  <si>
    <t>53641449</t>
  </si>
  <si>
    <t>Черкасское</t>
  </si>
  <si>
    <t>53641452</t>
  </si>
  <si>
    <t>Черноотрожское</t>
  </si>
  <si>
    <t>53641455</t>
  </si>
  <si>
    <t>Светлинский муниципальный район</t>
  </si>
  <si>
    <t>53642000</t>
  </si>
  <si>
    <t>Актюбинское</t>
  </si>
  <si>
    <t>53642402</t>
  </si>
  <si>
    <t>Восточное</t>
  </si>
  <si>
    <t>53642407</t>
  </si>
  <si>
    <t>Гостеприимное</t>
  </si>
  <si>
    <t>53642410</t>
  </si>
  <si>
    <t>Коскульское</t>
  </si>
  <si>
    <t>53642413</t>
  </si>
  <si>
    <t>Озерное</t>
  </si>
  <si>
    <t>53642416</t>
  </si>
  <si>
    <t>Светлинское</t>
  </si>
  <si>
    <t>53642418</t>
  </si>
  <si>
    <t>Спутниковское</t>
  </si>
  <si>
    <t>53642419</t>
  </si>
  <si>
    <t>Степное</t>
  </si>
  <si>
    <t>53642422</t>
  </si>
  <si>
    <t>Тобольское</t>
  </si>
  <si>
    <t>53642425</t>
  </si>
  <si>
    <t>Целинное</t>
  </si>
  <si>
    <t>53642428</t>
  </si>
  <si>
    <t>Северный муниципальный район</t>
  </si>
  <si>
    <t>53643000</t>
  </si>
  <si>
    <t>Аксенкинское</t>
  </si>
  <si>
    <t>53643402</t>
  </si>
  <si>
    <t>Бакаевское</t>
  </si>
  <si>
    <t>53643404</t>
  </si>
  <si>
    <t>Каменногорское</t>
  </si>
  <si>
    <t>53643407</t>
  </si>
  <si>
    <t>53643410</t>
  </si>
  <si>
    <t>Кряжлинское</t>
  </si>
  <si>
    <t>53643413</t>
  </si>
  <si>
    <t>Курско-Васильевское</t>
  </si>
  <si>
    <t>53643416</t>
  </si>
  <si>
    <t>Михеевское</t>
  </si>
  <si>
    <t>53643419</t>
  </si>
  <si>
    <t>Мордово-Добринское</t>
  </si>
  <si>
    <t>53643422</t>
  </si>
  <si>
    <t>Нижнечеляевское</t>
  </si>
  <si>
    <t>53643425</t>
  </si>
  <si>
    <t>Новодомосейкинское</t>
  </si>
  <si>
    <t>53643428</t>
  </si>
  <si>
    <t>Русскокандызское</t>
  </si>
  <si>
    <t>53643431</t>
  </si>
  <si>
    <t>Рычковское</t>
  </si>
  <si>
    <t>53643434</t>
  </si>
  <si>
    <t>Северное</t>
  </si>
  <si>
    <t>53643437</t>
  </si>
  <si>
    <t>Секретарское</t>
  </si>
  <si>
    <t>53643440</t>
  </si>
  <si>
    <t>Староборискинское</t>
  </si>
  <si>
    <t>53643443</t>
  </si>
  <si>
    <t>Стародомосейкинское</t>
  </si>
  <si>
    <t>53643445</t>
  </si>
  <si>
    <t>53643449</t>
  </si>
  <si>
    <t>Соль-Илецкий муниципальный район</t>
  </si>
  <si>
    <t>53644000</t>
  </si>
  <si>
    <t>Боевогорское</t>
  </si>
  <si>
    <t>53644402</t>
  </si>
  <si>
    <t>Буранное</t>
  </si>
  <si>
    <t>53644404</t>
  </si>
  <si>
    <t>Ветлянское</t>
  </si>
  <si>
    <t>53644407</t>
  </si>
  <si>
    <t>Григорьевское</t>
  </si>
  <si>
    <t>53644410</t>
  </si>
  <si>
    <t>Дружбинское</t>
  </si>
  <si>
    <t>53644413</t>
  </si>
  <si>
    <t>Изобильное</t>
  </si>
  <si>
    <t>53644416</t>
  </si>
  <si>
    <t>Красномаякское</t>
  </si>
  <si>
    <t>53644419</t>
  </si>
  <si>
    <t>53644418</t>
  </si>
  <si>
    <t>Линевское</t>
  </si>
  <si>
    <t>53644422</t>
  </si>
  <si>
    <t>53644425</t>
  </si>
  <si>
    <t>Новоилецкое</t>
  </si>
  <si>
    <t>53644428</t>
  </si>
  <si>
    <t>53644431</t>
  </si>
  <si>
    <t>Перовское</t>
  </si>
  <si>
    <t>53644434</t>
  </si>
  <si>
    <t>53644436</t>
  </si>
  <si>
    <t>53644438</t>
  </si>
  <si>
    <t>Саратовское</t>
  </si>
  <si>
    <t>53644440</t>
  </si>
  <si>
    <t>Тамар-Уткульское</t>
  </si>
  <si>
    <t>53644443</t>
  </si>
  <si>
    <t>53644447</t>
  </si>
  <si>
    <t>Трудовое</t>
  </si>
  <si>
    <t>53644449</t>
  </si>
  <si>
    <t>Угольное</t>
  </si>
  <si>
    <t>53644452</t>
  </si>
  <si>
    <t>Цвиллингское</t>
  </si>
  <si>
    <t>53644455</t>
  </si>
  <si>
    <t>город Соль-Илецк</t>
  </si>
  <si>
    <t>53644101</t>
  </si>
  <si>
    <t>Сорочинск</t>
  </si>
  <si>
    <t>53727000</t>
  </si>
  <si>
    <t>53727001</t>
  </si>
  <si>
    <t>Сорочинский муниципальный район</t>
  </si>
  <si>
    <t>53650000</t>
  </si>
  <si>
    <t>Баклановское</t>
  </si>
  <si>
    <t>53650402</t>
  </si>
  <si>
    <t>Бурдыгинское</t>
  </si>
  <si>
    <t>53650404</t>
  </si>
  <si>
    <t>Войковское</t>
  </si>
  <si>
    <t>53650407</t>
  </si>
  <si>
    <t>Гамалеевское</t>
  </si>
  <si>
    <t>53650410</t>
  </si>
  <si>
    <t>53650413</t>
  </si>
  <si>
    <t>Михайловское Второе</t>
  </si>
  <si>
    <t>53650419</t>
  </si>
  <si>
    <t>Михайловское Первое</t>
  </si>
  <si>
    <t>53650416</t>
  </si>
  <si>
    <t>53650422</t>
  </si>
  <si>
    <t>Первокрасное</t>
  </si>
  <si>
    <t>53650431</t>
  </si>
  <si>
    <t>Пронькинское</t>
  </si>
  <si>
    <t>53650434</t>
  </si>
  <si>
    <t>Родинское</t>
  </si>
  <si>
    <t>53650440</t>
  </si>
  <si>
    <t>53650441</t>
  </si>
  <si>
    <t>Рощинское</t>
  </si>
  <si>
    <t>53650442</t>
  </si>
  <si>
    <t>Толкаевское</t>
  </si>
  <si>
    <t>53650443</t>
  </si>
  <si>
    <t>53650448</t>
  </si>
  <si>
    <t>Ташлинский муниципальный район</t>
  </si>
  <si>
    <t>53651000</t>
  </si>
  <si>
    <t>53651402</t>
  </si>
  <si>
    <t>Благодарновское</t>
  </si>
  <si>
    <t>53651404</t>
  </si>
  <si>
    <t>Болдыревское</t>
  </si>
  <si>
    <t>53651407</t>
  </si>
  <si>
    <t>Бородинское</t>
  </si>
  <si>
    <t>53651408</t>
  </si>
  <si>
    <t>Вязовское</t>
  </si>
  <si>
    <t>53651413</t>
  </si>
  <si>
    <t>53651416</t>
  </si>
  <si>
    <t>Калининское</t>
  </si>
  <si>
    <t>53651419</t>
  </si>
  <si>
    <t>Кинделинское</t>
  </si>
  <si>
    <t>53651422</t>
  </si>
  <si>
    <t>Новокаменское</t>
  </si>
  <si>
    <t>53651425</t>
  </si>
  <si>
    <t>Придолинное</t>
  </si>
  <si>
    <t>53651428</t>
  </si>
  <si>
    <t>Ранневское</t>
  </si>
  <si>
    <t>53651431</t>
  </si>
  <si>
    <t>53651434</t>
  </si>
  <si>
    <t>53651437</t>
  </si>
  <si>
    <t>Ташлинское</t>
  </si>
  <si>
    <t>53651440</t>
  </si>
  <si>
    <t>53651443</t>
  </si>
  <si>
    <t>Чернояровское</t>
  </si>
  <si>
    <t>53651446</t>
  </si>
  <si>
    <t>Шестаковское</t>
  </si>
  <si>
    <t>53651449</t>
  </si>
  <si>
    <t>Яснополянское</t>
  </si>
  <si>
    <t>53651452</t>
  </si>
  <si>
    <t>Тоцкий муниципальный район</t>
  </si>
  <si>
    <t>53652000</t>
  </si>
  <si>
    <t>Богдановское</t>
  </si>
  <si>
    <t>53652402</t>
  </si>
  <si>
    <t>Верхнебузулукское</t>
  </si>
  <si>
    <t>53652404</t>
  </si>
  <si>
    <t>Задорожное</t>
  </si>
  <si>
    <t>53652405</t>
  </si>
  <si>
    <t>Зареченское</t>
  </si>
  <si>
    <t>53652406</t>
  </si>
  <si>
    <t>Злобинское</t>
  </si>
  <si>
    <t>53652408</t>
  </si>
  <si>
    <t>Кирсановское</t>
  </si>
  <si>
    <t>53652410</t>
  </si>
  <si>
    <t>Ковыляевское</t>
  </si>
  <si>
    <t>53652413</t>
  </si>
  <si>
    <t>Логачевское</t>
  </si>
  <si>
    <t>53652419</t>
  </si>
  <si>
    <t>Малоремизенское</t>
  </si>
  <si>
    <t>53652422</t>
  </si>
  <si>
    <t>Мананниковское</t>
  </si>
  <si>
    <t>53652423</t>
  </si>
  <si>
    <t>Медведское</t>
  </si>
  <si>
    <t>53652426</t>
  </si>
  <si>
    <t>Молодежное</t>
  </si>
  <si>
    <t>53652427</t>
  </si>
  <si>
    <t>Невежкинское</t>
  </si>
  <si>
    <t>53652425</t>
  </si>
  <si>
    <t>Павло-Антоновское</t>
  </si>
  <si>
    <t>53652428</t>
  </si>
  <si>
    <t>Погроминское</t>
  </si>
  <si>
    <t>53652431</t>
  </si>
  <si>
    <t>53652434</t>
  </si>
  <si>
    <t>Пристанционное</t>
  </si>
  <si>
    <t>53652437</t>
  </si>
  <si>
    <t>Приютинское</t>
  </si>
  <si>
    <t>53652440</t>
  </si>
  <si>
    <t>Саиновское</t>
  </si>
  <si>
    <t>53652442</t>
  </si>
  <si>
    <t>53652443</t>
  </si>
  <si>
    <t>Суворовское</t>
  </si>
  <si>
    <t>53652446</t>
  </si>
  <si>
    <t>Тоцкое</t>
  </si>
  <si>
    <t>53652449</t>
  </si>
  <si>
    <t>Тюльганский муниципальный район</t>
  </si>
  <si>
    <t>53653000</t>
  </si>
  <si>
    <t>Алмалинское</t>
  </si>
  <si>
    <t>53653402</t>
  </si>
  <si>
    <t>Благовещенское</t>
  </si>
  <si>
    <t>53653404</t>
  </si>
  <si>
    <t>53653407</t>
  </si>
  <si>
    <t>Городецкое</t>
  </si>
  <si>
    <t>53653410</t>
  </si>
  <si>
    <t>Екатеринославское</t>
  </si>
  <si>
    <t>53653413</t>
  </si>
  <si>
    <t>53653416</t>
  </si>
  <si>
    <t>53653419</t>
  </si>
  <si>
    <t>Нововасильевское</t>
  </si>
  <si>
    <t>53653421</t>
  </si>
  <si>
    <t>Разномойское</t>
  </si>
  <si>
    <t>53653422</t>
  </si>
  <si>
    <t>Репьевское</t>
  </si>
  <si>
    <t>53653425</t>
  </si>
  <si>
    <t>53653428</t>
  </si>
  <si>
    <t>53653431</t>
  </si>
  <si>
    <t>Тугустемирское</t>
  </si>
  <si>
    <t>53653434</t>
  </si>
  <si>
    <t>Тюльганское</t>
  </si>
  <si>
    <t>53653435</t>
  </si>
  <si>
    <t>53653437</t>
  </si>
  <si>
    <t>Шарлыкский муниципальный район</t>
  </si>
  <si>
    <t>53656000</t>
  </si>
  <si>
    <t>Богородское</t>
  </si>
  <si>
    <t>53656402</t>
  </si>
  <si>
    <t>Дубровское</t>
  </si>
  <si>
    <t>53656403</t>
  </si>
  <si>
    <t>Зерклинское</t>
  </si>
  <si>
    <t>53656404</t>
  </si>
  <si>
    <t>Илькульганское</t>
  </si>
  <si>
    <t>53656407</t>
  </si>
  <si>
    <t>Казанское</t>
  </si>
  <si>
    <t>53656410</t>
  </si>
  <si>
    <t>Константиновское</t>
  </si>
  <si>
    <t>53656413</t>
  </si>
  <si>
    <t>Новоархангельское</t>
  </si>
  <si>
    <t>53656419</t>
  </si>
  <si>
    <t>Новомусинское</t>
  </si>
  <si>
    <t>53656425</t>
  </si>
  <si>
    <t>53656428</t>
  </si>
  <si>
    <t>Парадаевское</t>
  </si>
  <si>
    <t>53656429</t>
  </si>
  <si>
    <t>53656430</t>
  </si>
  <si>
    <t>Путятинское</t>
  </si>
  <si>
    <t>53656432</t>
  </si>
  <si>
    <t>Ратчинское</t>
  </si>
  <si>
    <t>53656434</t>
  </si>
  <si>
    <t>Сарманайское</t>
  </si>
  <si>
    <t>53656437</t>
  </si>
  <si>
    <t>Слоновское</t>
  </si>
  <si>
    <t>53656440</t>
  </si>
  <si>
    <t>Титовское</t>
  </si>
  <si>
    <t>53656443</t>
  </si>
  <si>
    <t>Шарлыкское</t>
  </si>
  <si>
    <t>53656446</t>
  </si>
  <si>
    <t>Ясненский муниципальный район</t>
  </si>
  <si>
    <t>53659000</t>
  </si>
  <si>
    <t>Акжарское</t>
  </si>
  <si>
    <t>53659404</t>
  </si>
  <si>
    <t>Веселовское</t>
  </si>
  <si>
    <t>53659410</t>
  </si>
  <si>
    <t>Еленовское</t>
  </si>
  <si>
    <t>53659415</t>
  </si>
  <si>
    <t>Комаровское</t>
  </si>
  <si>
    <t>53659425</t>
  </si>
  <si>
    <t>53659428</t>
  </si>
  <si>
    <t>Новосельское</t>
  </si>
  <si>
    <t>53659435</t>
  </si>
  <si>
    <t>город Ясный</t>
  </si>
  <si>
    <t>53659101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</si>
  <si>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</si>
  <si>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</si>
  <si>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</si>
  <si>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</si>
  <si>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</si>
  <si>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</si>
  <si>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</si>
  <si>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</si>
  <si>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</si>
  <si>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</si>
  <si>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</si>
  <si>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</si>
  <si>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</si>
  <si>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</si>
  <si>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</si>
  <si>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</si>
  <si>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</si>
  <si>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</si>
  <si>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</si>
  <si>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</si>
  <si>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</si>
  <si>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</si>
  <si>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</si>
  <si>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</si>
  <si>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</si>
  <si>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</si>
  <si>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</si>
  <si>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</si>
  <si>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</si>
  <si>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</si>
  <si>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</si>
  <si>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</si>
  <si>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</si>
  <si>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</si>
  <si>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</si>
  <si>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</si>
  <si>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</si>
  <si>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</si>
  <si>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</si>
  <si>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</si>
  <si>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</si>
  <si>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</si>
  <si>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</si>
  <si>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</si>
  <si>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Орган местного самоуправления</t>
  </si>
  <si>
    <t>ООО "Абдулиногорводоканал"</t>
  </si>
  <si>
    <t>5601020402</t>
  </si>
  <si>
    <t>560101001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</si>
  <si>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</si>
  <si>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</si>
  <si>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</si>
  <si>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ООО "УК "Адамовка"</t>
  </si>
  <si>
    <t>5619020058</t>
  </si>
  <si>
    <t>561901001</t>
  </si>
  <si>
    <t>МУП ЖКХ "Заря"</t>
  </si>
  <si>
    <t>5619005853</t>
  </si>
  <si>
    <t>МУП ЖКХ "Брацлавка"</t>
  </si>
  <si>
    <t>5619005733</t>
  </si>
  <si>
    <t>МУП ЖКХ "Елизаветинка"</t>
  </si>
  <si>
    <t>5619006039</t>
  </si>
  <si>
    <t>МУП ЖКХ "Восток"</t>
  </si>
  <si>
    <t>5619005740</t>
  </si>
  <si>
    <t>МУП ЖКХ "Вектор"</t>
  </si>
  <si>
    <t>5619005941</t>
  </si>
  <si>
    <t>ООО "Услуги"</t>
  </si>
  <si>
    <t>5619020379</t>
  </si>
  <si>
    <t>МУП ЖКХ "Урал"</t>
  </si>
  <si>
    <t>5619005846</t>
  </si>
  <si>
    <t>МУП ЖКХ "Речной"</t>
  </si>
  <si>
    <t>5619005483</t>
  </si>
  <si>
    <t>МУП ЖКХ "Нива"</t>
  </si>
  <si>
    <t>5619005980</t>
  </si>
  <si>
    <t>МУП ЖКХ "Теренсай"</t>
  </si>
  <si>
    <t>5619005476</t>
  </si>
  <si>
    <t>МУП ЖКХ "Шильда"</t>
  </si>
  <si>
    <t>5619005469</t>
  </si>
  <si>
    <t>ОАО "Шильдинский элеватор"</t>
  </si>
  <si>
    <t>5619000566</t>
  </si>
  <si>
    <t>МУП ЖКХ "Юбилейное"</t>
  </si>
  <si>
    <t>5619005885</t>
  </si>
  <si>
    <t>ММООО "Акбулакская районная служба ЖКХ"</t>
  </si>
  <si>
    <t>5620020655</t>
  </si>
  <si>
    <t>562001001</t>
  </si>
  <si>
    <t>ООО "Водник"</t>
  </si>
  <si>
    <t>5620005992</t>
  </si>
  <si>
    <t>СПК "Колхоз Ворошилова"</t>
  </si>
  <si>
    <t>5620006393</t>
  </si>
  <si>
    <t>СПК к/з "Авангард"</t>
  </si>
  <si>
    <t>5620006379</t>
  </si>
  <si>
    <t>564601001</t>
  </si>
  <si>
    <t>СПК к/з "Победа"</t>
  </si>
  <si>
    <t>5620006347</t>
  </si>
  <si>
    <t>СПК к/з "Шаповалово"</t>
  </si>
  <si>
    <t>5620006354</t>
  </si>
  <si>
    <t>СПК к/з "Васильевский"</t>
  </si>
  <si>
    <t>5620006450</t>
  </si>
  <si>
    <t>МУП "Родник"</t>
  </si>
  <si>
    <t>5620020486</t>
  </si>
  <si>
    <t>МУП "Валентина"</t>
  </si>
  <si>
    <t>5620006403</t>
  </si>
  <si>
    <t>ООО "Агро"</t>
  </si>
  <si>
    <t>5620006259</t>
  </si>
  <si>
    <t>МАУ "Уют"</t>
  </si>
  <si>
    <t>5620020648</t>
  </si>
  <si>
    <t>ООО "Сагарчин"</t>
  </si>
  <si>
    <t>5620006033</t>
  </si>
  <si>
    <t>МУП "Исток"</t>
  </si>
  <si>
    <t>5620020415</t>
  </si>
  <si>
    <t>МУП "Восход"</t>
  </si>
  <si>
    <t>5620006361</t>
  </si>
  <si>
    <t>ИП Пучихин С.В.</t>
  </si>
  <si>
    <t>561200176196</t>
  </si>
  <si>
    <t>отсутствует</t>
  </si>
  <si>
    <t>МУП "Тепловые и водопроводные сети"</t>
  </si>
  <si>
    <t>5621006572</t>
  </si>
  <si>
    <t>562101001</t>
  </si>
  <si>
    <t>ООО "Коммунальные ресурсы"</t>
  </si>
  <si>
    <t>5621020256</t>
  </si>
  <si>
    <t>МУП "Новомихайловское ЖКХ"</t>
  </si>
  <si>
    <t>5621020062</t>
  </si>
  <si>
    <t>МУП "Хортицкое ЖКХ"</t>
  </si>
  <si>
    <t>5621006325</t>
  </si>
  <si>
    <t>МУП "Зеленорощенское ЖКХ"</t>
  </si>
  <si>
    <t>5621006290</t>
  </si>
  <si>
    <t>МУП "Каликинское ЖКХ"</t>
  </si>
  <si>
    <t>5621006332</t>
  </si>
  <si>
    <t>ООО "Кристина"</t>
  </si>
  <si>
    <t>5621020111</t>
  </si>
  <si>
    <t>ООО "Валентина"</t>
  </si>
  <si>
    <t>5621020400</t>
  </si>
  <si>
    <t>ООО "ПромСтрой"</t>
  </si>
  <si>
    <t>5602020170</t>
  </si>
  <si>
    <t>560201001</t>
  </si>
  <si>
    <t>МУП ЖКХ и С</t>
  </si>
  <si>
    <t>5622005123</t>
  </si>
  <si>
    <t>562201001</t>
  </si>
  <si>
    <t>ООО "Труид"</t>
  </si>
  <si>
    <t>5622020026</t>
  </si>
  <si>
    <t>МУП ЖКС "Администрация Белогорского сельсовета"</t>
  </si>
  <si>
    <t>5623012250</t>
  </si>
  <si>
    <t>562301001</t>
  </si>
  <si>
    <t>ООО "Жилкомсервис"</t>
  </si>
  <si>
    <t>5623012363</t>
  </si>
  <si>
    <t>МУП КС Бурлыкского сельсовета</t>
  </si>
  <si>
    <t>5623012324</t>
  </si>
  <si>
    <t>МУП КС Буртинского сельсовета</t>
  </si>
  <si>
    <t>5623012444</t>
  </si>
  <si>
    <t>ООО "Вектор"</t>
  </si>
  <si>
    <t>5623012388</t>
  </si>
  <si>
    <t>СПК колхоз Донской</t>
  </si>
  <si>
    <t>5623001210</t>
  </si>
  <si>
    <t>МУП ЖКС "Администрация Дубенского поссовета"</t>
  </si>
  <si>
    <t>5623012331</t>
  </si>
  <si>
    <t>ООО "Коммунальные услуги"</t>
  </si>
  <si>
    <t>5623030309</t>
  </si>
  <si>
    <t>МУП "ЖКХ Администрации Карагачский сельский совет"</t>
  </si>
  <si>
    <t>5623012268</t>
  </si>
  <si>
    <t>МУП "Коммунальное хозяйство Ключевского сельсовета"</t>
  </si>
  <si>
    <t>5623012437</t>
  </si>
  <si>
    <t>МУП  Крючковского сельсовета</t>
  </si>
  <si>
    <t>5623030299</t>
  </si>
  <si>
    <t>МУП ЖКС "Администрация Раздольного сельсовета"</t>
  </si>
  <si>
    <t>5623012282</t>
  </si>
  <si>
    <t>ЗАО "Тепловодоснабжение" г. Бугуруслан</t>
  </si>
  <si>
    <t>5602020719</t>
  </si>
  <si>
    <t>ООО "Тепловодоснабжение"</t>
  </si>
  <si>
    <t>5602022032</t>
  </si>
  <si>
    <t>МУП "Райкомхоз"</t>
  </si>
  <si>
    <t>5624020712</t>
  </si>
  <si>
    <t>562401001</t>
  </si>
  <si>
    <t>ООО "Агропромэнерго"</t>
  </si>
  <si>
    <t>5624002696</t>
  </si>
  <si>
    <t>ООО "Ритм"</t>
  </si>
  <si>
    <t>5602007605</t>
  </si>
  <si>
    <t>ОАО "Уралтранснефтепродукт"</t>
  </si>
  <si>
    <t>0274053773</t>
  </si>
  <si>
    <t>025250001</t>
  </si>
  <si>
    <t>ООО "Тепловодомонтаж"</t>
  </si>
  <si>
    <t>5624020215</t>
  </si>
  <si>
    <t>Колхоз "Южный"</t>
  </si>
  <si>
    <t>5624003354</t>
  </si>
  <si>
    <t>МУП "ВКХ г. Бузулука"</t>
  </si>
  <si>
    <t>5603011185</t>
  </si>
  <si>
    <t>560301001</t>
  </si>
  <si>
    <t>ООО "Славянка"</t>
  </si>
  <si>
    <t>7702707386</t>
  </si>
  <si>
    <t>770201001</t>
  </si>
  <si>
    <t>РМУП ЖКХ Бузулукского района</t>
  </si>
  <si>
    <t>5625006340</t>
  </si>
  <si>
    <t>филиал "Оренбургский" ОАО "Славянка"</t>
  </si>
  <si>
    <t>561243001</t>
  </si>
  <si>
    <t>АО "Березовский КСМ"</t>
  </si>
  <si>
    <t>5625001695</t>
  </si>
  <si>
    <t>562501001</t>
  </si>
  <si>
    <t>МО "Березовский сельсовет"</t>
  </si>
  <si>
    <t>5625006510</t>
  </si>
  <si>
    <t>СХА "Жилинская Нива"</t>
  </si>
  <si>
    <t>5625005837</t>
  </si>
  <si>
    <t>Колхоз "Мир"</t>
  </si>
  <si>
    <t>5625000300</t>
  </si>
  <si>
    <t>МО "Колтубановский поссовет"</t>
  </si>
  <si>
    <t>5625006703</t>
  </si>
  <si>
    <t>Колхоз им. Карла Маркса</t>
  </si>
  <si>
    <t>5625000444</t>
  </si>
  <si>
    <t>СХА им. Дзержинского</t>
  </si>
  <si>
    <t>5625001374</t>
  </si>
  <si>
    <t>МУП "Феникс"</t>
  </si>
  <si>
    <t>5625007231</t>
  </si>
  <si>
    <t>СХА им. Пушкина</t>
  </si>
  <si>
    <t>5625000116</t>
  </si>
  <si>
    <t>МУП "ЖКХ" г. Гай</t>
  </si>
  <si>
    <t>5604009020</t>
  </si>
  <si>
    <t>560401001</t>
  </si>
  <si>
    <t>ОАО "Гайский ГОК"</t>
  </si>
  <si>
    <t>5604000700</t>
  </si>
  <si>
    <t>561350001</t>
  </si>
  <si>
    <t>МУП "ЖКХ Халиловского поссовета"</t>
  </si>
  <si>
    <t>5626010251</t>
  </si>
  <si>
    <t>562601001</t>
  </si>
  <si>
    <t>МУП "ЖКХ Ириклинского поссовета"</t>
  </si>
  <si>
    <t>5626010212</t>
  </si>
  <si>
    <t>МУП "ЖКХ Камейкинского сельсовета"</t>
  </si>
  <si>
    <t>5626010276</t>
  </si>
  <si>
    <t>ООО "УК "Колпакский Водоканал"</t>
  </si>
  <si>
    <t>5604030511</t>
  </si>
  <si>
    <t>ООО "УК Ак-Су"</t>
  </si>
  <si>
    <t>5604030550</t>
  </si>
  <si>
    <t>МУП "ЖКХ Репинского сельсовета"</t>
  </si>
  <si>
    <t>5626010244</t>
  </si>
  <si>
    <t>Город Златоуст</t>
  </si>
  <si>
    <t>75712000</t>
  </si>
  <si>
    <t>ОАО "РЖД"</t>
  </si>
  <si>
    <t>744931004</t>
  </si>
  <si>
    <t>МУП КХ "Александровское"</t>
  </si>
  <si>
    <t>5627003000</t>
  </si>
  <si>
    <t>562701001</t>
  </si>
  <si>
    <t>ООО "УК "Грачевское ЖКХ"</t>
  </si>
  <si>
    <t>5627020238</t>
  </si>
  <si>
    <t>ИП Максимов Александр Михайлович</t>
  </si>
  <si>
    <t>480405871914</t>
  </si>
  <si>
    <t>МУП "ЖКХ Грачевского района"</t>
  </si>
  <si>
    <t>5627000697</t>
  </si>
  <si>
    <t>СПК им.Шевченко</t>
  </si>
  <si>
    <t>5627000270</t>
  </si>
  <si>
    <t>МУП "ЖКХ"</t>
  </si>
  <si>
    <t>5628004863</t>
  </si>
  <si>
    <t>562801001</t>
  </si>
  <si>
    <t>ООО "ЖКХ"</t>
  </si>
  <si>
    <t>5628005507</t>
  </si>
  <si>
    <t>5628020255</t>
  </si>
  <si>
    <t>ООО "Газпром трансгаз  Екатеринбург" (МГ-15)</t>
  </si>
  <si>
    <t>6608007434</t>
  </si>
  <si>
    <t>562802110</t>
  </si>
  <si>
    <t>МУП "Заря"</t>
  </si>
  <si>
    <t>562800030400</t>
  </si>
  <si>
    <t>МУП "Красночабанское ЖКХ"</t>
  </si>
  <si>
    <t>5628020375</t>
  </si>
  <si>
    <t>ООО "Красный Чабан"</t>
  </si>
  <si>
    <t>5628005169</t>
  </si>
  <si>
    <t>ООО "Полевой ЖКХ"</t>
  </si>
  <si>
    <t>5628020544</t>
  </si>
  <si>
    <t>ТСЖ "Полевой"</t>
  </si>
  <si>
    <t>5628005225</t>
  </si>
  <si>
    <t>МУП "Надежда"</t>
  </si>
  <si>
    <t>5629020561</t>
  </si>
  <si>
    <t>562901001</t>
  </si>
  <si>
    <t>ООО "Надежда"</t>
  </si>
  <si>
    <t>5629020184</t>
  </si>
  <si>
    <t>МУП "Илекский коммунальщик"</t>
  </si>
  <si>
    <t>5629004672</t>
  </si>
  <si>
    <t>ООО "Илек-тепло"</t>
  </si>
  <si>
    <t>5629004552</t>
  </si>
  <si>
    <t>Колхоз "Россия"</t>
  </si>
  <si>
    <t>5629000050</t>
  </si>
  <si>
    <t>МУП "Русь"</t>
  </si>
  <si>
    <t>5629020586</t>
  </si>
  <si>
    <t>МУП "Нижнеозернинский коммунальщик"</t>
  </si>
  <si>
    <t>5629020473</t>
  </si>
  <si>
    <t>колхоз "Борьба за мир"</t>
  </si>
  <si>
    <t>5629000460</t>
  </si>
  <si>
    <t>ООО "Заря"</t>
  </si>
  <si>
    <t>5629004633</t>
  </si>
  <si>
    <t>МУП "Сельский коммунальщик"</t>
  </si>
  <si>
    <t>5629020177</t>
  </si>
  <si>
    <t>5629020138</t>
  </si>
  <si>
    <t>ООО "МТС АК "Ташлинский"</t>
  </si>
  <si>
    <t>5648006072</t>
  </si>
  <si>
    <t>564801001</t>
  </si>
  <si>
    <t>ИП Бикмурзин И.Р.</t>
  </si>
  <si>
    <t>563000580503</t>
  </si>
  <si>
    <t>ИП Евдокимов С.В.</t>
  </si>
  <si>
    <t>7725114488</t>
  </si>
  <si>
    <t>563001001</t>
  </si>
  <si>
    <t>ИП Шабанова О.Н.</t>
  </si>
  <si>
    <t>563000388334</t>
  </si>
  <si>
    <t>ООО "АКВА"</t>
  </si>
  <si>
    <t>5630020397</t>
  </si>
  <si>
    <t>ООО "Газпром трансгаз Екатеринбург" (КС-16)</t>
  </si>
  <si>
    <t>563002001</t>
  </si>
  <si>
    <t>ООО "Кваркено"</t>
  </si>
  <si>
    <t>5630020291</t>
  </si>
  <si>
    <t>ПСК "Кировский"</t>
  </si>
  <si>
    <t>5630000496</t>
  </si>
  <si>
    <t>ИП Шипилова Г.Н.</t>
  </si>
  <si>
    <t>563000492712</t>
  </si>
  <si>
    <t>ООО "ЖКХ "Радуга"</t>
  </si>
  <si>
    <t>5630020319</t>
  </si>
  <si>
    <t>СПК колхоз "Бриентский"</t>
  </si>
  <si>
    <t>5630000104</t>
  </si>
  <si>
    <t>СПК "Кульминский"</t>
  </si>
  <si>
    <t>5630000231</t>
  </si>
  <si>
    <t>ИП Бражникова В.В.</t>
  </si>
  <si>
    <t>563000084449</t>
  </si>
  <si>
    <t>ИП Голендухин В.П.</t>
  </si>
  <si>
    <t>563001678607</t>
  </si>
  <si>
    <t>ООО "Гарант-Сервис"</t>
  </si>
  <si>
    <t>5630004998</t>
  </si>
  <si>
    <t>СПК Новооренбургский</t>
  </si>
  <si>
    <t>5630000383</t>
  </si>
  <si>
    <t>ООО "ЖКХ "Приморское"</t>
  </si>
  <si>
    <t>5630020333</t>
  </si>
  <si>
    <t>СПК колхоз "Приморский"</t>
  </si>
  <si>
    <t>5630000256</t>
  </si>
  <si>
    <t>Просторский сельсовет</t>
  </si>
  <si>
    <t>5630004910</t>
  </si>
  <si>
    <t>СПК колхоз "Центральный"</t>
  </si>
  <si>
    <t>5630000150</t>
  </si>
  <si>
    <t>СПК колхоз "Таналыкский"</t>
  </si>
  <si>
    <t>5630001718</t>
  </si>
  <si>
    <t>СХА "Зерно Оренбуржья"</t>
  </si>
  <si>
    <t>5625005876</t>
  </si>
  <si>
    <t>СПК колхоз "Уральский"</t>
  </si>
  <si>
    <t>5630000390</t>
  </si>
  <si>
    <t>СПК колхоз "Зауральный"</t>
  </si>
  <si>
    <t>5630000400</t>
  </si>
  <si>
    <t>МП КЭП ЗАТО Комаровский</t>
  </si>
  <si>
    <t>5618005106</t>
  </si>
  <si>
    <t>561801001</t>
  </si>
  <si>
    <t>ООО "Плешановское ЖКХ"</t>
  </si>
  <si>
    <t>5631020174</t>
  </si>
  <si>
    <t>563101001</t>
  </si>
  <si>
    <t>ООО "Уют-2"</t>
  </si>
  <si>
    <t>5631005899</t>
  </si>
  <si>
    <t>МУП МХКП "Старт"</t>
  </si>
  <si>
    <t>5631006229</t>
  </si>
  <si>
    <t>564901001</t>
  </si>
  <si>
    <t>ООО "Нижнекристальское"</t>
  </si>
  <si>
    <t>5631020093</t>
  </si>
  <si>
    <t>МУ "Управление Плешановского жилищно-коммунального хозяйства"</t>
  </si>
  <si>
    <t>5631005842</t>
  </si>
  <si>
    <t>МУП "Агрокомсервис"</t>
  </si>
  <si>
    <t>5631005698</t>
  </si>
  <si>
    <t>МУП "МКП Пушкинское"</t>
  </si>
  <si>
    <t>5631005666</t>
  </si>
  <si>
    <t>МУП МХКП "Свердловское"</t>
  </si>
  <si>
    <t>5631006282</t>
  </si>
  <si>
    <t>561701001</t>
  </si>
  <si>
    <t>МУП МКП "Забота"</t>
  </si>
  <si>
    <t>5631004782</t>
  </si>
  <si>
    <t>МКП "Яшкинское"</t>
  </si>
  <si>
    <t>5631004084</t>
  </si>
  <si>
    <t>ЗАО "Грачевское"</t>
  </si>
  <si>
    <t>5633003921</t>
  </si>
  <si>
    <t>563301001</t>
  </si>
  <si>
    <t>МУП ЖКХ "Родник"</t>
  </si>
  <si>
    <t>5632007120</t>
  </si>
  <si>
    <t>563201001</t>
  </si>
  <si>
    <t>ООО "Инженерные системы"</t>
  </si>
  <si>
    <t>5632020096</t>
  </si>
  <si>
    <t>ООО "Медногорск-Водоканал"</t>
  </si>
  <si>
    <t>5606020540</t>
  </si>
  <si>
    <t>560601001</t>
  </si>
  <si>
    <t>ООО "Уралкомус"</t>
  </si>
  <si>
    <t>5605020393</t>
  </si>
  <si>
    <t>ОАО "Южно-Уральский криолитовый завод"</t>
  </si>
  <si>
    <t>5605000012</t>
  </si>
  <si>
    <t>560501001</t>
  </si>
  <si>
    <t>ООО "Водоканал"</t>
  </si>
  <si>
    <t>5605020072</t>
  </si>
  <si>
    <t>ООО "Водснаб"</t>
  </si>
  <si>
    <t>5605020724</t>
  </si>
  <si>
    <t>ООО "Инженерные сети г. Кувандыка"</t>
  </si>
  <si>
    <t>5605020731</t>
  </si>
  <si>
    <t>ООО "Инженерные сети"</t>
  </si>
  <si>
    <t>5605020153</t>
  </si>
  <si>
    <t>ООО «Нептун»</t>
  </si>
  <si>
    <t>5633020116</t>
  </si>
  <si>
    <t>ООО "Вода"</t>
  </si>
  <si>
    <t>5633004724</t>
  </si>
  <si>
    <t>СПК (колхоз) «Нива»</t>
  </si>
  <si>
    <t>5633003939</t>
  </si>
  <si>
    <t>ЗАО «Куйбышева»</t>
  </si>
  <si>
    <t>5633003054</t>
  </si>
  <si>
    <t>ООО им. Свердлова</t>
  </si>
  <si>
    <t>5633020243</t>
  </si>
  <si>
    <t>ООО "Лабазинское ЖКХ"</t>
  </si>
  <si>
    <t>5633005277</t>
  </si>
  <si>
    <t>ООО «Родник»</t>
  </si>
  <si>
    <t>5633020370</t>
  </si>
  <si>
    <t>СПК (колхоз) «Русь»</t>
  </si>
  <si>
    <t>5633003287</t>
  </si>
  <si>
    <t>ООО "Кристалл"</t>
  </si>
  <si>
    <t>5633020363</t>
  </si>
  <si>
    <t>СПК колхоз "Мир"</t>
  </si>
  <si>
    <t>5634002818</t>
  </si>
  <si>
    <t>563401001</t>
  </si>
  <si>
    <t>СПК колхоз "Кинельский"</t>
  </si>
  <si>
    <t>5634002670</t>
  </si>
  <si>
    <t>СПК "Матвеевский"</t>
  </si>
  <si>
    <t>5634002864</t>
  </si>
  <si>
    <t>ИП Атякшев А.А.</t>
  </si>
  <si>
    <t>563400328065</t>
  </si>
  <si>
    <t>СПК колхоз им. Дзержинского</t>
  </si>
  <si>
    <t>5634002825</t>
  </si>
  <si>
    <t>СПК колхоз "Восход"</t>
  </si>
  <si>
    <t>5634003307</t>
  </si>
  <si>
    <t>МУП "Матвеевский коммунальщик"</t>
  </si>
  <si>
    <t>5634003794</t>
  </si>
  <si>
    <t>ООО "Жилсервис"</t>
  </si>
  <si>
    <t>5634020158</t>
  </si>
  <si>
    <t>СПК колхоз "Степной"</t>
  </si>
  <si>
    <t>5634003522</t>
  </si>
  <si>
    <t>ИП Серов С.В.</t>
  </si>
  <si>
    <t>562400320480</t>
  </si>
  <si>
    <t>СПК колхоз "Урал"</t>
  </si>
  <si>
    <t>5634003508</t>
  </si>
  <si>
    <t>КФХ "Земледелец"</t>
  </si>
  <si>
    <t>5634002141</t>
  </si>
  <si>
    <t>МУП "Гарант"</t>
  </si>
  <si>
    <t>5634020060</t>
  </si>
  <si>
    <t>ООО "Водолей"</t>
  </si>
  <si>
    <t>5634003498</t>
  </si>
  <si>
    <t>ФГУ Комбинат "Рубин" Госрезерва</t>
  </si>
  <si>
    <t>5603004999</t>
  </si>
  <si>
    <t>КФХ Узяев Р.С.</t>
  </si>
  <si>
    <t>563400687850</t>
  </si>
  <si>
    <t>СПК колхоз им. Фрунзе</t>
  </si>
  <si>
    <t>5634002920</t>
  </si>
  <si>
    <t>МО "Староякуповский сельсовет"</t>
  </si>
  <si>
    <t>5634003748</t>
  </si>
  <si>
    <t>ИП Букаев Н.В.</t>
  </si>
  <si>
    <t>563400430823</t>
  </si>
  <si>
    <t>ООО "Медногорский жилищно-коммунальный комплекс"</t>
  </si>
  <si>
    <t>5606004250</t>
  </si>
  <si>
    <t>ООО "Медногорский медно-серный комбинат"</t>
  </si>
  <si>
    <t>5606001611</t>
  </si>
  <si>
    <t>"Ириклинская ГРЭС – филиал ОАО «ОГК-1»</t>
  </si>
  <si>
    <t>7203158282</t>
  </si>
  <si>
    <t>563502001</t>
  </si>
  <si>
    <t>5635008403</t>
  </si>
  <si>
    <t>563501001</t>
  </si>
  <si>
    <t>5635008516</t>
  </si>
  <si>
    <t>МУ "УЖКХ п.Энергетик"</t>
  </si>
  <si>
    <t>5635008227</t>
  </si>
  <si>
    <t>СПК "Барабановское"</t>
  </si>
  <si>
    <t>5636000904</t>
  </si>
  <si>
    <t>563601001</t>
  </si>
  <si>
    <t>МУП "Новосергиевское ЖКХ"</t>
  </si>
  <si>
    <t>5636000478</t>
  </si>
  <si>
    <t>СПК им.Калинина</t>
  </si>
  <si>
    <t>5636007177</t>
  </si>
  <si>
    <t>ЗАО "Дружба"</t>
  </si>
  <si>
    <t>5636000044</t>
  </si>
  <si>
    <t>СПК Нестеровское</t>
  </si>
  <si>
    <t>5636007191</t>
  </si>
  <si>
    <t>МУП "ЖКХ п.Новорудный"</t>
  </si>
  <si>
    <t>5607014035</t>
  </si>
  <si>
    <t>560701001</t>
  </si>
  <si>
    <t>ОАО "Уральская сталь"</t>
  </si>
  <si>
    <t>5607019523</t>
  </si>
  <si>
    <t>997550001</t>
  </si>
  <si>
    <t>ООО "УКХ" г. Новотроицк</t>
  </si>
  <si>
    <t>5607020110</t>
  </si>
  <si>
    <t>ФБУ "ИК-5" УФСИН России по Оренбургской области</t>
  </si>
  <si>
    <t>5607013017</t>
  </si>
  <si>
    <t>ФБУ "КП-11" УФСИН России по Оренбургскоцй области</t>
  </si>
  <si>
    <t>5607013105</t>
  </si>
  <si>
    <t>ООО "Исток"</t>
  </si>
  <si>
    <t>5637005180</t>
  </si>
  <si>
    <t>563701001</t>
  </si>
  <si>
    <t>ООО "Юмакс"</t>
  </si>
  <si>
    <t>5637004041</t>
  </si>
  <si>
    <t>ООО «КомСервис»</t>
  </si>
  <si>
    <t>5637020558</t>
  </si>
  <si>
    <t>5637005239</t>
  </si>
  <si>
    <t>5637005292</t>
  </si>
  <si>
    <t>МУП ЖКХ</t>
  </si>
  <si>
    <t>5637005120</t>
  </si>
  <si>
    <t>ФГУ СХП им.Попова</t>
  </si>
  <si>
    <t>5637004193</t>
  </si>
  <si>
    <t>ЗАО "Родник"</t>
  </si>
  <si>
    <t>5637000671</t>
  </si>
  <si>
    <t>ООО "Октябрьское районное энергетическое предприятие"</t>
  </si>
  <si>
    <t>5637005334</t>
  </si>
  <si>
    <t>ООО "Степь"</t>
  </si>
  <si>
    <t>5637981505</t>
  </si>
  <si>
    <t>Колхоз "По Ленинскому пути"</t>
  </si>
  <si>
    <t>5637003305</t>
  </si>
  <si>
    <t>ОАО "Завод бурового оборудования"</t>
  </si>
  <si>
    <t>5612002652</t>
  </si>
  <si>
    <t>561201001</t>
  </si>
  <si>
    <t>ОАО "ПО "Стрела"</t>
  </si>
  <si>
    <t>5609061432</t>
  </si>
  <si>
    <t>560901001</t>
  </si>
  <si>
    <t>ООО "Газпром добыча Оренбург"</t>
  </si>
  <si>
    <t>5610058025</t>
  </si>
  <si>
    <t>997250001</t>
  </si>
  <si>
    <t>ООО "Оренбург Водоканал"</t>
  </si>
  <si>
    <t>5610077370</t>
  </si>
  <si>
    <t>Федеральное казенное учреждение Исправительная колония - 8</t>
  </si>
  <si>
    <t>5610059886</t>
  </si>
  <si>
    <t>561001001</t>
  </si>
  <si>
    <t>Федеральное казенное учреждение Исправительная колония-1</t>
  </si>
  <si>
    <t>5612029005</t>
  </si>
  <si>
    <t>Федеральное казенное учреждение Следственный изолятор-56/3</t>
  </si>
  <si>
    <t>5611014253</t>
  </si>
  <si>
    <t>561101001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</si>
  <si>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</si>
  <si>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</si>
  <si>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Южно-Уральский филиал ООО "Газпром энерго"</t>
  </si>
  <si>
    <t>7736186950</t>
  </si>
  <si>
    <t>561002001</t>
  </si>
  <si>
    <t>Федеральное казенное учреждение Исправительная колония - 4</t>
  </si>
  <si>
    <t>5609031170</t>
  </si>
  <si>
    <t>ООО "Фаворит"</t>
  </si>
  <si>
    <t>5638024869</t>
  </si>
  <si>
    <t>563801001</t>
  </si>
  <si>
    <t>МП "ВВС-Сервис"</t>
  </si>
  <si>
    <t>5638030559</t>
  </si>
  <si>
    <t>МП "Бродецкое"</t>
  </si>
  <si>
    <t>5638030936</t>
  </si>
  <si>
    <t>ООО "Оренбургводоканал"</t>
  </si>
  <si>
    <t>МП "Искра"</t>
  </si>
  <si>
    <t>5638030904</t>
  </si>
  <si>
    <t>МУП "Дедуровка-Сервис"</t>
  </si>
  <si>
    <t>5638057688</t>
  </si>
  <si>
    <t>МП "Зауральный"</t>
  </si>
  <si>
    <t>5638031249</t>
  </si>
  <si>
    <t>МУП "Зубаревское"</t>
  </si>
  <si>
    <t>5638025347</t>
  </si>
  <si>
    <t>563801005</t>
  </si>
  <si>
    <t>МП "Жилком-сервис"</t>
  </si>
  <si>
    <t>5638029296</t>
  </si>
  <si>
    <t>МП ЖКХ "Дельта"</t>
  </si>
  <si>
    <t>5638016956</t>
  </si>
  <si>
    <t>МП ЖКХ "Урал"</t>
  </si>
  <si>
    <t>5638053524</t>
  </si>
  <si>
    <t>МУП "Каменный редут"</t>
  </si>
  <si>
    <t>5638051887</t>
  </si>
  <si>
    <t>МП "Караваннное ЖКХ"</t>
  </si>
  <si>
    <t>5638052305</t>
  </si>
  <si>
    <t>ГУЗ "Оренбургская областная клиническая психбольница № 2"</t>
  </si>
  <si>
    <t>5638007790</t>
  </si>
  <si>
    <t>МП "Фрегат"</t>
  </si>
  <si>
    <t>5638009564</t>
  </si>
  <si>
    <t>МП "Благострой"</t>
  </si>
  <si>
    <t>5638050393</t>
  </si>
  <si>
    <t>МП ЖКХ "Нежинка"</t>
  </si>
  <si>
    <t>5638031263</t>
  </si>
  <si>
    <t>МУП "Универсал"</t>
  </si>
  <si>
    <t>5638053588</t>
  </si>
  <si>
    <t>МУП "Яик"</t>
  </si>
  <si>
    <t>5638055144</t>
  </si>
  <si>
    <t>МУП "ЖКХ Первомайское"</t>
  </si>
  <si>
    <t>5638031922</t>
  </si>
  <si>
    <t>ФГКЭУ "Донгузская КЭЧ района"</t>
  </si>
  <si>
    <t>5638053468</t>
  </si>
  <si>
    <t>МП "Подгородне-Покровское"</t>
  </si>
  <si>
    <t>5638030799</t>
  </si>
  <si>
    <t>ФГОУ СПО "Оренбургский аграрный колледж"</t>
  </si>
  <si>
    <t>5638005552</t>
  </si>
  <si>
    <t>МП "Сервис"</t>
  </si>
  <si>
    <t>5638025340</t>
  </si>
  <si>
    <t>МУП ЖКХ "Боевой"</t>
  </si>
  <si>
    <t>5638055754</t>
  </si>
  <si>
    <t>МУП ЖКХ "Пугачевский"</t>
  </si>
  <si>
    <t>5638059117</t>
  </si>
  <si>
    <t>МП ЖКХ "Энергия"</t>
  </si>
  <si>
    <t>5638030171</t>
  </si>
  <si>
    <t>ПМ "Соловьевское"</t>
  </si>
  <si>
    <t>5638029747</t>
  </si>
  <si>
    <t>МП "Импульс"</t>
  </si>
  <si>
    <t>5638030164</t>
  </si>
  <si>
    <t>МУП ЖКХ "Водолей"</t>
  </si>
  <si>
    <t>5638053620</t>
  </si>
  <si>
    <t>5638030661</t>
  </si>
  <si>
    <t>МУП "Черноречьестройматериалы"</t>
  </si>
  <si>
    <t>5638019114</t>
  </si>
  <si>
    <t>МП "Чкалов-Сервис"</t>
  </si>
  <si>
    <t>5638029384</t>
  </si>
  <si>
    <t>МП "Экспериментальный-Сервис"</t>
  </si>
  <si>
    <t>5638030541</t>
  </si>
  <si>
    <t>МП "Южноуральский"</t>
  </si>
  <si>
    <t>5638029585</t>
  </si>
  <si>
    <t>ГОУ НПО Профессиональный лицей № 52</t>
  </si>
  <si>
    <t>5616004410</t>
  </si>
  <si>
    <t>561601001</t>
  </si>
  <si>
    <t>ГУП Оренбургской области "Аэропорт Орск"</t>
  </si>
  <si>
    <t>5616010319</t>
  </si>
  <si>
    <t>ЗАО "Орский мясокомбинат"</t>
  </si>
  <si>
    <t>5616009708</t>
  </si>
  <si>
    <t>ОАО "Комбинат Южуралникель"</t>
  </si>
  <si>
    <t>5613000143</t>
  </si>
  <si>
    <t>ОАО "МРСК Волги"</t>
  </si>
  <si>
    <t>6450925977</t>
  </si>
  <si>
    <t>560231001</t>
  </si>
  <si>
    <t>ОАО "Механический завод"</t>
  </si>
  <si>
    <t>5613001002</t>
  </si>
  <si>
    <t>561401001</t>
  </si>
  <si>
    <t>ОАО "Орскнефтеоргсинтез" питевая</t>
  </si>
  <si>
    <t>5615002700</t>
  </si>
  <si>
    <t>997101001</t>
  </si>
  <si>
    <t>ООО "ОрскВодоканал"</t>
  </si>
  <si>
    <t>5615021332</t>
  </si>
  <si>
    <t>561501001</t>
  </si>
  <si>
    <t>Орское ДУ ГУП "Оренбургремдорстрой"</t>
  </si>
  <si>
    <t>5610080648</t>
  </si>
  <si>
    <t>ПК "Роса"</t>
  </si>
  <si>
    <t>5616008782</t>
  </si>
  <si>
    <t>МУП "Первомайскбиосфера"</t>
  </si>
  <si>
    <t>5639020070</t>
  </si>
  <si>
    <t>563901001</t>
  </si>
  <si>
    <t>ООО "Сантехсервис"</t>
  </si>
  <si>
    <t>5639020465</t>
  </si>
  <si>
    <t>ООО "Истоки"</t>
  </si>
  <si>
    <t>5639006566</t>
  </si>
  <si>
    <t>ООО "Родник"</t>
  </si>
  <si>
    <t>5639020553</t>
  </si>
  <si>
    <t>МУП ЛЖКХ</t>
  </si>
  <si>
    <t>5639006573</t>
  </si>
  <si>
    <t>ООО "Зайкин"</t>
  </si>
  <si>
    <t>5639006750</t>
  </si>
  <si>
    <t>ООО "Ивушка"</t>
  </si>
  <si>
    <t>5639020641</t>
  </si>
  <si>
    <t>СПК Мирошкин</t>
  </si>
  <si>
    <t>5639006510</t>
  </si>
  <si>
    <t>МУП УЖКХ</t>
  </si>
  <si>
    <t>5639006710</t>
  </si>
  <si>
    <t>5640006472</t>
  </si>
  <si>
    <t>564001001</t>
  </si>
  <si>
    <t>5639006781</t>
  </si>
  <si>
    <t>5639006767</t>
  </si>
  <si>
    <t>ООО "Нептун"</t>
  </si>
  <si>
    <t>5639006647</t>
  </si>
  <si>
    <t>ООО "Источник"</t>
  </si>
  <si>
    <t>5639006742</t>
  </si>
  <si>
    <t>ООО "Станица"</t>
  </si>
  <si>
    <t>5639020497</t>
  </si>
  <si>
    <t>5639006855</t>
  </si>
  <si>
    <t>ООО "Ника"</t>
  </si>
  <si>
    <t>5639020137</t>
  </si>
  <si>
    <t>СПК им.Фурманова</t>
  </si>
  <si>
    <t>5639004784</t>
  </si>
  <si>
    <t>МУП «Переволоцкое ПЖКХ»</t>
  </si>
  <si>
    <t>5640020124</t>
  </si>
  <si>
    <t>5640020075</t>
  </si>
  <si>
    <t>НП "Управляющая компания "Альфа"</t>
  </si>
  <si>
    <t>5612037711</t>
  </si>
  <si>
    <t>ООО "Вода+Т"</t>
  </si>
  <si>
    <t>5640020710</t>
  </si>
  <si>
    <t>ООО "Алексеевка"</t>
  </si>
  <si>
    <t>5648007125</t>
  </si>
  <si>
    <t>СПК колхоз "Родина"</t>
  </si>
  <si>
    <t>5641004238</t>
  </si>
  <si>
    <t>564101001</t>
  </si>
  <si>
    <t>колхоз "Красный партизан"</t>
  </si>
  <si>
    <t>5641003844</t>
  </si>
  <si>
    <t>ЗАО "СХП "Воздвиженское"</t>
  </si>
  <si>
    <t>5641004710</t>
  </si>
  <si>
    <t>КФХ "Шатлан"</t>
  </si>
  <si>
    <t>5641003097</t>
  </si>
  <si>
    <t>ООО "КомХоз"</t>
  </si>
  <si>
    <t>5641020180</t>
  </si>
  <si>
    <t>ООО "Партнёр"</t>
  </si>
  <si>
    <t>5641020110</t>
  </si>
  <si>
    <t>КФХ "Алёна"</t>
  </si>
  <si>
    <t>5641000650</t>
  </si>
  <si>
    <t>МУП "Пономарёвское ЖКХ"</t>
  </si>
  <si>
    <t>5641005136</t>
  </si>
  <si>
    <t>ЗАО "СХП "Алябьево"</t>
  </si>
  <si>
    <t>5641004703</t>
  </si>
  <si>
    <t>ООО "Соф.Агрострой сервис"</t>
  </si>
  <si>
    <t>5641004823</t>
  </si>
  <si>
    <t>ООО "Сакмарский водоканал"</t>
  </si>
  <si>
    <t>5642020810</t>
  </si>
  <si>
    <t>564201001</t>
  </si>
  <si>
    <t>СХА "Беловская"</t>
  </si>
  <si>
    <t>5642000420</t>
  </si>
  <si>
    <t>ООО "ЖилСервис"</t>
  </si>
  <si>
    <t>5642020472</t>
  </si>
  <si>
    <t>ФГКЭУ вторая Сакмарская КЭЧ района</t>
  </si>
  <si>
    <t>6376001870</t>
  </si>
  <si>
    <t>637601001</t>
  </si>
  <si>
    <t>в/ч 52061</t>
  </si>
  <si>
    <t>5642005682</t>
  </si>
  <si>
    <t>КФК Абакумова</t>
  </si>
  <si>
    <t>5642000902</t>
  </si>
  <si>
    <t>МУ "Агенство Сакмарского ЖКХ"</t>
  </si>
  <si>
    <t>5642008891</t>
  </si>
  <si>
    <t>МУП ЖКХ МО «Тимашевский сельсовет»</t>
  </si>
  <si>
    <t>5642021236</t>
  </si>
  <si>
    <t>ООО "Сакмара"</t>
  </si>
  <si>
    <t>5642008228</t>
  </si>
  <si>
    <t>ООО "Газпром трансгаз Екатеринбург"</t>
  </si>
  <si>
    <t>561332001</t>
  </si>
  <si>
    <t>5643007851</t>
  </si>
  <si>
    <t>564301001</t>
  </si>
  <si>
    <t>ООО "Теплосеть"</t>
  </si>
  <si>
    <t>5643008439</t>
  </si>
  <si>
    <t>МУП "Жилищно-коммунальное объединение"</t>
  </si>
  <si>
    <t>5644020132</t>
  </si>
  <si>
    <t>564401001</t>
  </si>
  <si>
    <t>МУП "Восточный"</t>
  </si>
  <si>
    <t>5644020125</t>
  </si>
  <si>
    <t>МУП "Гостеприимное ЖКО"</t>
  </si>
  <si>
    <t>5644020157</t>
  </si>
  <si>
    <t>МУП "Коскульское ЖКО"</t>
  </si>
  <si>
    <t>5644020164</t>
  </si>
  <si>
    <t>МУП "ЖКХ Озерное"</t>
  </si>
  <si>
    <t>5644004680</t>
  </si>
  <si>
    <t>ООО "ВодСток"</t>
  </si>
  <si>
    <t>5644020220</t>
  </si>
  <si>
    <t>МУП "ЖКХ Спутниковское"</t>
  </si>
  <si>
    <t>5644004677</t>
  </si>
  <si>
    <t>ООО "Рассвет ЛМ"</t>
  </si>
  <si>
    <t>5644020171</t>
  </si>
  <si>
    <t>МУП ЖКХ "Тобольское"</t>
  </si>
  <si>
    <t>5644020284</t>
  </si>
  <si>
    <t>ООО "Наш город"</t>
  </si>
  <si>
    <t>5644020100</t>
  </si>
  <si>
    <t>МУП "Целинный"</t>
  </si>
  <si>
    <t>5644020051</t>
  </si>
  <si>
    <t>5645020294</t>
  </si>
  <si>
    <t>564501001</t>
  </si>
  <si>
    <t>МУП "ЖКХ" Северного района</t>
  </si>
  <si>
    <t>5645000280</t>
  </si>
  <si>
    <t>МУП "Боевогорский"</t>
  </si>
  <si>
    <t>5646030369</t>
  </si>
  <si>
    <t>МУП "Ветлянка"</t>
  </si>
  <si>
    <t>5646031073</t>
  </si>
  <si>
    <t>СПК им.Чкалова</t>
  </si>
  <si>
    <t>5646002523</t>
  </si>
  <si>
    <t>МУП "Залив"</t>
  </si>
  <si>
    <t>5646030400</t>
  </si>
  <si>
    <t>ФКУ "КП-12" УФСИН России по Оренбургской области</t>
  </si>
  <si>
    <t>5646000251</t>
  </si>
  <si>
    <t>МУП "Коммунальная служба "Дружба"</t>
  </si>
  <si>
    <t>5646030344</t>
  </si>
  <si>
    <t>МУП "Изобильный"</t>
  </si>
  <si>
    <t>5646030351</t>
  </si>
  <si>
    <t>ЗАО "Маяк"</t>
  </si>
  <si>
    <t>5646001230</t>
  </si>
  <si>
    <t>МУП "Елшанское коммунальное хозяйство"</t>
  </si>
  <si>
    <t>5646030827</t>
  </si>
  <si>
    <t>МУП "Дружба"</t>
  </si>
  <si>
    <t>5646030753</t>
  </si>
  <si>
    <t>СПК "Линевский"</t>
  </si>
  <si>
    <t>5646002636</t>
  </si>
  <si>
    <t>МУП "Инициатива"</t>
  </si>
  <si>
    <t>5646030256</t>
  </si>
  <si>
    <t>МУП "Заилечный"</t>
  </si>
  <si>
    <t>5646002000</t>
  </si>
  <si>
    <t>МУП "Первомайский"</t>
  </si>
  <si>
    <t>5646031122</t>
  </si>
  <si>
    <t>СПК "Заилечный"</t>
  </si>
  <si>
    <t>5646011172</t>
  </si>
  <si>
    <t>МУП "Перспектива"</t>
  </si>
  <si>
    <t>5646012546</t>
  </si>
  <si>
    <t>ГСУ СО "Соль-илецкий психоневрологический интернат"</t>
  </si>
  <si>
    <t>5646007578</t>
  </si>
  <si>
    <t>МУП "Шахтный"</t>
  </si>
  <si>
    <t>5646031450</t>
  </si>
  <si>
    <t>ОАО "Спутник"</t>
  </si>
  <si>
    <t>5646000212</t>
  </si>
  <si>
    <t>МУП "Агровод"</t>
  </si>
  <si>
    <t>5646030390</t>
  </si>
  <si>
    <t>МУП "РЖКХ"</t>
  </si>
  <si>
    <t>5646010820</t>
  </si>
  <si>
    <t>ООО "Дельфин и К"</t>
  </si>
  <si>
    <t>5646030337</t>
  </si>
  <si>
    <t>СПК колхоз Искра</t>
  </si>
  <si>
    <t>5646007433</t>
  </si>
  <si>
    <t>СПК "Донское"</t>
  </si>
  <si>
    <t>5646012539</t>
  </si>
  <si>
    <t>МУП "Трудовое"</t>
  </si>
  <si>
    <t>5646031080</t>
  </si>
  <si>
    <t>СПК "Трудовой Актив"</t>
  </si>
  <si>
    <t>5646007458</t>
  </si>
  <si>
    <t>МУП "Коммунальная служба с.Угольное</t>
  </si>
  <si>
    <t>5646030305</t>
  </si>
  <si>
    <t>МУП "Дивнополье"</t>
  </si>
  <si>
    <t>56460300425</t>
  </si>
  <si>
    <t>ММПП ЖКХ Соль-Илецкое</t>
  </si>
  <si>
    <t>5646000558</t>
  </si>
  <si>
    <t>ФГКУ комбинат "Степной" Росрезерва</t>
  </si>
  <si>
    <t>5646007867</t>
  </si>
  <si>
    <t>ФГУ ИК-6</t>
  </si>
  <si>
    <t>5646010041</t>
  </si>
  <si>
    <t>ФКУ "ИК-6" УФСИН России по Оренбургской области</t>
  </si>
  <si>
    <t>5646000068</t>
  </si>
  <si>
    <t>в/ч 67707</t>
  </si>
  <si>
    <t>5646007874</t>
  </si>
  <si>
    <t>МУП "Жилкомсервис"</t>
  </si>
  <si>
    <t>5617004808</t>
  </si>
  <si>
    <t>5617008552</t>
  </si>
  <si>
    <t>ООО "Развитие"</t>
  </si>
  <si>
    <t>5647020109</t>
  </si>
  <si>
    <t>ООО "Сорочинскводоканал"</t>
  </si>
  <si>
    <t>5617020408</t>
  </si>
  <si>
    <t>ООО "УК жилыми домами города Сорочинск "Альтернатива"</t>
  </si>
  <si>
    <t>5617020398</t>
  </si>
  <si>
    <t>ООО "Алексеевское"</t>
  </si>
  <si>
    <t>ООО "Спектр"</t>
  </si>
  <si>
    <t>5648020398</t>
  </si>
  <si>
    <t>ООО "Благодарное"</t>
  </si>
  <si>
    <t>5648020493</t>
  </si>
  <si>
    <t>ИП Пампушин В.А.</t>
  </si>
  <si>
    <t>564802593178</t>
  </si>
  <si>
    <t>564801101</t>
  </si>
  <si>
    <t>ООО "Болдыревское"</t>
  </si>
  <si>
    <t>5648020020</t>
  </si>
  <si>
    <t>ЗАО им. Ленина</t>
  </si>
  <si>
    <t>5648004082</t>
  </si>
  <si>
    <t>ИП Кунашев Г.Г.</t>
  </si>
  <si>
    <t>564819016718</t>
  </si>
  <si>
    <t>ЗАО "Заречное"</t>
  </si>
  <si>
    <t>5648004011</t>
  </si>
  <si>
    <t>ЗАО им.Калинина</t>
  </si>
  <si>
    <t>5648004029</t>
  </si>
  <si>
    <t>ЗАО "Урал"</t>
  </si>
  <si>
    <t>5648000761</t>
  </si>
  <si>
    <t>ИП Чапчиков В.Н.</t>
  </si>
  <si>
    <t>564800308876</t>
  </si>
  <si>
    <t>СХПК к-з Гигант</t>
  </si>
  <si>
    <t>5648000627</t>
  </si>
  <si>
    <t>ЗАО "Ташлинское"</t>
  </si>
  <si>
    <t>5648000169</t>
  </si>
  <si>
    <t>ЗАО им.Горького</t>
  </si>
  <si>
    <t>5648004004</t>
  </si>
  <si>
    <t>ООО «Агрофима «Степановская»</t>
  </si>
  <si>
    <t>5648020060</t>
  </si>
  <si>
    <t>СХ МУП Дружба</t>
  </si>
  <si>
    <t>5648008168</t>
  </si>
  <si>
    <t>ЗАО "Степное"</t>
  </si>
  <si>
    <t>5648004036</t>
  </si>
  <si>
    <t>ЗАО "Плодовое"</t>
  </si>
  <si>
    <t>5648005015</t>
  </si>
  <si>
    <t>МУП "Ташлинское ЖКХ"</t>
  </si>
  <si>
    <t>5648003593</t>
  </si>
  <si>
    <t>ООО "Агрокомплекс "Черноярово"</t>
  </si>
  <si>
    <t>5648020077</t>
  </si>
  <si>
    <t>ЗАО "Южный"</t>
  </si>
  <si>
    <t>5648001973</t>
  </si>
  <si>
    <t>ООО «Южное»</t>
  </si>
  <si>
    <t>5648020503</t>
  </si>
  <si>
    <t>ЗАО им. "Магнитостроя"</t>
  </si>
  <si>
    <t>5648003995</t>
  </si>
  <si>
    <t>ООО "Источник 2006"</t>
  </si>
  <si>
    <t>5648004607</t>
  </si>
  <si>
    <t>ООО "Тоцкэнергетик"</t>
  </si>
  <si>
    <t>5649005836</t>
  </si>
  <si>
    <t>ООО "Тоцкий Жилкомсервис"</t>
  </si>
  <si>
    <t>5649020150</t>
  </si>
  <si>
    <t>Тоцкая водопроводная канализационная служба</t>
  </si>
  <si>
    <t>5649020168</t>
  </si>
  <si>
    <t>ИП Долгушев Николай Викторович</t>
  </si>
  <si>
    <t>565002300057</t>
  </si>
  <si>
    <t>565001001</t>
  </si>
  <si>
    <t>МУП "Тюльганводоканал"</t>
  </si>
  <si>
    <t>5650010118</t>
  </si>
  <si>
    <t>ИП Светлакова Анна Геннадьевна</t>
  </si>
  <si>
    <t>561002847438</t>
  </si>
  <si>
    <t>ИП Харитонов Юрий Николаевич</t>
  </si>
  <si>
    <t>565000767551</t>
  </si>
  <si>
    <t>ООО "Водолей-Аква"</t>
  </si>
  <si>
    <t>5650010407</t>
  </si>
  <si>
    <t>ИП Шурувенова Анастасия Ивановна</t>
  </si>
  <si>
    <t>565001813017</t>
  </si>
  <si>
    <t>ТСЖ «Родник»</t>
  </si>
  <si>
    <t>5650010439</t>
  </si>
  <si>
    <t>ООО "ЖКХ п.Тюльган"</t>
  </si>
  <si>
    <t>5650010171</t>
  </si>
  <si>
    <t>ИП Зенкин Виктор Иванович</t>
  </si>
  <si>
    <t>561100180350</t>
  </si>
  <si>
    <t>ООО "Металлург"</t>
  </si>
  <si>
    <t>5650005189</t>
  </si>
  <si>
    <t>ОАО "Тюльганское хлебоприемное предприятие"</t>
  </si>
  <si>
    <t>5650001427</t>
  </si>
  <si>
    <t>СПК колхоз им.Чкалова</t>
  </si>
  <si>
    <t>5650005277</t>
  </si>
  <si>
    <t>ООО "Жилводсервис"</t>
  </si>
  <si>
    <t>5651005311</t>
  </si>
  <si>
    <t>565101001</t>
  </si>
  <si>
    <t>МУП "Акжарский"</t>
  </si>
  <si>
    <t>5618011117</t>
  </si>
  <si>
    <t>МУП "Веселовский"</t>
  </si>
  <si>
    <t>5618011170</t>
  </si>
  <si>
    <t>МУП "Еленовский"</t>
  </si>
  <si>
    <t>5618011124</t>
  </si>
  <si>
    <t>МУП "Комаровский"</t>
  </si>
  <si>
    <t>5618011131</t>
  </si>
  <si>
    <t>МУП "Новосельский"</t>
  </si>
  <si>
    <t>5618011090</t>
  </si>
  <si>
    <t>ООО "Тепловик-водоканал"</t>
  </si>
  <si>
    <t>5618011653</t>
  </si>
  <si>
    <t>ООО "Энергоресурс"</t>
  </si>
  <si>
    <t>5618030399</t>
  </si>
  <si>
    <t>нет</t>
  </si>
  <si>
    <t>Питьевая</t>
  </si>
  <si>
    <t>460000,г.Оренбург,ул.Ленинская,31</t>
  </si>
  <si>
    <t>Шабалина Валентина Петровна</t>
  </si>
  <si>
    <t>Главный специалист</t>
  </si>
  <si>
    <t>8(3532) 78-40-60</t>
  </si>
  <si>
    <t>ist18@mail.orb.ru</t>
  </si>
  <si>
    <t>461830 Оренбургская область,Александровский р-н,с.Александровка</t>
  </si>
  <si>
    <t>Степанова Надежда Васильевна</t>
  </si>
  <si>
    <t>начальник отдела</t>
  </si>
  <si>
    <t>8(35359)21743</t>
  </si>
  <si>
    <t>snv@mail.orb.ru</t>
  </si>
  <si>
    <t>Оренбургская область Александровский р-н  с. Романовское</t>
  </si>
  <si>
    <t>бухгалтер</t>
  </si>
  <si>
    <t>8(35359) 25-7-89</t>
  </si>
  <si>
    <t>Тихонова Ирина Васильевна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</si>
</sst>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9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12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4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2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4" borderId="15" xfId="70" applyFont="1" applyFill="1" applyBorder="1" applyAlignment="1" applyProtection="1">
      <alignment wrapText="1"/>
      <protection/>
    </xf>
    <xf numFmtId="0" fontId="22" fillId="24" borderId="16" xfId="70" applyFont="1" applyFill="1" applyBorder="1" applyAlignment="1" applyProtection="1">
      <alignment wrapText="1"/>
      <protection/>
    </xf>
    <xf numFmtId="0" fontId="22" fillId="24" borderId="17" xfId="70" applyFont="1" applyFill="1" applyBorder="1" applyAlignment="1" applyProtection="1">
      <alignment wrapText="1"/>
      <protection/>
    </xf>
    <xf numFmtId="0" fontId="22" fillId="24" borderId="11" xfId="70" applyFont="1" applyFill="1" applyBorder="1" applyAlignment="1" applyProtection="1">
      <alignment wrapText="1"/>
      <protection/>
    </xf>
    <xf numFmtId="0" fontId="22" fillId="24" borderId="0" xfId="70" applyFont="1" applyFill="1" applyBorder="1" applyAlignment="1" applyProtection="1">
      <alignment wrapText="1"/>
      <protection/>
    </xf>
    <xf numFmtId="0" fontId="22" fillId="24" borderId="19" xfId="70" applyFont="1" applyFill="1" applyBorder="1" applyAlignment="1" applyProtection="1">
      <alignment wrapText="1"/>
      <protection/>
    </xf>
    <xf numFmtId="0" fontId="22" fillId="24" borderId="20" xfId="70" applyFont="1" applyFill="1" applyBorder="1" applyAlignment="1" applyProtection="1">
      <alignment wrapText="1"/>
      <protection/>
    </xf>
    <xf numFmtId="0" fontId="22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49" fontId="42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>
      <alignment vertical="top"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3" applyFont="1" applyAlignment="1" applyProtection="1">
      <alignment vertical="center"/>
      <protection/>
    </xf>
    <xf numFmtId="0" fontId="48" fillId="0" borderId="0" xfId="78" applyFont="1" applyProtection="1">
      <alignment/>
      <protection/>
    </xf>
    <xf numFmtId="0" fontId="48" fillId="0" borderId="0" xfId="72" applyFont="1" applyFill="1" applyAlignment="1" applyProtection="1">
      <alignment wrapText="1"/>
      <protection/>
    </xf>
    <xf numFmtId="0" fontId="48" fillId="0" borderId="0" xfId="70" applyFont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22" fillId="21" borderId="25" xfId="79" applyFont="1" applyFill="1" applyBorder="1" applyAlignment="1" applyProtection="1">
      <alignment horizontal="center" vertical="center" wrapText="1"/>
      <protection locked="0"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48" fillId="0" borderId="0" xfId="78" applyFont="1" applyFill="1" applyAlignment="1" applyProtection="1">
      <alignment horizontal="right" wrapText="1"/>
      <protection/>
    </xf>
    <xf numFmtId="0" fontId="48" fillId="0" borderId="0" xfId="78" applyFont="1" applyFill="1" applyProtection="1">
      <alignment/>
      <protection/>
    </xf>
    <xf numFmtId="0" fontId="22" fillId="24" borderId="0" xfId="79" applyFont="1" applyFill="1" applyBorder="1" applyAlignment="1" applyProtection="1">
      <alignment horizontal="center" wrapText="1"/>
      <protection/>
    </xf>
    <xf numFmtId="0" fontId="22" fillId="21" borderId="28" xfId="79" applyFont="1" applyFill="1" applyBorder="1" applyAlignment="1" applyProtection="1">
      <alignment horizontal="center" vertical="center" wrapText="1"/>
      <protection locked="0"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4" borderId="31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4" xfId="82" applyNumberFormat="1" applyFont="1" applyFill="1" applyBorder="1" applyAlignment="1" applyProtection="1">
      <alignment horizontal="center" vertical="center" wrapText="1"/>
      <protection/>
    </xf>
    <xf numFmtId="0" fontId="22" fillId="24" borderId="32" xfId="79" applyFont="1" applyFill="1" applyBorder="1" applyAlignment="1" applyProtection="1">
      <alignment horizontal="center" vertical="center" wrapText="1"/>
      <protection/>
    </xf>
    <xf numFmtId="0" fontId="22" fillId="24" borderId="7" xfId="79" applyFont="1" applyFill="1" applyBorder="1" applyAlignment="1" applyProtection="1">
      <alignment horizontal="center" vertical="center" wrapText="1"/>
      <protection/>
    </xf>
    <xf numFmtId="0" fontId="22" fillId="24" borderId="29" xfId="79" applyFont="1" applyFill="1" applyBorder="1" applyAlignment="1" applyProtection="1">
      <alignment horizontal="left" vertical="center" wrapText="1"/>
      <protection/>
    </xf>
    <xf numFmtId="0" fontId="22" fillId="24" borderId="33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center" vertical="center" wrapText="1"/>
      <protection/>
    </xf>
    <xf numFmtId="0" fontId="23" fillId="24" borderId="35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37" xfId="81" applyFont="1" applyFill="1" applyBorder="1" applyAlignment="1" applyProtection="1">
      <alignment horizontal="center" vertical="center" wrapText="1"/>
      <protection/>
    </xf>
    <xf numFmtId="0" fontId="22" fillId="24" borderId="35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3" fillId="0" borderId="39" xfId="79" applyFont="1" applyFill="1" applyBorder="1" applyAlignment="1" applyProtection="1">
      <alignment horizontal="right" vertical="center"/>
      <protection/>
    </xf>
    <xf numFmtId="0" fontId="44" fillId="24" borderId="40" xfId="79" applyFont="1" applyFill="1" applyBorder="1" applyAlignment="1" applyProtection="1">
      <alignment horizontal="center" vertical="center" wrapText="1"/>
      <protection/>
    </xf>
    <xf numFmtId="0" fontId="55" fillId="0" borderId="0" xfId="78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2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4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vertical="center" wrapText="1"/>
      <protection/>
    </xf>
    <xf numFmtId="1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3" fontId="0" fillId="4" borderId="41" xfId="78" applyNumberFormat="1" applyFont="1" applyFill="1" applyBorder="1" applyAlignment="1" applyProtection="1">
      <alignment horizontal="center" vertical="center" wrapText="1"/>
      <protection/>
    </xf>
    <xf numFmtId="2" fontId="0" fillId="4" borderId="41" xfId="78" applyNumberFormat="1" applyFont="1" applyFill="1" applyBorder="1" applyAlignment="1" applyProtection="1">
      <alignment horizontal="center" vertical="center" wrapText="1"/>
      <protection/>
    </xf>
    <xf numFmtId="187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wrapText="1"/>
      <protection/>
    </xf>
    <xf numFmtId="2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48" fillId="24" borderId="0" xfId="76" applyFont="1" applyFill="1" applyBorder="1" applyAlignment="1" applyProtection="1">
      <alignment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vertical="center" wrapText="1" indent="9"/>
      <protection/>
    </xf>
    <xf numFmtId="0" fontId="0" fillId="0" borderId="47" xfId="78" applyFont="1" applyFill="1" applyBorder="1" applyAlignment="1" applyProtection="1">
      <alignment wrapText="1"/>
      <protection/>
    </xf>
    <xf numFmtId="3" fontId="0" fillId="0" borderId="4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2" applyFont="1" applyFill="1" applyBorder="1" applyAlignment="1" applyProtection="1">
      <alignment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1" xfId="78" applyNumberFormat="1" applyFont="1" applyFill="1" applyBorder="1" applyAlignment="1" applyProtection="1">
      <alignment horizontal="center" wrapText="1"/>
      <protection/>
    </xf>
    <xf numFmtId="2" fontId="0" fillId="4" borderId="41" xfId="78" applyNumberFormat="1" applyFont="1" applyFill="1" applyBorder="1" applyAlignment="1" applyProtection="1">
      <alignment horizontal="center" wrapText="1"/>
      <protection/>
    </xf>
    <xf numFmtId="0" fontId="22" fillId="21" borderId="41" xfId="79" applyFont="1" applyFill="1" applyBorder="1" applyAlignment="1" applyProtection="1">
      <alignment horizontal="center" vertical="center" wrapText="1"/>
      <protection locked="0"/>
    </xf>
    <xf numFmtId="10" fontId="0" fillId="21" borderId="42" xfId="78" applyNumberFormat="1" applyFont="1" applyFill="1" applyBorder="1" applyAlignment="1" applyProtection="1">
      <alignment horizontal="center" wrapText="1"/>
      <protection locked="0"/>
    </xf>
    <xf numFmtId="0" fontId="15" fillId="0" borderId="8" xfId="83" applyFont="1" applyFill="1" applyBorder="1" applyAlignment="1" applyProtection="1">
      <alignment horizontal="left" wrapText="1"/>
      <protection/>
    </xf>
    <xf numFmtId="3" fontId="0" fillId="0" borderId="41" xfId="78" applyNumberFormat="1" applyFont="1" applyFill="1" applyBorder="1" applyAlignment="1" applyProtection="1">
      <alignment horizontal="center" wrapText="1"/>
      <protection/>
    </xf>
    <xf numFmtId="4" fontId="0" fillId="0" borderId="41" xfId="78" applyNumberFormat="1" applyFont="1" applyFill="1" applyBorder="1" applyAlignment="1" applyProtection="1">
      <alignment horizontal="center" wrapText="1"/>
      <protection/>
    </xf>
    <xf numFmtId="0" fontId="0" fillId="0" borderId="8" xfId="83" applyFont="1" applyFill="1" applyBorder="1" applyAlignment="1" applyProtection="1">
      <alignment horizontal="left" wrapText="1" indent="1"/>
      <protection/>
    </xf>
    <xf numFmtId="0" fontId="0" fillId="0" borderId="8" xfId="72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0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1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26" borderId="5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2" xfId="70" applyFont="1" applyFill="1" applyBorder="1">
      <alignment/>
      <protection/>
    </xf>
    <xf numFmtId="1" fontId="0" fillId="4" borderId="41" xfId="78" applyNumberFormat="1" applyFont="1" applyFill="1" applyBorder="1" applyAlignment="1" applyProtection="1">
      <alignment horizontal="center" vertical="center" wrapText="1"/>
      <protection/>
    </xf>
    <xf numFmtId="49" fontId="42" fillId="0" borderId="0" xfId="51" applyNumberFormat="1" applyFont="1" applyAlignment="1" applyProtection="1">
      <alignment horizontal="center" vertical="center"/>
      <protection/>
    </xf>
    <xf numFmtId="0" fontId="23" fillId="2" borderId="34" xfId="70" applyFont="1" applyFill="1" applyBorder="1" applyAlignment="1" applyProtection="1">
      <alignment horizontal="center" vertical="center" wrapText="1"/>
      <protection/>
    </xf>
    <xf numFmtId="0" fontId="15" fillId="2" borderId="53" xfId="70" applyFont="1" applyFill="1" applyBorder="1" applyAlignment="1" applyProtection="1">
      <alignment horizontal="center" vertical="center" wrapText="1"/>
      <protection/>
    </xf>
    <xf numFmtId="0" fontId="15" fillId="2" borderId="36" xfId="70" applyFont="1" applyFill="1" applyBorder="1" applyAlignment="1" applyProtection="1">
      <alignment horizontal="center" vertical="center" wrapText="1"/>
      <protection/>
    </xf>
    <xf numFmtId="0" fontId="23" fillId="0" borderId="34" xfId="70" applyFont="1" applyFill="1" applyBorder="1" applyAlignment="1" applyProtection="1">
      <alignment horizontal="center" vertical="center" wrapText="1"/>
      <protection/>
    </xf>
    <xf numFmtId="0" fontId="23" fillId="0" borderId="53" xfId="70" applyFont="1" applyFill="1" applyBorder="1" applyAlignment="1" applyProtection="1">
      <alignment horizontal="center" vertical="center" wrapText="1"/>
      <protection/>
    </xf>
    <xf numFmtId="0" fontId="23" fillId="0" borderId="36" xfId="70" applyFont="1" applyFill="1" applyBorder="1" applyAlignment="1" applyProtection="1">
      <alignment horizontal="center" vertical="center" wrapText="1"/>
      <protection/>
    </xf>
    <xf numFmtId="49" fontId="0" fillId="24" borderId="3" xfId="74" applyFont="1" applyFill="1" applyBorder="1" applyAlignment="1" applyProtection="1">
      <alignment horizontal="right" vertical="center"/>
      <protection/>
    </xf>
    <xf numFmtId="49" fontId="0" fillId="24" borderId="54" xfId="74" applyFont="1" applyFill="1" applyBorder="1" applyAlignment="1" applyProtection="1">
      <alignment horizontal="right" vertical="center"/>
      <protection/>
    </xf>
    <xf numFmtId="49" fontId="49" fillId="21" borderId="55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56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57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8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9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5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56" xfId="74" applyNumberFormat="1" applyFont="1" applyFill="1" applyBorder="1" applyAlignment="1" applyProtection="1">
      <alignment horizontal="left" vertical="center" wrapText="1"/>
      <protection locked="0"/>
    </xf>
    <xf numFmtId="49" fontId="49" fillId="21" borderId="55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6" xfId="51" applyNumberFormat="1" applyFont="1" applyFill="1" applyBorder="1" applyAlignment="1" applyProtection="1">
      <alignment horizontal="left" vertical="center" wrapText="1"/>
      <protection locked="0"/>
    </xf>
    <xf numFmtId="49" fontId="0" fillId="24" borderId="58" xfId="74" applyFont="1" applyFill="1" applyBorder="1" applyAlignment="1" applyProtection="1">
      <alignment horizontal="right" vertical="center"/>
      <protection/>
    </xf>
    <xf numFmtId="49" fontId="0" fillId="24" borderId="60" xfId="74" applyFont="1" applyFill="1" applyBorder="1" applyAlignment="1" applyProtection="1">
      <alignment horizontal="right" vertical="center"/>
      <protection/>
    </xf>
    <xf numFmtId="49" fontId="0" fillId="21" borderId="55" xfId="74" applyFont="1" applyFill="1" applyBorder="1" applyAlignment="1" applyProtection="1">
      <alignment horizontal="center" vertical="center" wrapText="1"/>
      <protection locked="0"/>
    </xf>
    <xf numFmtId="49" fontId="0" fillId="21" borderId="3" xfId="74" applyFont="1" applyFill="1" applyBorder="1" applyAlignment="1" applyProtection="1">
      <alignment horizontal="center" vertical="center" wrapText="1"/>
      <protection locked="0"/>
    </xf>
    <xf numFmtId="49" fontId="0" fillId="21" borderId="56" xfId="74" applyFont="1" applyFill="1" applyBorder="1" applyAlignment="1" applyProtection="1">
      <alignment horizontal="center" vertical="center" wrapText="1"/>
      <protection locked="0"/>
    </xf>
    <xf numFmtId="49" fontId="15" fillId="0" borderId="3" xfId="74" applyFont="1" applyBorder="1" applyAlignment="1" applyProtection="1">
      <alignment horizontal="center" vertical="center"/>
      <protection/>
    </xf>
    <xf numFmtId="49" fontId="15" fillId="0" borderId="56" xfId="74" applyFont="1" applyBorder="1" applyAlignment="1" applyProtection="1">
      <alignment horizontal="center" vertical="center"/>
      <protection/>
    </xf>
    <xf numFmtId="49" fontId="0" fillId="21" borderId="57" xfId="74" applyFont="1" applyFill="1" applyBorder="1" applyAlignment="1" applyProtection="1">
      <alignment horizontal="left" vertical="center" wrapText="1"/>
      <protection locked="0"/>
    </xf>
    <xf numFmtId="49" fontId="0" fillId="21" borderId="58" xfId="74" applyFont="1" applyFill="1" applyBorder="1" applyAlignment="1" applyProtection="1">
      <alignment horizontal="left" vertical="center" wrapText="1"/>
      <protection locked="0"/>
    </xf>
    <xf numFmtId="49" fontId="0" fillId="21" borderId="59" xfId="74" applyFont="1" applyFill="1" applyBorder="1" applyAlignment="1" applyProtection="1">
      <alignment horizontal="left" vertical="center" wrapText="1"/>
      <protection locked="0"/>
    </xf>
    <xf numFmtId="0" fontId="22" fillId="21" borderId="38" xfId="79" applyFont="1" applyFill="1" applyBorder="1" applyAlignment="1" applyProtection="1">
      <alignment horizontal="center" vertical="center" wrapText="1"/>
      <protection locked="0"/>
    </xf>
    <xf numFmtId="0" fontId="22" fillId="21" borderId="61" xfId="79" applyFont="1" applyFill="1" applyBorder="1" applyAlignment="1" applyProtection="1">
      <alignment horizontal="center" vertical="center" wrapText="1"/>
      <protection locked="0"/>
    </xf>
    <xf numFmtId="0" fontId="22" fillId="24" borderId="62" xfId="81" applyFont="1" applyFill="1" applyBorder="1" applyAlignment="1" applyProtection="1">
      <alignment horizontal="center" vertical="center" wrapText="1"/>
      <protection/>
    </xf>
    <xf numFmtId="0" fontId="22" fillId="24" borderId="63" xfId="81" applyFont="1" applyFill="1" applyBorder="1" applyAlignment="1" applyProtection="1">
      <alignment horizontal="center" vertical="center" wrapText="1"/>
      <protection/>
    </xf>
    <xf numFmtId="0" fontId="22" fillId="24" borderId="64" xfId="81" applyFont="1" applyFill="1" applyBorder="1" applyAlignment="1" applyProtection="1">
      <alignment horizontal="center" vertical="center" wrapText="1"/>
      <protection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0" fontId="22" fillId="24" borderId="26" xfId="79" applyFont="1" applyFill="1" applyBorder="1" applyAlignment="1" applyProtection="1">
      <alignment horizontal="center" vertical="center" wrapText="1"/>
      <protection/>
    </xf>
    <xf numFmtId="0" fontId="22" fillId="24" borderId="65" xfId="81" applyFont="1" applyFill="1" applyBorder="1" applyAlignment="1" applyProtection="1">
      <alignment horizontal="center" vertical="center" wrapText="1"/>
      <protection/>
    </xf>
    <xf numFmtId="0" fontId="22" fillId="24" borderId="66" xfId="81" applyFont="1" applyFill="1" applyBorder="1" applyAlignment="1" applyProtection="1">
      <alignment horizontal="center" vertical="center" wrapText="1"/>
      <protection/>
    </xf>
    <xf numFmtId="0" fontId="22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53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1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39" xfId="79" applyFont="1" applyFill="1" applyBorder="1" applyAlignment="1" applyProtection="1">
      <alignment horizontal="right" vertical="center" wrapText="1"/>
      <protection/>
    </xf>
    <xf numFmtId="0" fontId="43" fillId="2" borderId="34" xfId="79" applyFont="1" applyFill="1" applyBorder="1" applyAlignment="1" applyProtection="1">
      <alignment horizontal="center" vertical="center" wrapText="1"/>
      <protection/>
    </xf>
    <xf numFmtId="0" fontId="43" fillId="2" borderId="53" xfId="79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22" fillId="24" borderId="40" xfId="79" applyFont="1" applyFill="1" applyBorder="1" applyAlignment="1" applyProtection="1">
      <alignment horizontal="center" vertical="center" wrapText="1"/>
      <protection/>
    </xf>
    <xf numFmtId="0" fontId="22" fillId="24" borderId="68" xfId="79" applyFont="1" applyFill="1" applyBorder="1" applyAlignment="1" applyProtection="1">
      <alignment horizontal="center" vertical="center" wrapText="1"/>
      <protection/>
    </xf>
    <xf numFmtId="0" fontId="22" fillId="21" borderId="68" xfId="79" applyFont="1" applyFill="1" applyBorder="1" applyAlignment="1" applyProtection="1">
      <alignment horizontal="center" vertical="center" wrapText="1"/>
      <protection locked="0"/>
    </xf>
    <xf numFmtId="0" fontId="22" fillId="21" borderId="69" xfId="79" applyFont="1" applyFill="1" applyBorder="1" applyAlignment="1" applyProtection="1">
      <alignment horizontal="center" vertical="center" wrapText="1"/>
      <protection locked="0"/>
    </xf>
    <xf numFmtId="0" fontId="44" fillId="4" borderId="68" xfId="79" applyFont="1" applyFill="1" applyBorder="1" applyAlignment="1" applyProtection="1">
      <alignment horizontal="center" vertical="center" wrapText="1"/>
      <protection/>
    </xf>
    <xf numFmtId="0" fontId="44" fillId="4" borderId="69" xfId="79" applyFont="1" applyFill="1" applyBorder="1" applyAlignment="1" applyProtection="1">
      <alignment horizontal="center" vertical="center" wrapText="1"/>
      <protection/>
    </xf>
    <xf numFmtId="0" fontId="0" fillId="21" borderId="3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1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70" xfId="79" applyFont="1" applyFill="1" applyBorder="1" applyAlignment="1" applyProtection="1">
      <alignment horizontal="center" vertical="center" wrapText="1"/>
      <protection/>
    </xf>
    <xf numFmtId="0" fontId="23" fillId="24" borderId="71" xfId="79" applyFont="1" applyFill="1" applyBorder="1" applyAlignment="1" applyProtection="1">
      <alignment horizontal="center" vertical="center" wrapText="1"/>
      <protection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72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73" xfId="81" applyNumberFormat="1" applyFont="1" applyFill="1" applyBorder="1" applyAlignment="1" applyProtection="1">
      <alignment horizontal="center" vertical="center" wrapText="1"/>
      <protection locked="0"/>
    </xf>
    <xf numFmtId="0" fontId="22" fillId="20" borderId="65" xfId="79" applyFont="1" applyFill="1" applyBorder="1" applyAlignment="1" applyProtection="1">
      <alignment horizontal="center" vertical="top" wrapText="1"/>
      <protection/>
    </xf>
    <xf numFmtId="0" fontId="22" fillId="20" borderId="66" xfId="79" applyFont="1" applyFill="1" applyBorder="1" applyAlignment="1" applyProtection="1">
      <alignment horizontal="center" vertical="top" wrapText="1"/>
      <protection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0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1" xfId="81" applyNumberFormat="1" applyFont="1" applyFill="1" applyBorder="1" applyAlignment="1" applyProtection="1">
      <alignment horizontal="center" vertical="center" wrapText="1"/>
      <protection locked="0"/>
    </xf>
    <xf numFmtId="0" fontId="0" fillId="4" borderId="74" xfId="0" applyNumberFormat="1" applyFont="1" applyFill="1" applyBorder="1" applyAlignment="1" applyProtection="1">
      <alignment horizontal="center" vertical="center" wrapText="1"/>
      <protection/>
    </xf>
    <xf numFmtId="0" fontId="0" fillId="4" borderId="75" xfId="0" applyNumberFormat="1" applyFont="1" applyFill="1" applyBorder="1" applyAlignment="1" applyProtection="1">
      <alignment horizontal="center" vertical="center" wrapText="1"/>
      <protection/>
    </xf>
    <xf numFmtId="0" fontId="0" fillId="4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39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0" borderId="77" xfId="78" applyFont="1" applyFill="1" applyBorder="1" applyAlignment="1" applyProtection="1">
      <alignment horizontal="center" vertical="center" wrapText="1"/>
      <protection/>
    </xf>
    <xf numFmtId="0" fontId="15" fillId="20" borderId="53" xfId="78" applyFont="1" applyFill="1" applyBorder="1" applyAlignment="1" applyProtection="1">
      <alignment horizontal="center" vertical="center" wrapText="1"/>
      <protection/>
    </xf>
    <xf numFmtId="0" fontId="15" fillId="20" borderId="49" xfId="78" applyFont="1" applyFill="1" applyBorder="1" applyAlignment="1" applyProtection="1">
      <alignment horizontal="center" vertical="center" wrapText="1"/>
      <protection/>
    </xf>
    <xf numFmtId="0" fontId="15" fillId="20" borderId="78" xfId="78" applyFont="1" applyFill="1" applyBorder="1" applyAlignment="1" applyProtection="1">
      <alignment horizontal="center" vertical="center" wrapText="1"/>
      <protection/>
    </xf>
    <xf numFmtId="0" fontId="15" fillId="20" borderId="79" xfId="78" applyFont="1" applyFill="1" applyBorder="1" applyAlignment="1" applyProtection="1">
      <alignment horizontal="center" vertical="center" wrapText="1"/>
      <protection/>
    </xf>
    <xf numFmtId="0" fontId="15" fillId="20" borderId="80" xfId="78" applyFont="1" applyFill="1" applyBorder="1" applyAlignment="1" applyProtection="1">
      <alignment horizontal="center" vertical="center" wrapText="1"/>
      <protection/>
    </xf>
    <xf numFmtId="0" fontId="0" fillId="0" borderId="81" xfId="78" applyFont="1" applyFill="1" applyBorder="1" applyAlignment="1" applyProtection="1">
      <alignment horizontal="center" vertical="center" wrapText="1"/>
      <protection/>
    </xf>
    <xf numFmtId="0" fontId="0" fillId="0" borderId="82" xfId="78" applyFont="1" applyFill="1" applyBorder="1" applyAlignment="1" applyProtection="1">
      <alignment horizontal="center" vertical="center" wrapText="1"/>
      <protection/>
    </xf>
    <xf numFmtId="0" fontId="0" fillId="0" borderId="83" xfId="78" applyFont="1" applyFill="1" applyBorder="1" applyAlignment="1" applyProtection="1">
      <alignment horizontal="center" vertical="center" wrapText="1"/>
      <protection/>
    </xf>
    <xf numFmtId="0" fontId="0" fillId="0" borderId="84" xfId="78" applyFont="1" applyFill="1" applyBorder="1" applyAlignment="1" applyProtection="1">
      <alignment horizontal="center" vertical="center" wrapText="1"/>
      <protection/>
    </xf>
    <xf numFmtId="0" fontId="0" fillId="0" borderId="46" xfId="72" applyFont="1" applyFill="1" applyBorder="1" applyAlignment="1" applyProtection="1">
      <alignment horizontal="center" vertical="center" wrapText="1"/>
      <protection/>
    </xf>
    <xf numFmtId="0" fontId="0" fillId="0" borderId="84" xfId="72" applyFont="1" applyFill="1" applyBorder="1" applyAlignment="1" applyProtection="1">
      <alignment horizontal="center" vertical="center" wrapText="1"/>
      <protection/>
    </xf>
    <xf numFmtId="0" fontId="15" fillId="20" borderId="77" xfId="78" applyNumberFormat="1" applyFont="1" applyFill="1" applyBorder="1" applyAlignment="1" applyProtection="1">
      <alignment horizontal="center" vertical="center" wrapText="1"/>
      <protection/>
    </xf>
    <xf numFmtId="0" fontId="15" fillId="20" borderId="53" xfId="78" applyNumberFormat="1" applyFont="1" applyFill="1" applyBorder="1" applyAlignment="1" applyProtection="1">
      <alignment horizontal="center" vertical="center" wrapText="1"/>
      <protection/>
    </xf>
    <xf numFmtId="0" fontId="15" fillId="20" borderId="49" xfId="78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0" fillId="0" borderId="81" xfId="78" applyNumberFormat="1" applyFont="1" applyFill="1" applyBorder="1" applyAlignment="1" applyProtection="1">
      <alignment horizontal="center" vertical="center" wrapText="1"/>
      <protection/>
    </xf>
    <xf numFmtId="0" fontId="0" fillId="0" borderId="82" xfId="78" applyNumberFormat="1" applyFont="1" applyFill="1" applyBorder="1" applyAlignment="1" applyProtection="1">
      <alignment horizontal="center" vertical="center" wrapText="1"/>
      <protection/>
    </xf>
    <xf numFmtId="0" fontId="0" fillId="0" borderId="83" xfId="78" applyNumberFormat="1" applyFont="1" applyFill="1" applyBorder="1" applyAlignment="1" applyProtection="1">
      <alignment horizontal="center" vertical="center" wrapText="1"/>
      <protection/>
    </xf>
    <xf numFmtId="0" fontId="15" fillId="20" borderId="85" xfId="78" applyFont="1" applyFill="1" applyBorder="1" applyAlignment="1" applyProtection="1">
      <alignment horizontal="center" vertical="center" wrapText="1"/>
      <protection/>
    </xf>
    <xf numFmtId="0" fontId="15" fillId="20" borderId="86" xfId="78" applyFont="1" applyFill="1" applyBorder="1" applyAlignment="1" applyProtection="1">
      <alignment horizontal="center" vertical="center" wrapText="1"/>
      <protection/>
    </xf>
    <xf numFmtId="0" fontId="15" fillId="20" borderId="87" xfId="78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39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8" xfId="51" applyFont="1" applyFill="1" applyBorder="1" applyAlignment="1" applyProtection="1">
      <alignment horizontal="center" vertical="center" wrapText="1"/>
      <protection/>
    </xf>
    <xf numFmtId="0" fontId="49" fillId="26" borderId="50" xfId="51" applyFont="1" applyFill="1" applyBorder="1" applyAlignment="1" applyProtection="1">
      <alignment horizontal="center" vertical="center" wrapText="1"/>
      <protection/>
    </xf>
    <xf numFmtId="0" fontId="0" fillId="21" borderId="78" xfId="80" applyFont="1" applyFill="1" applyBorder="1" applyAlignment="1" applyProtection="1">
      <alignment horizontal="left" vertical="center" wrapText="1"/>
      <protection locked="0"/>
    </xf>
    <xf numFmtId="0" fontId="0" fillId="21" borderId="79" xfId="80" applyFont="1" applyFill="1" applyBorder="1" applyAlignment="1" applyProtection="1">
      <alignment horizontal="left" vertical="center" wrapText="1"/>
      <protection locked="0"/>
    </xf>
    <xf numFmtId="0" fontId="0" fillId="21" borderId="80" xfId="80" applyFont="1" applyFill="1" applyBorder="1" applyAlignment="1" applyProtection="1">
      <alignment horizontal="left" vertical="center" wrapText="1"/>
      <protection locked="0"/>
    </xf>
    <xf numFmtId="0" fontId="0" fillId="21" borderId="89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91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й заголовок" xfId="65"/>
    <cellStyle name="Мой заголовок листа" xfId="66"/>
    <cellStyle name="Мои наименования показателей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99</xdr:row>
      <xdr:rowOff>66675</xdr:rowOff>
    </xdr:from>
    <xdr:to>
      <xdr:col>13</xdr:col>
      <xdr:colOff>9525</xdr:colOff>
      <xdr:row>101</xdr:row>
      <xdr:rowOff>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754350"/>
          <a:ext cx="2257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92</xdr:row>
      <xdr:rowOff>76200</xdr:rowOff>
    </xdr:from>
    <xdr:to>
      <xdr:col>13</xdr:col>
      <xdr:colOff>19050</xdr:colOff>
      <xdr:row>92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4354175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2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3529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2"/>
  <sheetViews>
    <sheetView showGridLines="0" zoomScalePageLayoutView="0" workbookViewId="0" topLeftCell="C86">
      <selection activeCell="I101" sqref="I101"/>
    </sheetView>
  </sheetViews>
  <sheetFormatPr defaultColWidth="9.140625" defaultRowHeight="11.25"/>
  <cols>
    <col min="1" max="2" width="0" style="58" hidden="1" customWidth="1"/>
    <col min="3" max="3" width="2.7109375" style="58" customWidth="1"/>
    <col min="4" max="4" width="4.140625" style="58" customWidth="1"/>
    <col min="5" max="13" width="10.7109375" style="58" customWidth="1"/>
    <col min="14" max="14" width="4.140625" style="58" customWidth="1"/>
    <col min="15" max="15" width="2.7109375" style="58" customWidth="1"/>
    <col min="16" max="16384" width="9.140625" style="58" customWidth="1"/>
  </cols>
  <sheetData>
    <row r="1" spans="3:15" ht="11.25" customHeight="1" hidden="1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3:15" ht="11.2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3:15" ht="15" customHeight="1">
      <c r="C3" s="59"/>
      <c r="D3" s="60"/>
      <c r="E3" s="61"/>
      <c r="F3" s="61"/>
      <c r="G3" s="61"/>
      <c r="H3" s="61"/>
      <c r="I3" s="61"/>
      <c r="J3" s="61"/>
      <c r="K3" s="61"/>
      <c r="L3" s="61"/>
      <c r="M3" s="61"/>
      <c r="N3" s="129" t="str">
        <f>"Версия "&amp;GetVersion()</f>
        <v>Версия 5.5.1</v>
      </c>
      <c r="O3" s="59"/>
    </row>
    <row r="4" spans="3:15" ht="37.5" customHeight="1">
      <c r="C4" s="59"/>
      <c r="D4" s="62"/>
      <c r="E4" s="190" t="s">
        <v>561</v>
      </c>
      <c r="F4" s="191"/>
      <c r="G4" s="191"/>
      <c r="H4" s="191"/>
      <c r="I4" s="191"/>
      <c r="J4" s="191"/>
      <c r="K4" s="191"/>
      <c r="L4" s="191"/>
      <c r="M4" s="192"/>
      <c r="N4" s="63"/>
      <c r="O4" s="59"/>
    </row>
    <row r="5" spans="3:15" ht="12" customHeight="1">
      <c r="C5" s="59"/>
      <c r="D5" s="62"/>
      <c r="E5" s="64"/>
      <c r="F5" s="64"/>
      <c r="G5" s="64"/>
      <c r="H5" s="64"/>
      <c r="I5" s="64"/>
      <c r="J5" s="64"/>
      <c r="K5" s="64"/>
      <c r="L5" s="64"/>
      <c r="M5" s="64"/>
      <c r="N5" s="63"/>
      <c r="O5" s="59"/>
    </row>
    <row r="6" spans="3:15" ht="12" customHeight="1">
      <c r="C6" s="59"/>
      <c r="D6" s="62"/>
      <c r="E6" s="64"/>
      <c r="F6" s="64"/>
      <c r="G6" s="64"/>
      <c r="H6" s="64"/>
      <c r="I6" s="64"/>
      <c r="J6" s="64"/>
      <c r="K6" s="64"/>
      <c r="L6" s="64"/>
      <c r="M6" s="64"/>
      <c r="N6" s="63"/>
      <c r="O6" s="59"/>
    </row>
    <row r="7" spans="3:15" ht="12" customHeight="1">
      <c r="C7" s="59"/>
      <c r="D7" s="62"/>
      <c r="E7" s="64"/>
      <c r="F7" s="64"/>
      <c r="G7" s="64"/>
      <c r="H7" s="64"/>
      <c r="I7" s="64"/>
      <c r="J7" s="64"/>
      <c r="K7" s="64"/>
      <c r="L7" s="64"/>
      <c r="M7" s="64"/>
      <c r="N7" s="63"/>
      <c r="O7" s="59"/>
    </row>
    <row r="8" spans="3:15" ht="12" customHeight="1">
      <c r="C8" s="59"/>
      <c r="D8" s="62"/>
      <c r="E8" s="64"/>
      <c r="F8" s="64"/>
      <c r="G8" s="64"/>
      <c r="H8" s="64"/>
      <c r="I8" s="64"/>
      <c r="J8" s="64"/>
      <c r="K8" s="64"/>
      <c r="L8" s="64"/>
      <c r="M8" s="64"/>
      <c r="N8" s="63"/>
      <c r="O8" s="59"/>
    </row>
    <row r="9" spans="3:15" ht="12" customHeight="1">
      <c r="C9" s="59"/>
      <c r="D9" s="62"/>
      <c r="E9" s="64"/>
      <c r="F9" s="64"/>
      <c r="G9" s="64"/>
      <c r="H9" s="64"/>
      <c r="I9" s="64"/>
      <c r="J9" s="64"/>
      <c r="K9" s="64"/>
      <c r="L9" s="64"/>
      <c r="M9" s="64"/>
      <c r="N9" s="63"/>
      <c r="O9" s="59"/>
    </row>
    <row r="10" spans="3:15" ht="12" customHeight="1">
      <c r="C10" s="59"/>
      <c r="D10" s="62"/>
      <c r="E10" s="64"/>
      <c r="F10" s="64"/>
      <c r="G10" s="64"/>
      <c r="H10" s="64"/>
      <c r="I10" s="64"/>
      <c r="J10" s="64"/>
      <c r="K10" s="64"/>
      <c r="L10" s="64"/>
      <c r="M10" s="64"/>
      <c r="N10" s="63"/>
      <c r="O10" s="59"/>
    </row>
    <row r="11" spans="3:15" ht="12" customHeight="1">
      <c r="C11" s="59"/>
      <c r="D11" s="62"/>
      <c r="E11" s="64"/>
      <c r="F11" s="64"/>
      <c r="G11" s="64"/>
      <c r="H11" s="64"/>
      <c r="I11" s="64"/>
      <c r="J11" s="64"/>
      <c r="K11" s="64"/>
      <c r="L11" s="64"/>
      <c r="M11" s="64"/>
      <c r="N11" s="63"/>
      <c r="O11" s="59"/>
    </row>
    <row r="12" spans="3:15" ht="12" customHeight="1">
      <c r="C12" s="59"/>
      <c r="D12" s="62"/>
      <c r="E12" s="64"/>
      <c r="F12" s="64"/>
      <c r="G12" s="64"/>
      <c r="H12" s="64"/>
      <c r="I12" s="64"/>
      <c r="J12" s="64"/>
      <c r="K12" s="64"/>
      <c r="L12" s="64"/>
      <c r="M12" s="64"/>
      <c r="N12" s="63"/>
      <c r="O12" s="59"/>
    </row>
    <row r="13" spans="3:15" ht="12" customHeight="1">
      <c r="C13" s="59"/>
      <c r="D13" s="62"/>
      <c r="E13" s="64"/>
      <c r="F13" s="64"/>
      <c r="G13" s="64"/>
      <c r="H13" s="64"/>
      <c r="I13" s="64"/>
      <c r="J13" s="64"/>
      <c r="K13" s="64"/>
      <c r="L13" s="64"/>
      <c r="M13" s="64"/>
      <c r="N13" s="63"/>
      <c r="O13" s="59"/>
    </row>
    <row r="14" spans="3:15" ht="12" customHeight="1">
      <c r="C14" s="59"/>
      <c r="D14" s="62"/>
      <c r="E14" s="64"/>
      <c r="F14" s="64"/>
      <c r="G14" s="64"/>
      <c r="H14" s="64"/>
      <c r="I14" s="64"/>
      <c r="J14" s="64"/>
      <c r="K14" s="64"/>
      <c r="L14" s="64"/>
      <c r="M14" s="64"/>
      <c r="N14" s="63"/>
      <c r="O14" s="59"/>
    </row>
    <row r="15" spans="3:15" ht="12" customHeight="1">
      <c r="C15" s="59"/>
      <c r="D15" s="62"/>
      <c r="E15" s="64"/>
      <c r="F15" s="64"/>
      <c r="G15" s="64"/>
      <c r="H15" s="64"/>
      <c r="I15" s="64"/>
      <c r="J15" s="64"/>
      <c r="K15" s="64"/>
      <c r="L15" s="64"/>
      <c r="M15" s="64"/>
      <c r="N15" s="63"/>
      <c r="O15" s="59"/>
    </row>
    <row r="16" spans="3:15" ht="12" customHeight="1">
      <c r="C16" s="59"/>
      <c r="D16" s="62"/>
      <c r="E16" s="64"/>
      <c r="F16" s="64"/>
      <c r="G16" s="64"/>
      <c r="H16" s="64"/>
      <c r="I16" s="64"/>
      <c r="J16" s="64"/>
      <c r="K16" s="64"/>
      <c r="L16" s="64"/>
      <c r="M16" s="64"/>
      <c r="N16" s="63"/>
      <c r="O16" s="59"/>
    </row>
    <row r="17" spans="3:15" ht="12" customHeight="1">
      <c r="C17" s="59"/>
      <c r="D17" s="62"/>
      <c r="E17" s="64"/>
      <c r="F17" s="64"/>
      <c r="G17" s="64"/>
      <c r="H17" s="64"/>
      <c r="I17" s="64"/>
      <c r="J17" s="64"/>
      <c r="K17" s="64"/>
      <c r="L17" s="64"/>
      <c r="M17" s="64"/>
      <c r="N17" s="63"/>
      <c r="O17" s="59"/>
    </row>
    <row r="18" spans="3:15" ht="12" customHeight="1">
      <c r="C18" s="59"/>
      <c r="D18" s="62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59"/>
    </row>
    <row r="19" spans="3:15" ht="12" customHeight="1">
      <c r="C19" s="59"/>
      <c r="D19" s="62"/>
      <c r="E19" s="64"/>
      <c r="F19" s="64"/>
      <c r="G19" s="64"/>
      <c r="H19" s="64"/>
      <c r="I19" s="64"/>
      <c r="J19" s="64"/>
      <c r="K19" s="64"/>
      <c r="L19" s="64"/>
      <c r="M19" s="64"/>
      <c r="N19" s="63"/>
      <c r="O19" s="59"/>
    </row>
    <row r="20" spans="3:15" ht="12" customHeight="1">
      <c r="C20" s="59"/>
      <c r="D20" s="62"/>
      <c r="E20" s="64"/>
      <c r="F20" s="64"/>
      <c r="G20" s="64"/>
      <c r="H20" s="64"/>
      <c r="I20" s="64"/>
      <c r="J20" s="64"/>
      <c r="K20" s="64"/>
      <c r="L20" s="64"/>
      <c r="M20" s="64"/>
      <c r="N20" s="63"/>
      <c r="O20" s="59"/>
    </row>
    <row r="21" spans="3:17" ht="12" customHeight="1">
      <c r="C21" s="59"/>
      <c r="D21" s="62"/>
      <c r="E21" s="64"/>
      <c r="F21" s="64"/>
      <c r="G21" s="64"/>
      <c r="H21" s="64"/>
      <c r="I21" s="64"/>
      <c r="J21" s="64"/>
      <c r="K21" s="64"/>
      <c r="L21" s="64"/>
      <c r="M21" s="64"/>
      <c r="N21" s="63"/>
      <c r="O21" s="59"/>
      <c r="Q21" s="76"/>
    </row>
    <row r="22" spans="3:17" ht="12" customHeight="1">
      <c r="C22" s="59"/>
      <c r="D22" s="62"/>
      <c r="E22" s="64"/>
      <c r="F22" s="64"/>
      <c r="G22" s="64"/>
      <c r="H22" s="64"/>
      <c r="I22" s="64"/>
      <c r="J22" s="64"/>
      <c r="K22" s="64"/>
      <c r="L22" s="64"/>
      <c r="M22" s="64"/>
      <c r="N22" s="63"/>
      <c r="O22" s="59"/>
      <c r="Q22" s="76"/>
    </row>
    <row r="23" spans="3:15" ht="12" customHeight="1">
      <c r="C23" s="59"/>
      <c r="D23" s="62"/>
      <c r="E23" s="64"/>
      <c r="F23" s="64"/>
      <c r="G23" s="64"/>
      <c r="H23" s="64"/>
      <c r="I23" s="64"/>
      <c r="J23" s="64"/>
      <c r="K23" s="64"/>
      <c r="L23" s="64"/>
      <c r="M23" s="64"/>
      <c r="N23" s="63"/>
      <c r="O23" s="59"/>
    </row>
    <row r="24" spans="3:15" ht="12" customHeight="1">
      <c r="C24" s="59"/>
      <c r="D24" s="62"/>
      <c r="E24" s="64"/>
      <c r="F24" s="64"/>
      <c r="G24" s="64"/>
      <c r="H24" s="64"/>
      <c r="I24" s="64"/>
      <c r="J24" s="64"/>
      <c r="K24" s="64"/>
      <c r="L24" s="64"/>
      <c r="M24" s="64"/>
      <c r="N24" s="63"/>
      <c r="O24" s="59"/>
    </row>
    <row r="25" spans="3:15" ht="12" customHeight="1">
      <c r="C25" s="59"/>
      <c r="D25" s="62"/>
      <c r="E25" s="64"/>
      <c r="F25" s="64"/>
      <c r="G25" s="64"/>
      <c r="H25" s="64"/>
      <c r="I25" s="64"/>
      <c r="J25" s="64"/>
      <c r="K25" s="64"/>
      <c r="L25" s="64"/>
      <c r="M25" s="64"/>
      <c r="N25" s="63"/>
      <c r="O25" s="59"/>
    </row>
    <row r="26" spans="3:15" ht="12" customHeight="1">
      <c r="C26" s="59"/>
      <c r="D26" s="62"/>
      <c r="E26" s="64"/>
      <c r="F26" s="64"/>
      <c r="G26" s="64"/>
      <c r="H26" s="64"/>
      <c r="I26" s="64"/>
      <c r="J26" s="64"/>
      <c r="K26" s="64"/>
      <c r="L26" s="64"/>
      <c r="M26" s="64"/>
      <c r="N26" s="63"/>
      <c r="O26" s="59"/>
    </row>
    <row r="27" spans="3:15" ht="12" customHeight="1">
      <c r="C27" s="59"/>
      <c r="D27" s="62"/>
      <c r="E27" s="64"/>
      <c r="F27" s="64"/>
      <c r="G27" s="64"/>
      <c r="H27" s="64"/>
      <c r="I27" s="64"/>
      <c r="J27" s="64"/>
      <c r="K27" s="64"/>
      <c r="L27" s="64"/>
      <c r="M27" s="64"/>
      <c r="N27" s="63"/>
      <c r="O27" s="59"/>
    </row>
    <row r="28" spans="3:15" ht="12" customHeight="1">
      <c r="C28" s="59"/>
      <c r="D28" s="62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59"/>
    </row>
    <row r="29" spans="3:15" ht="12" customHeight="1">
      <c r="C29" s="59"/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3"/>
      <c r="O29" s="59"/>
    </row>
    <row r="30" spans="3:15" ht="12" customHeight="1">
      <c r="C30" s="59"/>
      <c r="D30" s="62"/>
      <c r="E30" s="64"/>
      <c r="F30" s="64"/>
      <c r="G30" s="64"/>
      <c r="H30" s="64"/>
      <c r="I30" s="64"/>
      <c r="J30" s="64"/>
      <c r="K30" s="64"/>
      <c r="L30" s="64"/>
      <c r="M30" s="64"/>
      <c r="N30" s="63"/>
      <c r="O30" s="59"/>
    </row>
    <row r="31" spans="3:15" ht="12" customHeight="1">
      <c r="C31" s="59"/>
      <c r="D31" s="62"/>
      <c r="E31" s="64"/>
      <c r="F31" s="64"/>
      <c r="G31" s="64"/>
      <c r="H31" s="64"/>
      <c r="I31" s="64"/>
      <c r="J31" s="64"/>
      <c r="K31" s="64"/>
      <c r="L31" s="64"/>
      <c r="M31" s="64"/>
      <c r="N31" s="63"/>
      <c r="O31" s="59"/>
    </row>
    <row r="32" spans="3:15" ht="12" customHeight="1">
      <c r="C32" s="59"/>
      <c r="D32" s="62"/>
      <c r="E32" s="64"/>
      <c r="F32" s="64"/>
      <c r="G32" s="64"/>
      <c r="H32" s="64"/>
      <c r="I32" s="64"/>
      <c r="J32" s="64"/>
      <c r="K32" s="64"/>
      <c r="L32" s="64"/>
      <c r="M32" s="64"/>
      <c r="N32" s="63"/>
      <c r="O32" s="59"/>
    </row>
    <row r="33" spans="3:15" ht="12" customHeight="1">
      <c r="C33" s="59"/>
      <c r="D33" s="62"/>
      <c r="E33" s="64"/>
      <c r="F33" s="64"/>
      <c r="G33" s="64"/>
      <c r="H33" s="64"/>
      <c r="I33" s="64"/>
      <c r="J33" s="64"/>
      <c r="K33" s="64"/>
      <c r="L33" s="64"/>
      <c r="M33" s="64"/>
      <c r="N33" s="63"/>
      <c r="O33" s="59"/>
    </row>
    <row r="34" spans="3:15" ht="12" customHeight="1">
      <c r="C34" s="59"/>
      <c r="D34" s="62"/>
      <c r="E34" s="64"/>
      <c r="F34" s="64"/>
      <c r="G34" s="64"/>
      <c r="H34" s="64"/>
      <c r="I34" s="64"/>
      <c r="J34" s="64"/>
      <c r="K34" s="64"/>
      <c r="L34" s="64"/>
      <c r="M34" s="64"/>
      <c r="N34" s="63"/>
      <c r="O34" s="59"/>
    </row>
    <row r="35" spans="3:15" ht="12" customHeight="1">
      <c r="C35" s="59"/>
      <c r="D35" s="62"/>
      <c r="E35" s="64"/>
      <c r="F35" s="64"/>
      <c r="G35" s="64"/>
      <c r="H35" s="64"/>
      <c r="I35" s="64"/>
      <c r="J35" s="64"/>
      <c r="K35" s="64"/>
      <c r="L35" s="64"/>
      <c r="M35" s="64"/>
      <c r="N35" s="63"/>
      <c r="O35" s="59"/>
    </row>
    <row r="36" spans="3:15" ht="12" customHeight="1">
      <c r="C36" s="59"/>
      <c r="D36" s="62"/>
      <c r="E36" s="64"/>
      <c r="F36" s="64"/>
      <c r="G36" s="64"/>
      <c r="H36" s="64"/>
      <c r="I36" s="64"/>
      <c r="J36" s="64"/>
      <c r="K36" s="64"/>
      <c r="L36" s="64"/>
      <c r="M36" s="64"/>
      <c r="N36" s="63"/>
      <c r="O36" s="59"/>
    </row>
    <row r="37" spans="3:15" ht="12" customHeight="1">
      <c r="C37" s="59"/>
      <c r="D37" s="62"/>
      <c r="E37" s="64"/>
      <c r="F37" s="64"/>
      <c r="G37" s="64"/>
      <c r="H37" s="64"/>
      <c r="I37" s="64"/>
      <c r="J37" s="64"/>
      <c r="K37" s="64"/>
      <c r="L37" s="64"/>
      <c r="M37" s="64"/>
      <c r="N37" s="63"/>
      <c r="O37" s="59"/>
    </row>
    <row r="38" spans="3:15" ht="12" customHeight="1">
      <c r="C38" s="59"/>
      <c r="D38" s="62"/>
      <c r="E38" s="64"/>
      <c r="F38" s="64"/>
      <c r="G38" s="64"/>
      <c r="H38" s="64"/>
      <c r="I38" s="64"/>
      <c r="J38" s="64"/>
      <c r="K38" s="64"/>
      <c r="L38" s="64"/>
      <c r="M38" s="64"/>
      <c r="N38" s="63"/>
      <c r="O38" s="59"/>
    </row>
    <row r="39" spans="3:15" ht="12" customHeight="1">
      <c r="C39" s="59"/>
      <c r="D39" s="62"/>
      <c r="E39" s="64"/>
      <c r="F39" s="64"/>
      <c r="G39" s="64"/>
      <c r="H39" s="64"/>
      <c r="I39" s="64"/>
      <c r="J39" s="64"/>
      <c r="K39" s="64"/>
      <c r="L39" s="64"/>
      <c r="M39" s="64"/>
      <c r="N39" s="63"/>
      <c r="O39" s="59"/>
    </row>
    <row r="40" spans="3:15" ht="12" customHeight="1">
      <c r="C40" s="59"/>
      <c r="D40" s="62"/>
      <c r="E40" s="64"/>
      <c r="F40" s="64"/>
      <c r="G40" s="64"/>
      <c r="H40" s="64"/>
      <c r="I40" s="64"/>
      <c r="J40" s="64"/>
      <c r="K40" s="64"/>
      <c r="L40" s="64"/>
      <c r="M40" s="64"/>
      <c r="N40" s="63"/>
      <c r="O40" s="59"/>
    </row>
    <row r="41" spans="3:15" ht="12" customHeight="1">
      <c r="C41" s="59"/>
      <c r="D41" s="62"/>
      <c r="E41" s="64"/>
      <c r="F41" s="64"/>
      <c r="G41" s="64"/>
      <c r="H41" s="64"/>
      <c r="I41" s="64"/>
      <c r="J41" s="64"/>
      <c r="K41" s="64"/>
      <c r="L41" s="64"/>
      <c r="M41" s="64"/>
      <c r="N41" s="63"/>
      <c r="O41" s="59"/>
    </row>
    <row r="42" spans="3:15" ht="12" customHeight="1">
      <c r="C42" s="59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3"/>
      <c r="O42" s="59"/>
    </row>
    <row r="43" spans="3:15" ht="12" customHeight="1">
      <c r="C43" s="59"/>
      <c r="D43" s="62"/>
      <c r="E43" s="64"/>
      <c r="F43" s="64"/>
      <c r="G43" s="64"/>
      <c r="H43" s="64"/>
      <c r="I43" s="64"/>
      <c r="J43" s="64"/>
      <c r="K43" s="64"/>
      <c r="L43" s="64"/>
      <c r="M43" s="64"/>
      <c r="N43" s="63"/>
      <c r="O43" s="59"/>
    </row>
    <row r="44" spans="3:15" ht="12" customHeight="1">
      <c r="C44" s="59"/>
      <c r="D44" s="62"/>
      <c r="E44" s="64"/>
      <c r="F44" s="64"/>
      <c r="G44" s="64"/>
      <c r="H44" s="64"/>
      <c r="I44" s="64"/>
      <c r="J44" s="64"/>
      <c r="K44" s="64"/>
      <c r="L44" s="64"/>
      <c r="M44" s="64"/>
      <c r="N44" s="63"/>
      <c r="O44" s="59"/>
    </row>
    <row r="45" spans="3:15" ht="12" customHeight="1">
      <c r="C45" s="59"/>
      <c r="D45" s="62"/>
      <c r="E45" s="64"/>
      <c r="F45" s="64"/>
      <c r="G45" s="64"/>
      <c r="H45" s="64"/>
      <c r="I45" s="64"/>
      <c r="J45" s="64"/>
      <c r="K45" s="64"/>
      <c r="L45" s="64"/>
      <c r="M45" s="64"/>
      <c r="N45" s="63"/>
      <c r="O45" s="59"/>
    </row>
    <row r="46" spans="3:15" ht="12" customHeight="1">
      <c r="C46" s="59"/>
      <c r="D46" s="62"/>
      <c r="E46" s="64"/>
      <c r="F46" s="64"/>
      <c r="G46" s="64"/>
      <c r="H46" s="64"/>
      <c r="I46" s="64"/>
      <c r="J46" s="64"/>
      <c r="K46" s="64"/>
      <c r="L46" s="64"/>
      <c r="M46" s="64"/>
      <c r="N46" s="63"/>
      <c r="O46" s="59"/>
    </row>
    <row r="47" spans="3:15" ht="12" customHeight="1">
      <c r="C47" s="59"/>
      <c r="D47" s="62"/>
      <c r="E47" s="64"/>
      <c r="F47" s="64"/>
      <c r="G47" s="64"/>
      <c r="H47" s="64"/>
      <c r="I47" s="64"/>
      <c r="J47" s="64"/>
      <c r="K47" s="64"/>
      <c r="L47" s="64"/>
      <c r="M47" s="64"/>
      <c r="N47" s="63"/>
      <c r="O47" s="59"/>
    </row>
    <row r="48" spans="3:15" ht="12" customHeight="1">
      <c r="C48" s="59"/>
      <c r="D48" s="62"/>
      <c r="E48" s="64"/>
      <c r="F48" s="64"/>
      <c r="G48" s="64"/>
      <c r="H48" s="64"/>
      <c r="I48" s="64"/>
      <c r="J48" s="64"/>
      <c r="K48" s="64"/>
      <c r="L48" s="64"/>
      <c r="M48" s="64"/>
      <c r="N48" s="63"/>
      <c r="O48" s="59"/>
    </row>
    <row r="49" spans="3:15" ht="12" customHeight="1">
      <c r="C49" s="59"/>
      <c r="D49" s="62"/>
      <c r="E49" s="64"/>
      <c r="F49" s="64"/>
      <c r="G49" s="64"/>
      <c r="H49" s="64"/>
      <c r="I49" s="64"/>
      <c r="J49" s="64"/>
      <c r="K49" s="64"/>
      <c r="L49" s="64"/>
      <c r="M49" s="64"/>
      <c r="N49" s="63"/>
      <c r="O49" s="59"/>
    </row>
    <row r="50" spans="3:15" ht="12" customHeight="1">
      <c r="C50" s="59"/>
      <c r="D50" s="62"/>
      <c r="E50" s="64"/>
      <c r="F50" s="64"/>
      <c r="G50" s="64"/>
      <c r="H50" s="64"/>
      <c r="I50" s="64"/>
      <c r="J50" s="64"/>
      <c r="K50" s="64"/>
      <c r="L50" s="64"/>
      <c r="M50" s="64"/>
      <c r="N50" s="63"/>
      <c r="O50" s="59"/>
    </row>
    <row r="51" spans="3:15" ht="12" customHeight="1">
      <c r="C51" s="59"/>
      <c r="D51" s="62"/>
      <c r="E51" s="64"/>
      <c r="F51" s="64"/>
      <c r="G51" s="64"/>
      <c r="H51" s="64"/>
      <c r="I51" s="64"/>
      <c r="J51" s="64"/>
      <c r="K51" s="64"/>
      <c r="L51" s="64"/>
      <c r="M51" s="64"/>
      <c r="N51" s="63"/>
      <c r="O51" s="59"/>
    </row>
    <row r="52" spans="3:15" ht="12" customHeight="1">
      <c r="C52" s="59"/>
      <c r="D52" s="62"/>
      <c r="E52" s="64"/>
      <c r="F52" s="64"/>
      <c r="G52" s="64"/>
      <c r="H52" s="64"/>
      <c r="I52" s="64"/>
      <c r="J52" s="64"/>
      <c r="K52" s="64"/>
      <c r="L52" s="64"/>
      <c r="M52" s="64"/>
      <c r="N52" s="63"/>
      <c r="O52" s="59"/>
    </row>
    <row r="53" spans="3:15" ht="12" customHeight="1">
      <c r="C53" s="59"/>
      <c r="D53" s="62"/>
      <c r="E53" s="64"/>
      <c r="F53" s="64"/>
      <c r="G53" s="64"/>
      <c r="H53" s="64"/>
      <c r="I53" s="64"/>
      <c r="J53" s="64"/>
      <c r="K53" s="64"/>
      <c r="L53" s="64"/>
      <c r="M53" s="64"/>
      <c r="N53" s="63"/>
      <c r="O53" s="59"/>
    </row>
    <row r="54" spans="3:15" ht="12" customHeight="1">
      <c r="C54" s="59"/>
      <c r="D54" s="62"/>
      <c r="E54" s="64"/>
      <c r="F54" s="64"/>
      <c r="G54" s="64"/>
      <c r="H54" s="64"/>
      <c r="I54" s="64"/>
      <c r="J54" s="64"/>
      <c r="K54" s="64"/>
      <c r="L54" s="64"/>
      <c r="M54" s="64"/>
      <c r="N54" s="63"/>
      <c r="O54" s="59"/>
    </row>
    <row r="55" spans="3:15" ht="12" customHeight="1">
      <c r="C55" s="59"/>
      <c r="D55" s="62"/>
      <c r="E55" s="64"/>
      <c r="F55" s="64"/>
      <c r="G55" s="64"/>
      <c r="H55" s="64"/>
      <c r="I55" s="64"/>
      <c r="J55" s="64"/>
      <c r="K55" s="64"/>
      <c r="L55" s="64"/>
      <c r="M55" s="64"/>
      <c r="N55" s="63"/>
      <c r="O55" s="59"/>
    </row>
    <row r="56" spans="3:15" ht="12" customHeight="1">
      <c r="C56" s="59"/>
      <c r="D56" s="62"/>
      <c r="E56" s="64"/>
      <c r="F56" s="64"/>
      <c r="G56" s="64"/>
      <c r="H56" s="64"/>
      <c r="I56" s="64"/>
      <c r="J56" s="64"/>
      <c r="K56" s="64"/>
      <c r="L56" s="64"/>
      <c r="M56" s="64"/>
      <c r="N56" s="63"/>
      <c r="O56" s="59"/>
    </row>
    <row r="57" spans="3:15" ht="12" customHeight="1">
      <c r="C57" s="59"/>
      <c r="D57" s="62"/>
      <c r="E57" s="64"/>
      <c r="F57" s="64"/>
      <c r="G57" s="64"/>
      <c r="H57" s="64"/>
      <c r="I57" s="64"/>
      <c r="J57" s="64"/>
      <c r="K57" s="64"/>
      <c r="L57" s="64"/>
      <c r="M57" s="64"/>
      <c r="N57" s="63"/>
      <c r="O57" s="59"/>
    </row>
    <row r="58" spans="3:15" ht="12" customHeight="1">
      <c r="C58" s="59"/>
      <c r="D58" s="62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59"/>
    </row>
    <row r="59" spans="3:15" ht="12" customHeight="1">
      <c r="C59" s="59"/>
      <c r="D59" s="62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59"/>
    </row>
    <row r="60" spans="3:15" ht="12" customHeight="1">
      <c r="C60" s="59"/>
      <c r="D60" s="62"/>
      <c r="E60" s="64"/>
      <c r="F60" s="64"/>
      <c r="G60" s="64"/>
      <c r="H60" s="64"/>
      <c r="I60" s="64"/>
      <c r="J60" s="64"/>
      <c r="K60" s="64"/>
      <c r="L60" s="64"/>
      <c r="M60" s="64"/>
      <c r="N60" s="63"/>
      <c r="O60" s="59"/>
    </row>
    <row r="61" spans="3:15" ht="12" customHeight="1">
      <c r="C61" s="59"/>
      <c r="D61" s="62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59"/>
    </row>
    <row r="62" spans="3:15" ht="12" customHeight="1">
      <c r="C62" s="59"/>
      <c r="D62" s="62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59"/>
    </row>
    <row r="63" spans="3:15" ht="12" customHeight="1">
      <c r="C63" s="59"/>
      <c r="D63" s="62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59"/>
    </row>
    <row r="64" spans="3:15" ht="12" customHeight="1">
      <c r="C64" s="59"/>
      <c r="D64" s="62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59"/>
    </row>
    <row r="65" spans="3:15" ht="12" customHeight="1">
      <c r="C65" s="59"/>
      <c r="D65" s="62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59"/>
    </row>
    <row r="66" spans="3:15" ht="12" customHeight="1">
      <c r="C66" s="59"/>
      <c r="D66" s="62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59"/>
    </row>
    <row r="67" spans="3:15" ht="12" customHeight="1">
      <c r="C67" s="59"/>
      <c r="D67" s="62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59"/>
    </row>
    <row r="68" spans="3:15" ht="12" customHeight="1">
      <c r="C68" s="59"/>
      <c r="D68" s="62"/>
      <c r="E68" s="64"/>
      <c r="F68" s="64"/>
      <c r="G68" s="64"/>
      <c r="H68" s="64"/>
      <c r="I68" s="64"/>
      <c r="J68" s="64"/>
      <c r="K68" s="64"/>
      <c r="L68" s="64"/>
      <c r="M68" s="64"/>
      <c r="N68" s="63"/>
      <c r="O68" s="59"/>
    </row>
    <row r="69" spans="3:15" ht="12" customHeight="1">
      <c r="C69" s="59"/>
      <c r="D69" s="62"/>
      <c r="E69" s="64"/>
      <c r="F69" s="64"/>
      <c r="G69" s="64"/>
      <c r="H69" s="64"/>
      <c r="I69" s="64"/>
      <c r="J69" s="64"/>
      <c r="K69" s="64"/>
      <c r="L69" s="64"/>
      <c r="M69" s="64"/>
      <c r="N69" s="63"/>
      <c r="O69" s="59"/>
    </row>
    <row r="70" spans="3:15" ht="12" customHeight="1">
      <c r="C70" s="59"/>
      <c r="D70" s="62"/>
      <c r="E70" s="64"/>
      <c r="F70" s="64"/>
      <c r="G70" s="64"/>
      <c r="H70" s="64"/>
      <c r="I70" s="64"/>
      <c r="J70" s="64"/>
      <c r="K70" s="64"/>
      <c r="L70" s="64"/>
      <c r="M70" s="64"/>
      <c r="N70" s="63"/>
      <c r="O70" s="59"/>
    </row>
    <row r="71" spans="3:15" ht="12" customHeight="1">
      <c r="C71" s="59"/>
      <c r="D71" s="62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59"/>
    </row>
    <row r="72" spans="3:15" ht="12" customHeight="1">
      <c r="C72" s="59"/>
      <c r="D72" s="62"/>
      <c r="E72" s="64"/>
      <c r="F72" s="64"/>
      <c r="G72" s="64"/>
      <c r="H72" s="64"/>
      <c r="I72" s="64"/>
      <c r="J72" s="64"/>
      <c r="K72" s="64"/>
      <c r="L72" s="64"/>
      <c r="M72" s="64"/>
      <c r="N72" s="63"/>
      <c r="O72" s="59"/>
    </row>
    <row r="73" spans="3:15" ht="12" customHeight="1">
      <c r="C73" s="59"/>
      <c r="D73" s="62"/>
      <c r="E73" s="64"/>
      <c r="F73" s="64"/>
      <c r="G73" s="64"/>
      <c r="H73" s="64"/>
      <c r="I73" s="64"/>
      <c r="J73" s="64"/>
      <c r="K73" s="64"/>
      <c r="L73" s="64"/>
      <c r="M73" s="64"/>
      <c r="N73" s="63"/>
      <c r="O73" s="59"/>
    </row>
    <row r="74" spans="3:15" ht="12" customHeight="1">
      <c r="C74" s="59"/>
      <c r="D74" s="62"/>
      <c r="E74" s="64"/>
      <c r="F74" s="64"/>
      <c r="G74" s="64"/>
      <c r="H74" s="64"/>
      <c r="I74" s="64"/>
      <c r="J74" s="64"/>
      <c r="K74" s="64"/>
      <c r="L74" s="64"/>
      <c r="M74" s="64"/>
      <c r="N74" s="63"/>
      <c r="O74" s="59"/>
    </row>
    <row r="75" spans="3:15" ht="12" customHeight="1">
      <c r="C75" s="59"/>
      <c r="D75" s="62"/>
      <c r="E75" s="64"/>
      <c r="F75" s="64"/>
      <c r="G75" s="64"/>
      <c r="H75" s="64"/>
      <c r="I75" s="64"/>
      <c r="J75" s="64"/>
      <c r="K75" s="64"/>
      <c r="L75" s="64"/>
      <c r="M75" s="64"/>
      <c r="N75" s="63"/>
      <c r="O75" s="59"/>
    </row>
    <row r="76" spans="3:15" ht="12" customHeight="1">
      <c r="C76" s="59"/>
      <c r="D76" s="62"/>
      <c r="E76" s="64"/>
      <c r="F76" s="64"/>
      <c r="G76" s="64"/>
      <c r="H76" s="64"/>
      <c r="I76" s="64"/>
      <c r="J76" s="64"/>
      <c r="K76" s="64"/>
      <c r="L76" s="64"/>
      <c r="M76" s="64"/>
      <c r="N76" s="63"/>
      <c r="O76" s="59"/>
    </row>
    <row r="77" spans="3:15" ht="12" customHeight="1">
      <c r="C77" s="59"/>
      <c r="D77" s="62"/>
      <c r="E77" s="64"/>
      <c r="F77" s="64"/>
      <c r="G77" s="64"/>
      <c r="H77" s="64"/>
      <c r="I77" s="64"/>
      <c r="J77" s="64"/>
      <c r="K77" s="64"/>
      <c r="L77" s="64"/>
      <c r="M77" s="64"/>
      <c r="N77" s="63"/>
      <c r="O77" s="59"/>
    </row>
    <row r="78" spans="3:15" ht="12" customHeight="1">
      <c r="C78" s="59"/>
      <c r="D78" s="62"/>
      <c r="E78" s="64"/>
      <c r="F78" s="64"/>
      <c r="G78" s="64"/>
      <c r="H78" s="64"/>
      <c r="I78" s="64"/>
      <c r="J78" s="64"/>
      <c r="K78" s="64"/>
      <c r="L78" s="64"/>
      <c r="M78" s="64"/>
      <c r="N78" s="63"/>
      <c r="O78" s="59"/>
    </row>
    <row r="79" spans="3:15" ht="12" customHeight="1">
      <c r="C79" s="59"/>
      <c r="D79" s="62"/>
      <c r="E79" s="64"/>
      <c r="F79" s="64"/>
      <c r="G79" s="64"/>
      <c r="H79" s="64"/>
      <c r="I79" s="64"/>
      <c r="J79" s="64"/>
      <c r="K79" s="64"/>
      <c r="L79" s="64"/>
      <c r="M79" s="64"/>
      <c r="N79" s="63"/>
      <c r="O79" s="59"/>
    </row>
    <row r="80" spans="3:15" ht="12" customHeight="1">
      <c r="C80" s="59"/>
      <c r="D80" s="62"/>
      <c r="E80" s="64"/>
      <c r="F80" s="64"/>
      <c r="G80" s="64"/>
      <c r="H80" s="64"/>
      <c r="I80" s="64"/>
      <c r="J80" s="64"/>
      <c r="K80" s="64"/>
      <c r="L80" s="64"/>
      <c r="M80" s="64"/>
      <c r="N80" s="63"/>
      <c r="O80" s="59"/>
    </row>
    <row r="81" spans="3:15" ht="12" customHeight="1">
      <c r="C81" s="59"/>
      <c r="D81" s="62"/>
      <c r="E81" s="64"/>
      <c r="F81" s="64"/>
      <c r="G81" s="64"/>
      <c r="H81" s="64"/>
      <c r="I81" s="64"/>
      <c r="J81" s="64"/>
      <c r="K81" s="64"/>
      <c r="L81" s="64"/>
      <c r="M81" s="64"/>
      <c r="N81" s="63"/>
      <c r="O81" s="59"/>
    </row>
    <row r="82" spans="3:15" ht="12" customHeight="1">
      <c r="C82" s="59"/>
      <c r="D82" s="62"/>
      <c r="E82" s="64"/>
      <c r="F82" s="64"/>
      <c r="G82" s="64"/>
      <c r="H82" s="64"/>
      <c r="I82" s="64"/>
      <c r="J82" s="64"/>
      <c r="K82" s="64"/>
      <c r="L82" s="64"/>
      <c r="M82" s="64"/>
      <c r="N82" s="63"/>
      <c r="O82" s="59"/>
    </row>
    <row r="83" spans="3:15" ht="12" customHeight="1">
      <c r="C83" s="59"/>
      <c r="D83" s="62"/>
      <c r="E83" s="64"/>
      <c r="F83" s="64"/>
      <c r="G83" s="64"/>
      <c r="H83" s="64"/>
      <c r="I83" s="64"/>
      <c r="J83" s="64"/>
      <c r="K83" s="64"/>
      <c r="L83" s="64"/>
      <c r="M83" s="64"/>
      <c r="N83" s="63"/>
      <c r="O83" s="59"/>
    </row>
    <row r="84" spans="3:15" ht="12" customHeight="1">
      <c r="C84" s="59"/>
      <c r="D84" s="62"/>
      <c r="E84" s="64"/>
      <c r="F84" s="64"/>
      <c r="G84" s="64"/>
      <c r="H84" s="64"/>
      <c r="I84" s="64"/>
      <c r="J84" s="64"/>
      <c r="K84" s="64"/>
      <c r="L84" s="64"/>
      <c r="M84" s="64"/>
      <c r="N84" s="63"/>
      <c r="O84" s="59"/>
    </row>
    <row r="85" spans="3:15" ht="12" customHeight="1">
      <c r="C85" s="59"/>
      <c r="D85" s="62"/>
      <c r="E85" s="64"/>
      <c r="F85" s="64"/>
      <c r="G85" s="64"/>
      <c r="H85" s="64"/>
      <c r="I85" s="64"/>
      <c r="J85" s="64"/>
      <c r="K85" s="64"/>
      <c r="L85" s="64"/>
      <c r="M85" s="64"/>
      <c r="N85" s="63"/>
      <c r="O85" s="59"/>
    </row>
    <row r="86" spans="3:15" ht="12" customHeight="1">
      <c r="C86" s="59"/>
      <c r="D86" s="62"/>
      <c r="E86" s="64"/>
      <c r="F86" s="64"/>
      <c r="G86" s="64"/>
      <c r="H86" s="64"/>
      <c r="I86" s="64"/>
      <c r="J86" s="64"/>
      <c r="K86" s="64"/>
      <c r="L86" s="64"/>
      <c r="M86" s="64"/>
      <c r="N86" s="63"/>
      <c r="O86" s="59"/>
    </row>
    <row r="87" spans="3:15" ht="15" customHeight="1">
      <c r="C87" s="59"/>
      <c r="D87" s="62"/>
      <c r="E87" s="215" t="s">
        <v>562</v>
      </c>
      <c r="F87" s="215"/>
      <c r="G87" s="215"/>
      <c r="H87" s="215"/>
      <c r="I87" s="215"/>
      <c r="J87" s="215"/>
      <c r="K87" s="215"/>
      <c r="L87" s="215"/>
      <c r="M87" s="216"/>
      <c r="N87" s="63"/>
      <c r="O87" s="59"/>
    </row>
    <row r="88" spans="3:15" ht="12" customHeight="1">
      <c r="C88" s="59"/>
      <c r="D88" s="62"/>
      <c r="E88" s="196" t="s">
        <v>563</v>
      </c>
      <c r="F88" s="197"/>
      <c r="G88" s="212"/>
      <c r="H88" s="213"/>
      <c r="I88" s="213"/>
      <c r="J88" s="213"/>
      <c r="K88" s="213"/>
      <c r="L88" s="213"/>
      <c r="M88" s="214"/>
      <c r="N88" s="63"/>
      <c r="O88" s="59"/>
    </row>
    <row r="89" spans="3:15" ht="12" customHeight="1">
      <c r="C89" s="59"/>
      <c r="D89" s="62"/>
      <c r="E89" s="196" t="s">
        <v>564</v>
      </c>
      <c r="F89" s="197"/>
      <c r="G89" s="212"/>
      <c r="H89" s="213"/>
      <c r="I89" s="213"/>
      <c r="J89" s="213"/>
      <c r="K89" s="213"/>
      <c r="L89" s="213"/>
      <c r="M89" s="214"/>
      <c r="N89" s="63"/>
      <c r="O89" s="59"/>
    </row>
    <row r="90" spans="3:15" ht="12" customHeight="1">
      <c r="C90" s="59"/>
      <c r="D90" s="62"/>
      <c r="E90" s="196" t="s">
        <v>565</v>
      </c>
      <c r="F90" s="197"/>
      <c r="G90" s="207" t="s">
        <v>566</v>
      </c>
      <c r="H90" s="208"/>
      <c r="I90" s="208"/>
      <c r="J90" s="208"/>
      <c r="K90" s="208"/>
      <c r="L90" s="208"/>
      <c r="M90" s="209"/>
      <c r="N90" s="63"/>
      <c r="O90" s="59"/>
    </row>
    <row r="91" spans="3:15" ht="12" customHeight="1">
      <c r="C91" s="59"/>
      <c r="D91" s="62"/>
      <c r="E91" s="196" t="s">
        <v>567</v>
      </c>
      <c r="F91" s="197"/>
      <c r="G91" s="198"/>
      <c r="H91" s="199"/>
      <c r="I91" s="199"/>
      <c r="J91" s="199"/>
      <c r="K91" s="199"/>
      <c r="L91" s="199"/>
      <c r="M91" s="200"/>
      <c r="N91" s="63"/>
      <c r="O91" s="59"/>
    </row>
    <row r="92" spans="3:15" ht="13.5" thickBot="1">
      <c r="C92" s="59"/>
      <c r="D92" s="62"/>
      <c r="E92" s="210" t="s">
        <v>568</v>
      </c>
      <c r="F92" s="211"/>
      <c r="G92" s="217" t="s">
        <v>569</v>
      </c>
      <c r="H92" s="218"/>
      <c r="I92" s="218"/>
      <c r="J92" s="218"/>
      <c r="K92" s="218"/>
      <c r="L92" s="218"/>
      <c r="M92" s="219"/>
      <c r="N92" s="63"/>
      <c r="O92" s="59"/>
    </row>
    <row r="93" spans="3:15" ht="33.75" customHeight="1">
      <c r="C93" s="59"/>
      <c r="D93" s="62"/>
      <c r="E93" s="128"/>
      <c r="F93" s="128"/>
      <c r="G93" s="128"/>
      <c r="H93" s="128"/>
      <c r="I93" s="128"/>
      <c r="J93" s="128"/>
      <c r="K93" s="127"/>
      <c r="L93" s="127"/>
      <c r="M93" s="127"/>
      <c r="N93" s="63"/>
      <c r="O93" s="59"/>
    </row>
    <row r="94" spans="3:15" ht="15" customHeight="1">
      <c r="C94" s="59"/>
      <c r="D94" s="62"/>
      <c r="E94" s="215" t="s">
        <v>570</v>
      </c>
      <c r="F94" s="215"/>
      <c r="G94" s="215"/>
      <c r="H94" s="215"/>
      <c r="I94" s="215"/>
      <c r="J94" s="215"/>
      <c r="K94" s="215"/>
      <c r="L94" s="215"/>
      <c r="M94" s="216"/>
      <c r="N94" s="63"/>
      <c r="O94" s="59"/>
    </row>
    <row r="95" spans="3:15" ht="12.75">
      <c r="C95" s="59"/>
      <c r="D95" s="62"/>
      <c r="E95" s="196" t="s">
        <v>563</v>
      </c>
      <c r="F95" s="197"/>
      <c r="G95" s="204" t="s">
        <v>572</v>
      </c>
      <c r="H95" s="205"/>
      <c r="I95" s="205"/>
      <c r="J95" s="205"/>
      <c r="K95" s="205"/>
      <c r="L95" s="205"/>
      <c r="M95" s="206"/>
      <c r="N95" s="63"/>
      <c r="O95" s="59"/>
    </row>
    <row r="96" spans="3:15" ht="12.75">
      <c r="C96" s="59"/>
      <c r="D96" s="62"/>
      <c r="E96" s="196" t="s">
        <v>564</v>
      </c>
      <c r="F96" s="197"/>
      <c r="G96" s="204" t="s">
        <v>573</v>
      </c>
      <c r="H96" s="205"/>
      <c r="I96" s="205"/>
      <c r="J96" s="205"/>
      <c r="K96" s="205"/>
      <c r="L96" s="205"/>
      <c r="M96" s="206"/>
      <c r="N96" s="63"/>
      <c r="O96" s="59"/>
    </row>
    <row r="97" spans="3:15" ht="12.75">
      <c r="C97" s="59"/>
      <c r="D97" s="62"/>
      <c r="E97" s="196" t="s">
        <v>565</v>
      </c>
      <c r="F97" s="197"/>
      <c r="G97" s="207" t="s">
        <v>571</v>
      </c>
      <c r="H97" s="208"/>
      <c r="I97" s="208"/>
      <c r="J97" s="208"/>
      <c r="K97" s="208"/>
      <c r="L97" s="208"/>
      <c r="M97" s="209"/>
      <c r="N97" s="63"/>
      <c r="O97" s="59"/>
    </row>
    <row r="98" spans="3:15" ht="12" customHeight="1">
      <c r="C98" s="59"/>
      <c r="D98" s="62"/>
      <c r="E98" s="196" t="s">
        <v>567</v>
      </c>
      <c r="F98" s="197"/>
      <c r="G98" s="198"/>
      <c r="H98" s="199"/>
      <c r="I98" s="199"/>
      <c r="J98" s="199"/>
      <c r="K98" s="199"/>
      <c r="L98" s="199"/>
      <c r="M98" s="200"/>
      <c r="N98" s="63"/>
      <c r="O98" s="59"/>
    </row>
    <row r="99" spans="3:15" ht="12" customHeight="1" thickBot="1">
      <c r="C99" s="59"/>
      <c r="D99" s="62"/>
      <c r="E99" s="210" t="s">
        <v>568</v>
      </c>
      <c r="F99" s="211"/>
      <c r="G99" s="201"/>
      <c r="H99" s="202"/>
      <c r="I99" s="202"/>
      <c r="J99" s="202"/>
      <c r="K99" s="202"/>
      <c r="L99" s="202"/>
      <c r="M99" s="203"/>
      <c r="N99" s="63"/>
      <c r="O99" s="59"/>
    </row>
    <row r="100" spans="3:15" ht="9" customHeight="1">
      <c r="C100" s="59"/>
      <c r="D100" s="62"/>
      <c r="E100" s="64"/>
      <c r="F100" s="64"/>
      <c r="G100" s="64"/>
      <c r="H100" s="64"/>
      <c r="I100" s="64"/>
      <c r="J100" s="64"/>
      <c r="K100" s="64"/>
      <c r="L100" s="64"/>
      <c r="M100" s="64"/>
      <c r="N100" s="63"/>
      <c r="O100" s="59"/>
    </row>
    <row r="101" spans="3:15" ht="19.5" customHeight="1">
      <c r="C101" s="59"/>
      <c r="D101" s="62"/>
      <c r="E101" s="193" t="s">
        <v>74</v>
      </c>
      <c r="F101" s="194"/>
      <c r="G101" s="194"/>
      <c r="H101" s="195"/>
      <c r="I101" s="112" t="s">
        <v>533</v>
      </c>
      <c r="J101" s="64"/>
      <c r="K101" s="64"/>
      <c r="L101" s="64"/>
      <c r="M101" s="64"/>
      <c r="N101" s="63"/>
      <c r="O101" s="59"/>
    </row>
    <row r="102" spans="3:15" ht="12" customHeight="1">
      <c r="C102" s="59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7"/>
      <c r="O102" s="59"/>
    </row>
    <row r="103" ht="12" customHeight="1"/>
    <row r="104" ht="12" customHeight="1"/>
    <row r="105" ht="12" customHeight="1"/>
    <row r="106" ht="12" customHeight="1"/>
  </sheetData>
  <sheetProtection password="FA9C" sheet="1" objects="1" scenarios="1" formatColumns="0" formatRows="0"/>
  <mergeCells count="24">
    <mergeCell ref="G88:M88"/>
    <mergeCell ref="G89:M89"/>
    <mergeCell ref="E87:M87"/>
    <mergeCell ref="E94:M94"/>
    <mergeCell ref="G92:M92"/>
    <mergeCell ref="E89:F89"/>
    <mergeCell ref="G97:M97"/>
    <mergeCell ref="E96:F96"/>
    <mergeCell ref="E99:F99"/>
    <mergeCell ref="G90:M90"/>
    <mergeCell ref="G91:M91"/>
    <mergeCell ref="E91:F91"/>
    <mergeCell ref="E92:F92"/>
    <mergeCell ref="G95:M95"/>
    <mergeCell ref="E4:M4"/>
    <mergeCell ref="E101:H101"/>
    <mergeCell ref="E90:F90"/>
    <mergeCell ref="E97:F97"/>
    <mergeCell ref="E98:F98"/>
    <mergeCell ref="E95:F95"/>
    <mergeCell ref="G98:M98"/>
    <mergeCell ref="G99:M99"/>
    <mergeCell ref="E88:F88"/>
    <mergeCell ref="G96:M96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1097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575</v>
      </c>
      <c r="C2" t="s">
        <v>585</v>
      </c>
      <c r="D2" t="s">
        <v>586</v>
      </c>
      <c r="E2" t="s">
        <v>1775</v>
      </c>
      <c r="F2" t="s">
        <v>1776</v>
      </c>
      <c r="G2" t="s">
        <v>1777</v>
      </c>
      <c r="H2" t="s">
        <v>171</v>
      </c>
    </row>
    <row r="3" spans="1:8" ht="11.25">
      <c r="A3">
        <v>2</v>
      </c>
      <c r="B3" t="s">
        <v>575</v>
      </c>
      <c r="C3" t="s">
        <v>605</v>
      </c>
      <c r="D3" t="s">
        <v>606</v>
      </c>
      <c r="E3" t="s">
        <v>1778</v>
      </c>
      <c r="F3" t="s">
        <v>1779</v>
      </c>
      <c r="G3" t="s">
        <v>1780</v>
      </c>
      <c r="H3" t="s">
        <v>171</v>
      </c>
    </row>
    <row r="4" spans="1:8" ht="11.25">
      <c r="A4">
        <v>3</v>
      </c>
      <c r="B4" t="s">
        <v>575</v>
      </c>
      <c r="C4" t="s">
        <v>605</v>
      </c>
      <c r="D4" t="s">
        <v>606</v>
      </c>
      <c r="E4" t="s">
        <v>1775</v>
      </c>
      <c r="F4" t="s">
        <v>1776</v>
      </c>
      <c r="G4" t="s">
        <v>1777</v>
      </c>
      <c r="H4" t="s">
        <v>171</v>
      </c>
    </row>
    <row r="5" spans="1:8" ht="11.25">
      <c r="A5">
        <v>4</v>
      </c>
      <c r="B5" t="s">
        <v>607</v>
      </c>
      <c r="C5" t="s">
        <v>609</v>
      </c>
      <c r="D5" t="s">
        <v>610</v>
      </c>
      <c r="E5" t="s">
        <v>1781</v>
      </c>
      <c r="F5" t="s">
        <v>1782</v>
      </c>
      <c r="G5" t="s">
        <v>1783</v>
      </c>
      <c r="H5" t="s">
        <v>171</v>
      </c>
    </row>
    <row r="6" spans="1:8" ht="11.25">
      <c r="A6">
        <v>5</v>
      </c>
      <c r="B6" t="s">
        <v>607</v>
      </c>
      <c r="C6" t="s">
        <v>611</v>
      </c>
      <c r="D6" t="s">
        <v>612</v>
      </c>
      <c r="E6" t="s">
        <v>1784</v>
      </c>
      <c r="F6" t="s">
        <v>1785</v>
      </c>
      <c r="G6" t="s">
        <v>1783</v>
      </c>
      <c r="H6" t="s">
        <v>170</v>
      </c>
    </row>
    <row r="7" spans="1:8" ht="11.25">
      <c r="A7">
        <v>6</v>
      </c>
      <c r="B7" t="s">
        <v>607</v>
      </c>
      <c r="C7" t="s">
        <v>613</v>
      </c>
      <c r="D7" t="s">
        <v>614</v>
      </c>
      <c r="E7" t="s">
        <v>1786</v>
      </c>
      <c r="F7" t="s">
        <v>1787</v>
      </c>
      <c r="G7" t="s">
        <v>1783</v>
      </c>
      <c r="H7" t="s">
        <v>170</v>
      </c>
    </row>
    <row r="8" spans="1:8" ht="11.25">
      <c r="A8">
        <v>7</v>
      </c>
      <c r="B8" t="s">
        <v>607</v>
      </c>
      <c r="C8" t="s">
        <v>615</v>
      </c>
      <c r="D8" t="s">
        <v>616</v>
      </c>
      <c r="E8" t="s">
        <v>1788</v>
      </c>
      <c r="F8" t="s">
        <v>1789</v>
      </c>
      <c r="G8" t="s">
        <v>1783</v>
      </c>
      <c r="H8" t="s">
        <v>171</v>
      </c>
    </row>
    <row r="9" spans="1:8" ht="11.25">
      <c r="A9">
        <v>8</v>
      </c>
      <c r="B9" t="s">
        <v>607</v>
      </c>
      <c r="C9" t="s">
        <v>617</v>
      </c>
      <c r="D9" t="s">
        <v>618</v>
      </c>
      <c r="E9" t="s">
        <v>1790</v>
      </c>
      <c r="F9" t="s">
        <v>1791</v>
      </c>
      <c r="G9" t="s">
        <v>1783</v>
      </c>
      <c r="H9" t="s">
        <v>170</v>
      </c>
    </row>
    <row r="10" spans="1:8" ht="11.25">
      <c r="A10">
        <v>9</v>
      </c>
      <c r="B10" t="s">
        <v>607</v>
      </c>
      <c r="C10" t="s">
        <v>619</v>
      </c>
      <c r="D10" t="s">
        <v>620</v>
      </c>
      <c r="E10" t="s">
        <v>1792</v>
      </c>
      <c r="F10" t="s">
        <v>1793</v>
      </c>
      <c r="G10" t="s">
        <v>1783</v>
      </c>
      <c r="H10" t="s">
        <v>171</v>
      </c>
    </row>
    <row r="11" spans="1:8" ht="11.25">
      <c r="A11">
        <v>10</v>
      </c>
      <c r="B11" t="s">
        <v>607</v>
      </c>
      <c r="C11" t="s">
        <v>619</v>
      </c>
      <c r="D11" t="s">
        <v>620</v>
      </c>
      <c r="E11" t="s">
        <v>1794</v>
      </c>
      <c r="F11" t="s">
        <v>1795</v>
      </c>
      <c r="G11" t="s">
        <v>1783</v>
      </c>
      <c r="H11" t="s">
        <v>170</v>
      </c>
    </row>
    <row r="12" spans="1:8" ht="11.25">
      <c r="A12">
        <v>11</v>
      </c>
      <c r="B12" t="s">
        <v>607</v>
      </c>
      <c r="C12" t="s">
        <v>621</v>
      </c>
      <c r="D12" t="s">
        <v>622</v>
      </c>
      <c r="E12" t="s">
        <v>1796</v>
      </c>
      <c r="F12" t="s">
        <v>1797</v>
      </c>
      <c r="G12" t="s">
        <v>1783</v>
      </c>
      <c r="H12" t="s">
        <v>170</v>
      </c>
    </row>
    <row r="13" spans="1:8" ht="11.25">
      <c r="A13">
        <v>12</v>
      </c>
      <c r="B13" t="s">
        <v>607</v>
      </c>
      <c r="C13" t="s">
        <v>623</v>
      </c>
      <c r="D13" t="s">
        <v>624</v>
      </c>
      <c r="E13" t="s">
        <v>1798</v>
      </c>
      <c r="F13" t="s">
        <v>1799</v>
      </c>
      <c r="G13" t="s">
        <v>1783</v>
      </c>
      <c r="H13" t="s">
        <v>170</v>
      </c>
    </row>
    <row r="14" spans="1:8" ht="11.25">
      <c r="A14">
        <v>13</v>
      </c>
      <c r="B14" t="s">
        <v>607</v>
      </c>
      <c r="C14" t="s">
        <v>625</v>
      </c>
      <c r="D14" t="s">
        <v>626</v>
      </c>
      <c r="E14" t="s">
        <v>1800</v>
      </c>
      <c r="F14" t="s">
        <v>1801</v>
      </c>
      <c r="G14" t="s">
        <v>1783</v>
      </c>
      <c r="H14" t="s">
        <v>171</v>
      </c>
    </row>
    <row r="15" spans="1:8" ht="11.25">
      <c r="A15">
        <v>14</v>
      </c>
      <c r="B15" t="s">
        <v>607</v>
      </c>
      <c r="C15" t="s">
        <v>627</v>
      </c>
      <c r="D15" t="s">
        <v>628</v>
      </c>
      <c r="E15" t="s">
        <v>1802</v>
      </c>
      <c r="F15" t="s">
        <v>1803</v>
      </c>
      <c r="G15" t="s">
        <v>1783</v>
      </c>
      <c r="H15" t="s">
        <v>170</v>
      </c>
    </row>
    <row r="16" spans="1:8" ht="11.25">
      <c r="A16">
        <v>15</v>
      </c>
      <c r="B16" t="s">
        <v>607</v>
      </c>
      <c r="C16" t="s">
        <v>629</v>
      </c>
      <c r="D16" t="s">
        <v>630</v>
      </c>
      <c r="E16" t="s">
        <v>1804</v>
      </c>
      <c r="F16" t="s">
        <v>1805</v>
      </c>
      <c r="G16" t="s">
        <v>1783</v>
      </c>
      <c r="H16" t="s">
        <v>171</v>
      </c>
    </row>
    <row r="17" spans="1:8" ht="11.25">
      <c r="A17">
        <v>16</v>
      </c>
      <c r="B17" t="s">
        <v>607</v>
      </c>
      <c r="C17" t="s">
        <v>629</v>
      </c>
      <c r="D17" t="s">
        <v>630</v>
      </c>
      <c r="E17" t="s">
        <v>1806</v>
      </c>
      <c r="F17" t="s">
        <v>1807</v>
      </c>
      <c r="G17" t="s">
        <v>1783</v>
      </c>
      <c r="H17" t="s">
        <v>170</v>
      </c>
    </row>
    <row r="18" spans="1:8" ht="11.25">
      <c r="A18">
        <v>17</v>
      </c>
      <c r="B18" t="s">
        <v>607</v>
      </c>
      <c r="C18" t="s">
        <v>631</v>
      </c>
      <c r="D18" t="s">
        <v>632</v>
      </c>
      <c r="E18" t="s">
        <v>1808</v>
      </c>
      <c r="F18" t="s">
        <v>1809</v>
      </c>
      <c r="G18" t="s">
        <v>1783</v>
      </c>
      <c r="H18" t="s">
        <v>171</v>
      </c>
    </row>
    <row r="19" spans="1:8" ht="11.25">
      <c r="A19">
        <v>18</v>
      </c>
      <c r="B19" t="s">
        <v>633</v>
      </c>
      <c r="C19" t="s">
        <v>635</v>
      </c>
      <c r="D19" t="s">
        <v>636</v>
      </c>
      <c r="E19" t="s">
        <v>1810</v>
      </c>
      <c r="F19" t="s">
        <v>1811</v>
      </c>
      <c r="G19" t="s">
        <v>1812</v>
      </c>
      <c r="H19" t="s">
        <v>170</v>
      </c>
    </row>
    <row r="20" spans="1:8" ht="11.25">
      <c r="A20">
        <v>19</v>
      </c>
      <c r="B20" t="s">
        <v>633</v>
      </c>
      <c r="C20" t="s">
        <v>635</v>
      </c>
      <c r="D20" t="s">
        <v>636</v>
      </c>
      <c r="E20" t="s">
        <v>1813</v>
      </c>
      <c r="F20" t="s">
        <v>1814</v>
      </c>
      <c r="G20" t="s">
        <v>1812</v>
      </c>
      <c r="H20" t="s">
        <v>170</v>
      </c>
    </row>
    <row r="21" spans="1:8" ht="11.25">
      <c r="A21">
        <v>20</v>
      </c>
      <c r="B21" t="s">
        <v>633</v>
      </c>
      <c r="C21" t="s">
        <v>635</v>
      </c>
      <c r="D21" t="s">
        <v>636</v>
      </c>
      <c r="E21" t="s">
        <v>1815</v>
      </c>
      <c r="F21" t="s">
        <v>1816</v>
      </c>
      <c r="G21" t="s">
        <v>1812</v>
      </c>
      <c r="H21" t="s">
        <v>170</v>
      </c>
    </row>
    <row r="22" spans="1:8" ht="11.25">
      <c r="A22">
        <v>21</v>
      </c>
      <c r="B22" t="s">
        <v>633</v>
      </c>
      <c r="C22" t="s">
        <v>635</v>
      </c>
      <c r="D22" t="s">
        <v>636</v>
      </c>
      <c r="E22" t="s">
        <v>1817</v>
      </c>
      <c r="F22" t="s">
        <v>1818</v>
      </c>
      <c r="G22" t="s">
        <v>1819</v>
      </c>
      <c r="H22" t="s">
        <v>170</v>
      </c>
    </row>
    <row r="23" spans="1:8" ht="11.25">
      <c r="A23">
        <v>22</v>
      </c>
      <c r="B23" t="s">
        <v>633</v>
      </c>
      <c r="C23" t="s">
        <v>635</v>
      </c>
      <c r="D23" t="s">
        <v>636</v>
      </c>
      <c r="E23" t="s">
        <v>1820</v>
      </c>
      <c r="F23" t="s">
        <v>1821</v>
      </c>
      <c r="G23" t="s">
        <v>1819</v>
      </c>
      <c r="H23" t="s">
        <v>170</v>
      </c>
    </row>
    <row r="24" spans="1:8" ht="11.25">
      <c r="A24">
        <v>23</v>
      </c>
      <c r="B24" t="s">
        <v>633</v>
      </c>
      <c r="C24" t="s">
        <v>635</v>
      </c>
      <c r="D24" t="s">
        <v>636</v>
      </c>
      <c r="E24" t="s">
        <v>1822</v>
      </c>
      <c r="F24" t="s">
        <v>1823</v>
      </c>
      <c r="G24" t="s">
        <v>1819</v>
      </c>
      <c r="H24" t="s">
        <v>170</v>
      </c>
    </row>
    <row r="25" spans="1:8" ht="11.25">
      <c r="A25">
        <v>24</v>
      </c>
      <c r="B25" t="s">
        <v>633</v>
      </c>
      <c r="C25" t="s">
        <v>639</v>
      </c>
      <c r="D25" t="s">
        <v>640</v>
      </c>
      <c r="E25" t="s">
        <v>1824</v>
      </c>
      <c r="F25" t="s">
        <v>1825</v>
      </c>
      <c r="G25" t="s">
        <v>1819</v>
      </c>
      <c r="H25" t="s">
        <v>170</v>
      </c>
    </row>
    <row r="26" spans="1:8" ht="11.25">
      <c r="A26">
        <v>25</v>
      </c>
      <c r="B26" t="s">
        <v>633</v>
      </c>
      <c r="C26" t="s">
        <v>641</v>
      </c>
      <c r="D26" t="s">
        <v>642</v>
      </c>
      <c r="E26" t="s">
        <v>1826</v>
      </c>
      <c r="F26" t="s">
        <v>1827</v>
      </c>
      <c r="G26" t="s">
        <v>1812</v>
      </c>
      <c r="H26" t="s">
        <v>170</v>
      </c>
    </row>
    <row r="27" spans="1:8" ht="11.25">
      <c r="A27">
        <v>26</v>
      </c>
      <c r="B27" t="s">
        <v>633</v>
      </c>
      <c r="C27" t="s">
        <v>651</v>
      </c>
      <c r="D27" t="s">
        <v>652</v>
      </c>
      <c r="E27" t="s">
        <v>1828</v>
      </c>
      <c r="F27" t="s">
        <v>1829</v>
      </c>
      <c r="G27" t="s">
        <v>1812</v>
      </c>
      <c r="H27" t="s">
        <v>170</v>
      </c>
    </row>
    <row r="28" spans="1:8" ht="11.25">
      <c r="A28">
        <v>27</v>
      </c>
      <c r="B28" t="s">
        <v>633</v>
      </c>
      <c r="C28" t="s">
        <v>655</v>
      </c>
      <c r="D28" t="s">
        <v>656</v>
      </c>
      <c r="E28" t="s">
        <v>1830</v>
      </c>
      <c r="F28" t="s">
        <v>1831</v>
      </c>
      <c r="G28" t="s">
        <v>1812</v>
      </c>
      <c r="H28" t="s">
        <v>171</v>
      </c>
    </row>
    <row r="29" spans="1:8" ht="11.25">
      <c r="A29">
        <v>28</v>
      </c>
      <c r="B29" t="s">
        <v>633</v>
      </c>
      <c r="C29" t="s">
        <v>657</v>
      </c>
      <c r="D29" t="s">
        <v>658</v>
      </c>
      <c r="E29" t="s">
        <v>1832</v>
      </c>
      <c r="F29" t="s">
        <v>1833</v>
      </c>
      <c r="G29" t="s">
        <v>1812</v>
      </c>
      <c r="H29" t="s">
        <v>170</v>
      </c>
    </row>
    <row r="30" spans="1:8" ht="11.25">
      <c r="A30">
        <v>29</v>
      </c>
      <c r="B30" t="s">
        <v>633</v>
      </c>
      <c r="C30" t="s">
        <v>657</v>
      </c>
      <c r="D30" t="s">
        <v>658</v>
      </c>
      <c r="E30" t="s">
        <v>1834</v>
      </c>
      <c r="F30" t="s">
        <v>1835</v>
      </c>
      <c r="G30" t="s">
        <v>1812</v>
      </c>
      <c r="H30" t="s">
        <v>170</v>
      </c>
    </row>
    <row r="31" spans="1:8" ht="11.25">
      <c r="A31">
        <v>30</v>
      </c>
      <c r="B31" t="s">
        <v>633</v>
      </c>
      <c r="C31" t="s">
        <v>665</v>
      </c>
      <c r="D31" t="s">
        <v>666</v>
      </c>
      <c r="E31" t="s">
        <v>1836</v>
      </c>
      <c r="F31" t="s">
        <v>1837</v>
      </c>
      <c r="G31" t="s">
        <v>1812</v>
      </c>
      <c r="H31" t="s">
        <v>170</v>
      </c>
    </row>
    <row r="32" spans="1:8" ht="11.25">
      <c r="A32">
        <v>31</v>
      </c>
      <c r="B32" t="s">
        <v>633</v>
      </c>
      <c r="C32" t="s">
        <v>667</v>
      </c>
      <c r="D32" t="s">
        <v>668</v>
      </c>
      <c r="E32" t="s">
        <v>1838</v>
      </c>
      <c r="F32" t="s">
        <v>1839</v>
      </c>
      <c r="G32" t="s">
        <v>1812</v>
      </c>
      <c r="H32" t="s">
        <v>170</v>
      </c>
    </row>
    <row r="33" spans="1:8" ht="11.25">
      <c r="A33">
        <v>32</v>
      </c>
      <c r="B33" t="s">
        <v>669</v>
      </c>
      <c r="C33" t="s">
        <v>671</v>
      </c>
      <c r="D33" t="s">
        <v>672</v>
      </c>
      <c r="E33" t="s">
        <v>1840</v>
      </c>
      <c r="F33" t="s">
        <v>1841</v>
      </c>
      <c r="G33" t="s">
        <v>1842</v>
      </c>
      <c r="H33" t="s">
        <v>170</v>
      </c>
    </row>
    <row r="34" spans="1:8" ht="11.25">
      <c r="A34">
        <v>33</v>
      </c>
      <c r="B34" t="s">
        <v>669</v>
      </c>
      <c r="C34" t="s">
        <v>671</v>
      </c>
      <c r="D34" t="s">
        <v>672</v>
      </c>
      <c r="E34" t="s">
        <v>1843</v>
      </c>
      <c r="F34" t="s">
        <v>1844</v>
      </c>
      <c r="G34" t="s">
        <v>1845</v>
      </c>
      <c r="H34" t="s">
        <v>170</v>
      </c>
    </row>
    <row r="35" spans="1:8" ht="11.25">
      <c r="A35">
        <v>34</v>
      </c>
      <c r="B35" t="s">
        <v>669</v>
      </c>
      <c r="C35" t="s">
        <v>671</v>
      </c>
      <c r="D35" t="s">
        <v>672</v>
      </c>
      <c r="E35" t="s">
        <v>1846</v>
      </c>
      <c r="F35" t="s">
        <v>1847</v>
      </c>
      <c r="G35" t="s">
        <v>1845</v>
      </c>
      <c r="H35" t="s">
        <v>170</v>
      </c>
    </row>
    <row r="36" spans="1:8" ht="11.25">
      <c r="A36">
        <v>35</v>
      </c>
      <c r="B36" t="s">
        <v>669</v>
      </c>
      <c r="C36" t="s">
        <v>673</v>
      </c>
      <c r="D36" t="s">
        <v>674</v>
      </c>
      <c r="E36" t="s">
        <v>1846</v>
      </c>
      <c r="F36" t="s">
        <v>1847</v>
      </c>
      <c r="G36" t="s">
        <v>1845</v>
      </c>
      <c r="H36" t="s">
        <v>170</v>
      </c>
    </row>
    <row r="37" spans="1:8" ht="11.25">
      <c r="A37">
        <v>36</v>
      </c>
      <c r="B37" t="s">
        <v>669</v>
      </c>
      <c r="C37" t="s">
        <v>675</v>
      </c>
      <c r="D37" t="s">
        <v>676</v>
      </c>
      <c r="E37" t="s">
        <v>1848</v>
      </c>
      <c r="F37" t="s">
        <v>1849</v>
      </c>
      <c r="G37" t="s">
        <v>1845</v>
      </c>
      <c r="H37" t="s">
        <v>170</v>
      </c>
    </row>
    <row r="38" spans="1:8" ht="11.25">
      <c r="A38">
        <v>37</v>
      </c>
      <c r="B38" t="s">
        <v>669</v>
      </c>
      <c r="C38" t="s">
        <v>677</v>
      </c>
      <c r="D38" t="s">
        <v>678</v>
      </c>
      <c r="E38" t="s">
        <v>1850</v>
      </c>
      <c r="F38" t="s">
        <v>1851</v>
      </c>
      <c r="G38" t="s">
        <v>1845</v>
      </c>
      <c r="H38" t="s">
        <v>170</v>
      </c>
    </row>
    <row r="39" spans="1:8" ht="11.25">
      <c r="A39">
        <v>38</v>
      </c>
      <c r="B39" t="s">
        <v>669</v>
      </c>
      <c r="C39" t="s">
        <v>679</v>
      </c>
      <c r="D39" t="s">
        <v>680</v>
      </c>
      <c r="E39" t="s">
        <v>1852</v>
      </c>
      <c r="F39" t="s">
        <v>1853</v>
      </c>
      <c r="G39" t="s">
        <v>1845</v>
      </c>
      <c r="H39" t="s">
        <v>170</v>
      </c>
    </row>
    <row r="40" spans="1:8" ht="11.25">
      <c r="A40">
        <v>39</v>
      </c>
      <c r="B40" t="s">
        <v>669</v>
      </c>
      <c r="C40" t="s">
        <v>681</v>
      </c>
      <c r="D40" t="s">
        <v>682</v>
      </c>
      <c r="E40" t="s">
        <v>1854</v>
      </c>
      <c r="F40" t="s">
        <v>1855</v>
      </c>
      <c r="G40" t="s">
        <v>1845</v>
      </c>
      <c r="H40" t="s">
        <v>170</v>
      </c>
    </row>
    <row r="41" spans="1:8" ht="11.25">
      <c r="A41">
        <v>40</v>
      </c>
      <c r="B41" t="s">
        <v>669</v>
      </c>
      <c r="C41" t="s">
        <v>681</v>
      </c>
      <c r="D41" t="s">
        <v>682</v>
      </c>
      <c r="E41" t="s">
        <v>1856</v>
      </c>
      <c r="F41" t="s">
        <v>1857</v>
      </c>
      <c r="G41" t="s">
        <v>1845</v>
      </c>
      <c r="H41" t="s">
        <v>170</v>
      </c>
    </row>
    <row r="42" spans="1:8" ht="11.25">
      <c r="A42">
        <v>41</v>
      </c>
      <c r="B42" t="s">
        <v>669</v>
      </c>
      <c r="C42" t="s">
        <v>683</v>
      </c>
      <c r="D42" t="s">
        <v>684</v>
      </c>
      <c r="E42" t="s">
        <v>1848</v>
      </c>
      <c r="F42" t="s">
        <v>1849</v>
      </c>
      <c r="G42" t="s">
        <v>1845</v>
      </c>
      <c r="H42" t="s">
        <v>170</v>
      </c>
    </row>
    <row r="43" spans="1:8" ht="11.25">
      <c r="A43">
        <v>42</v>
      </c>
      <c r="B43" t="s">
        <v>669</v>
      </c>
      <c r="C43" t="s">
        <v>685</v>
      </c>
      <c r="D43" t="s">
        <v>686</v>
      </c>
      <c r="E43" t="s">
        <v>1848</v>
      </c>
      <c r="F43" t="s">
        <v>1849</v>
      </c>
      <c r="G43" t="s">
        <v>1845</v>
      </c>
      <c r="H43" t="s">
        <v>170</v>
      </c>
    </row>
    <row r="44" spans="1:7" ht="11.25">
      <c r="A44">
        <v>43</v>
      </c>
      <c r="B44" t="s">
        <v>669</v>
      </c>
      <c r="C44" t="s">
        <v>687</v>
      </c>
      <c r="D44" t="s">
        <v>688</v>
      </c>
      <c r="E44" t="s">
        <v>1858</v>
      </c>
      <c r="F44" t="s">
        <v>1859</v>
      </c>
      <c r="G44" t="s">
        <v>1845</v>
      </c>
    </row>
    <row r="45" spans="1:8" ht="11.25">
      <c r="A45">
        <v>44</v>
      </c>
      <c r="B45" t="s">
        <v>669</v>
      </c>
      <c r="C45" t="s">
        <v>689</v>
      </c>
      <c r="D45" t="s">
        <v>690</v>
      </c>
      <c r="E45" t="s">
        <v>1846</v>
      </c>
      <c r="F45" t="s">
        <v>1847</v>
      </c>
      <c r="G45" t="s">
        <v>1845</v>
      </c>
      <c r="H45" t="s">
        <v>170</v>
      </c>
    </row>
    <row r="46" spans="1:8" ht="11.25">
      <c r="A46">
        <v>45</v>
      </c>
      <c r="B46" t="s">
        <v>669</v>
      </c>
      <c r="C46" t="s">
        <v>691</v>
      </c>
      <c r="D46" t="s">
        <v>692</v>
      </c>
      <c r="E46" t="s">
        <v>1856</v>
      </c>
      <c r="F46" t="s">
        <v>1857</v>
      </c>
      <c r="G46" t="s">
        <v>1845</v>
      </c>
      <c r="H46" t="s">
        <v>170</v>
      </c>
    </row>
    <row r="47" spans="1:8" ht="11.25">
      <c r="A47">
        <v>46</v>
      </c>
      <c r="B47" t="s">
        <v>669</v>
      </c>
      <c r="C47" t="s">
        <v>693</v>
      </c>
      <c r="D47" t="s">
        <v>694</v>
      </c>
      <c r="E47" t="s">
        <v>1850</v>
      </c>
      <c r="F47" t="s">
        <v>1851</v>
      </c>
      <c r="G47" t="s">
        <v>1845</v>
      </c>
      <c r="H47" t="s">
        <v>170</v>
      </c>
    </row>
    <row r="48" spans="1:8" ht="11.25">
      <c r="A48">
        <v>47</v>
      </c>
      <c r="B48" t="s">
        <v>669</v>
      </c>
      <c r="C48" t="s">
        <v>695</v>
      </c>
      <c r="D48" t="s">
        <v>696</v>
      </c>
      <c r="E48" t="s">
        <v>1856</v>
      </c>
      <c r="F48" t="s">
        <v>1857</v>
      </c>
      <c r="G48" t="s">
        <v>1845</v>
      </c>
      <c r="H48" t="s">
        <v>170</v>
      </c>
    </row>
    <row r="49" spans="1:8" ht="11.25">
      <c r="A49">
        <v>48</v>
      </c>
      <c r="B49" t="s">
        <v>699</v>
      </c>
      <c r="C49" t="s">
        <v>701</v>
      </c>
      <c r="D49" t="s">
        <v>702</v>
      </c>
      <c r="E49" t="s">
        <v>1860</v>
      </c>
      <c r="F49" t="s">
        <v>1861</v>
      </c>
      <c r="G49" t="s">
        <v>1862</v>
      </c>
      <c r="H49" t="s">
        <v>170</v>
      </c>
    </row>
    <row r="50" spans="1:8" ht="11.25">
      <c r="A50">
        <v>49</v>
      </c>
      <c r="B50" t="s">
        <v>699</v>
      </c>
      <c r="C50" t="s">
        <v>705</v>
      </c>
      <c r="D50" t="s">
        <v>706</v>
      </c>
      <c r="E50" t="s">
        <v>1863</v>
      </c>
      <c r="F50" t="s">
        <v>1864</v>
      </c>
      <c r="G50" t="s">
        <v>1865</v>
      </c>
      <c r="H50" t="s">
        <v>170</v>
      </c>
    </row>
    <row r="51" spans="1:8" ht="11.25">
      <c r="A51">
        <v>50</v>
      </c>
      <c r="B51" t="s">
        <v>699</v>
      </c>
      <c r="C51" t="s">
        <v>705</v>
      </c>
      <c r="D51" t="s">
        <v>706</v>
      </c>
      <c r="E51" t="s">
        <v>1866</v>
      </c>
      <c r="F51" t="s">
        <v>1867</v>
      </c>
      <c r="G51" t="s">
        <v>1865</v>
      </c>
      <c r="H51" t="s">
        <v>170</v>
      </c>
    </row>
    <row r="52" spans="1:8" ht="11.25">
      <c r="A52">
        <v>51</v>
      </c>
      <c r="B52" t="s">
        <v>699</v>
      </c>
      <c r="C52" t="s">
        <v>707</v>
      </c>
      <c r="D52" t="s">
        <v>708</v>
      </c>
      <c r="E52" t="s">
        <v>1866</v>
      </c>
      <c r="F52" t="s">
        <v>1867</v>
      </c>
      <c r="G52" t="s">
        <v>1865</v>
      </c>
      <c r="H52" t="s">
        <v>170</v>
      </c>
    </row>
    <row r="53" spans="1:8" ht="11.25">
      <c r="A53">
        <v>52</v>
      </c>
      <c r="B53" t="s">
        <v>699</v>
      </c>
      <c r="C53" t="s">
        <v>709</v>
      </c>
      <c r="D53" t="s">
        <v>710</v>
      </c>
      <c r="E53" t="s">
        <v>1866</v>
      </c>
      <c r="F53" t="s">
        <v>1867</v>
      </c>
      <c r="G53" t="s">
        <v>1865</v>
      </c>
      <c r="H53" t="s">
        <v>170</v>
      </c>
    </row>
    <row r="54" spans="1:8" ht="11.25">
      <c r="A54">
        <v>53</v>
      </c>
      <c r="B54" t="s">
        <v>699</v>
      </c>
      <c r="C54" t="s">
        <v>711</v>
      </c>
      <c r="D54" t="s">
        <v>712</v>
      </c>
      <c r="E54" t="s">
        <v>1860</v>
      </c>
      <c r="F54" t="s">
        <v>1861</v>
      </c>
      <c r="G54" t="s">
        <v>1862</v>
      </c>
      <c r="H54" t="s">
        <v>170</v>
      </c>
    </row>
    <row r="55" spans="1:8" ht="11.25">
      <c r="A55">
        <v>54</v>
      </c>
      <c r="B55" t="s">
        <v>699</v>
      </c>
      <c r="C55" t="s">
        <v>713</v>
      </c>
      <c r="D55" t="s">
        <v>714</v>
      </c>
      <c r="E55" t="s">
        <v>1863</v>
      </c>
      <c r="F55" t="s">
        <v>1864</v>
      </c>
      <c r="G55" t="s">
        <v>1865</v>
      </c>
      <c r="H55" t="s">
        <v>170</v>
      </c>
    </row>
    <row r="56" spans="1:8" ht="11.25">
      <c r="A56">
        <v>55</v>
      </c>
      <c r="B56" t="s">
        <v>699</v>
      </c>
      <c r="C56" t="s">
        <v>717</v>
      </c>
      <c r="D56" t="s">
        <v>718</v>
      </c>
      <c r="E56" t="s">
        <v>1860</v>
      </c>
      <c r="F56" t="s">
        <v>1861</v>
      </c>
      <c r="G56" t="s">
        <v>1862</v>
      </c>
      <c r="H56" t="s">
        <v>170</v>
      </c>
    </row>
    <row r="57" spans="1:8" ht="11.25">
      <c r="A57">
        <v>56</v>
      </c>
      <c r="B57" t="s">
        <v>699</v>
      </c>
      <c r="C57" t="s">
        <v>729</v>
      </c>
      <c r="D57" t="s">
        <v>730</v>
      </c>
      <c r="E57" t="s">
        <v>1860</v>
      </c>
      <c r="F57" t="s">
        <v>1861</v>
      </c>
      <c r="G57" t="s">
        <v>1862</v>
      </c>
      <c r="H57" t="s">
        <v>170</v>
      </c>
    </row>
    <row r="58" spans="1:8" ht="11.25">
      <c r="A58">
        <v>57</v>
      </c>
      <c r="B58" t="s">
        <v>699</v>
      </c>
      <c r="C58" t="s">
        <v>733</v>
      </c>
      <c r="D58" t="s">
        <v>734</v>
      </c>
      <c r="E58" t="s">
        <v>1866</v>
      </c>
      <c r="F58" t="s">
        <v>1867</v>
      </c>
      <c r="G58" t="s">
        <v>1865</v>
      </c>
      <c r="H58" t="s">
        <v>170</v>
      </c>
    </row>
    <row r="59" spans="1:8" ht="11.25">
      <c r="A59">
        <v>58</v>
      </c>
      <c r="B59" t="s">
        <v>699</v>
      </c>
      <c r="C59" t="s">
        <v>737</v>
      </c>
      <c r="D59" t="s">
        <v>738</v>
      </c>
      <c r="E59" t="s">
        <v>1860</v>
      </c>
      <c r="F59" t="s">
        <v>1861</v>
      </c>
      <c r="G59" t="s">
        <v>1862</v>
      </c>
      <c r="H59" t="s">
        <v>170</v>
      </c>
    </row>
    <row r="60" spans="1:8" ht="11.25">
      <c r="A60">
        <v>59</v>
      </c>
      <c r="B60" t="s">
        <v>699</v>
      </c>
      <c r="C60" t="s">
        <v>741</v>
      </c>
      <c r="D60" t="s">
        <v>742</v>
      </c>
      <c r="E60" t="s">
        <v>1866</v>
      </c>
      <c r="F60" t="s">
        <v>1867</v>
      </c>
      <c r="G60" t="s">
        <v>1865</v>
      </c>
      <c r="H60" t="s">
        <v>170</v>
      </c>
    </row>
    <row r="61" spans="1:8" ht="11.25">
      <c r="A61">
        <v>60</v>
      </c>
      <c r="B61" t="s">
        <v>743</v>
      </c>
      <c r="C61" t="s">
        <v>745</v>
      </c>
      <c r="D61" t="s">
        <v>746</v>
      </c>
      <c r="E61" t="s">
        <v>1868</v>
      </c>
      <c r="F61" t="s">
        <v>1869</v>
      </c>
      <c r="G61" t="s">
        <v>1870</v>
      </c>
      <c r="H61" t="s">
        <v>170</v>
      </c>
    </row>
    <row r="62" spans="1:8" ht="11.25">
      <c r="A62">
        <v>61</v>
      </c>
      <c r="B62" t="s">
        <v>743</v>
      </c>
      <c r="C62" t="s">
        <v>747</v>
      </c>
      <c r="D62" t="s">
        <v>748</v>
      </c>
      <c r="E62" t="s">
        <v>1871</v>
      </c>
      <c r="F62" t="s">
        <v>1872</v>
      </c>
      <c r="G62" t="s">
        <v>1870</v>
      </c>
      <c r="H62" t="s">
        <v>171</v>
      </c>
    </row>
    <row r="63" spans="1:8" ht="11.25">
      <c r="A63">
        <v>62</v>
      </c>
      <c r="B63" t="s">
        <v>743</v>
      </c>
      <c r="C63" t="s">
        <v>749</v>
      </c>
      <c r="D63" t="s">
        <v>750</v>
      </c>
      <c r="E63" t="s">
        <v>1873</v>
      </c>
      <c r="F63" t="s">
        <v>1874</v>
      </c>
      <c r="G63" t="s">
        <v>1870</v>
      </c>
      <c r="H63" t="s">
        <v>170</v>
      </c>
    </row>
    <row r="64" spans="1:8" ht="11.25">
      <c r="A64">
        <v>63</v>
      </c>
      <c r="B64" t="s">
        <v>743</v>
      </c>
      <c r="C64" t="s">
        <v>751</v>
      </c>
      <c r="D64" t="s">
        <v>752</v>
      </c>
      <c r="E64" t="s">
        <v>1875</v>
      </c>
      <c r="F64" t="s">
        <v>1876</v>
      </c>
      <c r="G64" t="s">
        <v>1870</v>
      </c>
      <c r="H64" t="s">
        <v>170</v>
      </c>
    </row>
    <row r="65" spans="1:8" ht="11.25">
      <c r="A65">
        <v>64</v>
      </c>
      <c r="B65" t="s">
        <v>743</v>
      </c>
      <c r="C65" t="s">
        <v>753</v>
      </c>
      <c r="D65" t="s">
        <v>754</v>
      </c>
      <c r="E65" t="s">
        <v>1877</v>
      </c>
      <c r="F65" t="s">
        <v>1878</v>
      </c>
      <c r="G65" t="s">
        <v>1870</v>
      </c>
      <c r="H65" t="s">
        <v>170</v>
      </c>
    </row>
    <row r="66" spans="1:8" ht="11.25">
      <c r="A66">
        <v>65</v>
      </c>
      <c r="B66" t="s">
        <v>743</v>
      </c>
      <c r="C66" t="s">
        <v>755</v>
      </c>
      <c r="D66" t="s">
        <v>756</v>
      </c>
      <c r="E66" t="s">
        <v>1871</v>
      </c>
      <c r="F66" t="s">
        <v>1872</v>
      </c>
      <c r="G66" t="s">
        <v>1870</v>
      </c>
      <c r="H66" t="s">
        <v>171</v>
      </c>
    </row>
    <row r="67" spans="1:8" ht="11.25">
      <c r="A67">
        <v>66</v>
      </c>
      <c r="B67" t="s">
        <v>743</v>
      </c>
      <c r="C67" t="s">
        <v>755</v>
      </c>
      <c r="D67" t="s">
        <v>756</v>
      </c>
      <c r="E67" t="s">
        <v>1879</v>
      </c>
      <c r="F67" t="s">
        <v>1880</v>
      </c>
      <c r="G67" t="s">
        <v>1870</v>
      </c>
      <c r="H67" t="s">
        <v>170</v>
      </c>
    </row>
    <row r="68" spans="1:8" ht="11.25">
      <c r="A68">
        <v>67</v>
      </c>
      <c r="B68" t="s">
        <v>743</v>
      </c>
      <c r="C68" t="s">
        <v>757</v>
      </c>
      <c r="D68" t="s">
        <v>758</v>
      </c>
      <c r="E68" t="s">
        <v>1881</v>
      </c>
      <c r="F68" t="s">
        <v>1882</v>
      </c>
      <c r="G68" t="s">
        <v>1870</v>
      </c>
      <c r="H68" t="s">
        <v>170</v>
      </c>
    </row>
    <row r="69" spans="1:8" ht="11.25">
      <c r="A69">
        <v>68</v>
      </c>
      <c r="B69" t="s">
        <v>743</v>
      </c>
      <c r="C69" t="s">
        <v>757</v>
      </c>
      <c r="D69" t="s">
        <v>758</v>
      </c>
      <c r="E69" t="s">
        <v>1871</v>
      </c>
      <c r="F69" t="s">
        <v>1872</v>
      </c>
      <c r="G69" t="s">
        <v>1870</v>
      </c>
      <c r="H69" t="s">
        <v>171</v>
      </c>
    </row>
    <row r="70" spans="1:8" ht="11.25">
      <c r="A70">
        <v>69</v>
      </c>
      <c r="B70" t="s">
        <v>743</v>
      </c>
      <c r="C70" t="s">
        <v>757</v>
      </c>
      <c r="D70" t="s">
        <v>758</v>
      </c>
      <c r="E70" t="s">
        <v>1883</v>
      </c>
      <c r="F70" t="s">
        <v>1884</v>
      </c>
      <c r="G70" t="s">
        <v>1870</v>
      </c>
      <c r="H70" t="s">
        <v>170</v>
      </c>
    </row>
    <row r="71" spans="1:8" ht="11.25">
      <c r="A71">
        <v>70</v>
      </c>
      <c r="B71" t="s">
        <v>743</v>
      </c>
      <c r="C71" t="s">
        <v>759</v>
      </c>
      <c r="D71" t="s">
        <v>760</v>
      </c>
      <c r="E71" t="s">
        <v>1885</v>
      </c>
      <c r="F71" t="s">
        <v>1886</v>
      </c>
      <c r="G71" t="s">
        <v>1870</v>
      </c>
      <c r="H71" t="s">
        <v>170</v>
      </c>
    </row>
    <row r="72" spans="1:8" ht="11.25">
      <c r="A72">
        <v>71</v>
      </c>
      <c r="B72" t="s">
        <v>743</v>
      </c>
      <c r="C72" t="s">
        <v>761</v>
      </c>
      <c r="D72" t="s">
        <v>762</v>
      </c>
      <c r="E72" t="s">
        <v>1887</v>
      </c>
      <c r="F72" t="s">
        <v>1888</v>
      </c>
      <c r="G72" t="s">
        <v>1870</v>
      </c>
      <c r="H72" t="s">
        <v>170</v>
      </c>
    </row>
    <row r="73" spans="1:8" ht="11.25">
      <c r="A73">
        <v>72</v>
      </c>
      <c r="B73" t="s">
        <v>743</v>
      </c>
      <c r="C73" t="s">
        <v>763</v>
      </c>
      <c r="D73" t="s">
        <v>764</v>
      </c>
      <c r="E73" t="s">
        <v>1889</v>
      </c>
      <c r="F73" t="s">
        <v>1890</v>
      </c>
      <c r="G73" t="s">
        <v>1870</v>
      </c>
      <c r="H73" t="s">
        <v>171</v>
      </c>
    </row>
    <row r="74" spans="1:8" ht="11.25">
      <c r="A74">
        <v>73</v>
      </c>
      <c r="B74" t="s">
        <v>743</v>
      </c>
      <c r="C74" t="s">
        <v>765</v>
      </c>
      <c r="D74" t="s">
        <v>766</v>
      </c>
      <c r="E74" t="s">
        <v>1891</v>
      </c>
      <c r="F74" t="s">
        <v>1892</v>
      </c>
      <c r="G74" t="s">
        <v>1870</v>
      </c>
      <c r="H74" t="s">
        <v>170</v>
      </c>
    </row>
    <row r="75" spans="1:8" ht="11.25">
      <c r="A75">
        <v>74</v>
      </c>
      <c r="B75" t="s">
        <v>767</v>
      </c>
      <c r="C75" t="s">
        <v>767</v>
      </c>
      <c r="D75" t="s">
        <v>768</v>
      </c>
      <c r="E75" t="s">
        <v>1778</v>
      </c>
      <c r="F75" t="s">
        <v>1779</v>
      </c>
      <c r="G75" t="s">
        <v>1780</v>
      </c>
      <c r="H75" t="s">
        <v>171</v>
      </c>
    </row>
    <row r="76" spans="1:8" ht="11.25">
      <c r="A76">
        <v>75</v>
      </c>
      <c r="B76" t="s">
        <v>767</v>
      </c>
      <c r="C76" t="s">
        <v>767</v>
      </c>
      <c r="D76" t="s">
        <v>769</v>
      </c>
      <c r="E76" t="s">
        <v>1778</v>
      </c>
      <c r="F76" t="s">
        <v>1779</v>
      </c>
      <c r="G76" t="s">
        <v>1780</v>
      </c>
      <c r="H76" t="s">
        <v>171</v>
      </c>
    </row>
    <row r="77" spans="1:8" ht="11.25">
      <c r="A77">
        <v>76</v>
      </c>
      <c r="B77" t="s">
        <v>767</v>
      </c>
      <c r="C77" t="s">
        <v>767</v>
      </c>
      <c r="D77" t="s">
        <v>768</v>
      </c>
      <c r="E77" t="s">
        <v>1893</v>
      </c>
      <c r="F77" t="s">
        <v>1894</v>
      </c>
      <c r="G77" t="s">
        <v>1862</v>
      </c>
      <c r="H77" t="s">
        <v>170</v>
      </c>
    </row>
    <row r="78" spans="1:8" ht="11.25">
      <c r="A78">
        <v>77</v>
      </c>
      <c r="B78" t="s">
        <v>767</v>
      </c>
      <c r="C78" t="s">
        <v>767</v>
      </c>
      <c r="D78" t="s">
        <v>769</v>
      </c>
      <c r="E78" t="s">
        <v>1893</v>
      </c>
      <c r="F78" t="s">
        <v>1894</v>
      </c>
      <c r="G78" t="s">
        <v>1862</v>
      </c>
      <c r="H78" t="s">
        <v>170</v>
      </c>
    </row>
    <row r="79" spans="1:8" ht="11.25">
      <c r="A79">
        <v>78</v>
      </c>
      <c r="B79" t="s">
        <v>767</v>
      </c>
      <c r="C79" t="s">
        <v>767</v>
      </c>
      <c r="D79" t="s">
        <v>768</v>
      </c>
      <c r="E79" t="s">
        <v>1895</v>
      </c>
      <c r="F79" t="s">
        <v>1896</v>
      </c>
      <c r="G79" t="s">
        <v>1862</v>
      </c>
      <c r="H79" t="s">
        <v>170</v>
      </c>
    </row>
    <row r="80" spans="1:8" ht="11.25">
      <c r="A80">
        <v>79</v>
      </c>
      <c r="B80" t="s">
        <v>767</v>
      </c>
      <c r="C80" t="s">
        <v>767</v>
      </c>
      <c r="D80" t="s">
        <v>769</v>
      </c>
      <c r="E80" t="s">
        <v>1895</v>
      </c>
      <c r="F80" t="s">
        <v>1896</v>
      </c>
      <c r="G80" t="s">
        <v>1862</v>
      </c>
      <c r="H80" t="s">
        <v>170</v>
      </c>
    </row>
    <row r="81" spans="1:8" ht="11.25">
      <c r="A81">
        <v>80</v>
      </c>
      <c r="B81" t="s">
        <v>770</v>
      </c>
      <c r="C81" t="s">
        <v>772</v>
      </c>
      <c r="D81" t="s">
        <v>773</v>
      </c>
      <c r="E81" t="s">
        <v>1897</v>
      </c>
      <c r="F81" t="s">
        <v>1898</v>
      </c>
      <c r="G81" t="s">
        <v>1899</v>
      </c>
      <c r="H81" t="s">
        <v>170</v>
      </c>
    </row>
    <row r="82" spans="1:8" ht="11.25">
      <c r="A82">
        <v>81</v>
      </c>
      <c r="B82" t="s">
        <v>770</v>
      </c>
      <c r="C82" t="s">
        <v>772</v>
      </c>
      <c r="D82" t="s">
        <v>773</v>
      </c>
      <c r="E82" t="s">
        <v>1900</v>
      </c>
      <c r="F82" t="s">
        <v>1901</v>
      </c>
      <c r="G82" t="s">
        <v>1899</v>
      </c>
      <c r="H82" t="s">
        <v>170</v>
      </c>
    </row>
    <row r="83" spans="1:8" ht="11.25">
      <c r="A83">
        <v>82</v>
      </c>
      <c r="B83" t="s">
        <v>770</v>
      </c>
      <c r="C83" t="s">
        <v>774</v>
      </c>
      <c r="D83" t="s">
        <v>775</v>
      </c>
      <c r="E83" t="s">
        <v>1897</v>
      </c>
      <c r="F83" t="s">
        <v>1898</v>
      </c>
      <c r="G83" t="s">
        <v>1899</v>
      </c>
      <c r="H83" t="s">
        <v>170</v>
      </c>
    </row>
    <row r="84" spans="1:8" ht="11.25">
      <c r="A84">
        <v>83</v>
      </c>
      <c r="B84" t="s">
        <v>770</v>
      </c>
      <c r="C84" t="s">
        <v>774</v>
      </c>
      <c r="D84" t="s">
        <v>775</v>
      </c>
      <c r="E84" t="s">
        <v>1900</v>
      </c>
      <c r="F84" t="s">
        <v>1901</v>
      </c>
      <c r="G84" t="s">
        <v>1899</v>
      </c>
      <c r="H84" t="s">
        <v>170</v>
      </c>
    </row>
    <row r="85" spans="1:8" ht="11.25">
      <c r="A85">
        <v>84</v>
      </c>
      <c r="B85" t="s">
        <v>770</v>
      </c>
      <c r="C85" t="s">
        <v>770</v>
      </c>
      <c r="D85" t="s">
        <v>771</v>
      </c>
      <c r="E85" t="s">
        <v>1900</v>
      </c>
      <c r="F85" t="s">
        <v>1901</v>
      </c>
      <c r="G85" t="s">
        <v>1899</v>
      </c>
      <c r="H85" t="s">
        <v>170</v>
      </c>
    </row>
    <row r="86" spans="1:8" ht="11.25">
      <c r="A86">
        <v>85</v>
      </c>
      <c r="B86" t="s">
        <v>770</v>
      </c>
      <c r="C86" t="s">
        <v>776</v>
      </c>
      <c r="D86" t="s">
        <v>777</v>
      </c>
      <c r="E86" t="s">
        <v>1900</v>
      </c>
      <c r="F86" t="s">
        <v>1901</v>
      </c>
      <c r="G86" t="s">
        <v>1899</v>
      </c>
      <c r="H86" t="s">
        <v>170</v>
      </c>
    </row>
    <row r="87" spans="1:8" ht="11.25">
      <c r="A87">
        <v>86</v>
      </c>
      <c r="B87" t="s">
        <v>770</v>
      </c>
      <c r="C87" t="s">
        <v>778</v>
      </c>
      <c r="D87" t="s">
        <v>779</v>
      </c>
      <c r="E87" t="s">
        <v>1897</v>
      </c>
      <c r="F87" t="s">
        <v>1898</v>
      </c>
      <c r="G87" t="s">
        <v>1899</v>
      </c>
      <c r="H87" t="s">
        <v>170</v>
      </c>
    </row>
    <row r="88" spans="1:8" ht="11.25">
      <c r="A88">
        <v>87</v>
      </c>
      <c r="B88" t="s">
        <v>770</v>
      </c>
      <c r="C88" t="s">
        <v>778</v>
      </c>
      <c r="D88" t="s">
        <v>779</v>
      </c>
      <c r="E88" t="s">
        <v>1900</v>
      </c>
      <c r="F88" t="s">
        <v>1901</v>
      </c>
      <c r="G88" t="s">
        <v>1899</v>
      </c>
      <c r="H88" t="s">
        <v>170</v>
      </c>
    </row>
    <row r="89" spans="1:8" ht="11.25">
      <c r="A89">
        <v>88</v>
      </c>
      <c r="B89" t="s">
        <v>770</v>
      </c>
      <c r="C89" t="s">
        <v>780</v>
      </c>
      <c r="D89" t="s">
        <v>781</v>
      </c>
      <c r="E89" t="s">
        <v>1900</v>
      </c>
      <c r="F89" t="s">
        <v>1901</v>
      </c>
      <c r="G89" t="s">
        <v>1899</v>
      </c>
      <c r="H89" t="s">
        <v>170</v>
      </c>
    </row>
    <row r="90" spans="1:8" ht="11.25">
      <c r="A90">
        <v>89</v>
      </c>
      <c r="B90" t="s">
        <v>770</v>
      </c>
      <c r="C90" t="s">
        <v>782</v>
      </c>
      <c r="D90" t="s">
        <v>783</v>
      </c>
      <c r="E90" t="s">
        <v>1900</v>
      </c>
      <c r="F90" t="s">
        <v>1901</v>
      </c>
      <c r="G90" t="s">
        <v>1899</v>
      </c>
      <c r="H90" t="s">
        <v>170</v>
      </c>
    </row>
    <row r="91" spans="1:8" ht="11.25">
      <c r="A91">
        <v>90</v>
      </c>
      <c r="B91" t="s">
        <v>770</v>
      </c>
      <c r="C91" t="s">
        <v>782</v>
      </c>
      <c r="D91" t="s">
        <v>783</v>
      </c>
      <c r="E91" t="s">
        <v>1902</v>
      </c>
      <c r="F91" t="s">
        <v>1903</v>
      </c>
      <c r="G91" t="s">
        <v>1862</v>
      </c>
      <c r="H91" t="s">
        <v>170</v>
      </c>
    </row>
    <row r="92" spans="1:8" ht="11.25">
      <c r="A92">
        <v>91</v>
      </c>
      <c r="B92" t="s">
        <v>770</v>
      </c>
      <c r="C92" t="s">
        <v>784</v>
      </c>
      <c r="D92" t="s">
        <v>785</v>
      </c>
      <c r="E92" t="s">
        <v>1897</v>
      </c>
      <c r="F92" t="s">
        <v>1898</v>
      </c>
      <c r="G92" t="s">
        <v>1899</v>
      </c>
      <c r="H92" t="s">
        <v>170</v>
      </c>
    </row>
    <row r="93" spans="1:8" ht="11.25">
      <c r="A93">
        <v>92</v>
      </c>
      <c r="B93" t="s">
        <v>770</v>
      </c>
      <c r="C93" t="s">
        <v>784</v>
      </c>
      <c r="D93" t="s">
        <v>785</v>
      </c>
      <c r="E93" t="s">
        <v>1900</v>
      </c>
      <c r="F93" t="s">
        <v>1901</v>
      </c>
      <c r="G93" t="s">
        <v>1899</v>
      </c>
      <c r="H93" t="s">
        <v>170</v>
      </c>
    </row>
    <row r="94" spans="1:8" ht="11.25">
      <c r="A94">
        <v>93</v>
      </c>
      <c r="B94" t="s">
        <v>770</v>
      </c>
      <c r="C94" t="s">
        <v>786</v>
      </c>
      <c r="D94" t="s">
        <v>787</v>
      </c>
      <c r="E94" t="s">
        <v>1900</v>
      </c>
      <c r="F94" t="s">
        <v>1901</v>
      </c>
      <c r="G94" t="s">
        <v>1899</v>
      </c>
      <c r="H94" t="s">
        <v>170</v>
      </c>
    </row>
    <row r="95" spans="1:8" ht="11.25">
      <c r="A95">
        <v>94</v>
      </c>
      <c r="B95" t="s">
        <v>770</v>
      </c>
      <c r="C95" t="s">
        <v>788</v>
      </c>
      <c r="D95" t="s">
        <v>789</v>
      </c>
      <c r="E95" t="s">
        <v>1897</v>
      </c>
      <c r="F95" t="s">
        <v>1898</v>
      </c>
      <c r="G95" t="s">
        <v>1899</v>
      </c>
      <c r="H95" t="s">
        <v>170</v>
      </c>
    </row>
    <row r="96" spans="1:8" ht="11.25">
      <c r="A96">
        <v>95</v>
      </c>
      <c r="B96" t="s">
        <v>770</v>
      </c>
      <c r="C96" t="s">
        <v>788</v>
      </c>
      <c r="D96" t="s">
        <v>789</v>
      </c>
      <c r="E96" t="s">
        <v>1900</v>
      </c>
      <c r="F96" t="s">
        <v>1901</v>
      </c>
      <c r="G96" t="s">
        <v>1899</v>
      </c>
      <c r="H96" t="s">
        <v>170</v>
      </c>
    </row>
    <row r="97" spans="1:8" ht="11.25">
      <c r="A97">
        <v>96</v>
      </c>
      <c r="B97" t="s">
        <v>770</v>
      </c>
      <c r="C97" t="s">
        <v>790</v>
      </c>
      <c r="D97" t="s">
        <v>791</v>
      </c>
      <c r="E97" t="s">
        <v>1900</v>
      </c>
      <c r="F97" t="s">
        <v>1901</v>
      </c>
      <c r="G97" t="s">
        <v>1899</v>
      </c>
      <c r="H97" t="s">
        <v>170</v>
      </c>
    </row>
    <row r="98" spans="1:8" ht="11.25">
      <c r="A98">
        <v>97</v>
      </c>
      <c r="B98" t="s">
        <v>770</v>
      </c>
      <c r="C98" t="s">
        <v>792</v>
      </c>
      <c r="D98" t="s">
        <v>793</v>
      </c>
      <c r="E98" t="s">
        <v>1897</v>
      </c>
      <c r="F98" t="s">
        <v>1898</v>
      </c>
      <c r="G98" t="s">
        <v>1899</v>
      </c>
      <c r="H98" t="s">
        <v>170</v>
      </c>
    </row>
    <row r="99" spans="1:8" ht="11.25">
      <c r="A99">
        <v>98</v>
      </c>
      <c r="B99" t="s">
        <v>770</v>
      </c>
      <c r="C99" t="s">
        <v>792</v>
      </c>
      <c r="D99" t="s">
        <v>793</v>
      </c>
      <c r="E99" t="s">
        <v>1904</v>
      </c>
      <c r="F99" t="s">
        <v>1905</v>
      </c>
      <c r="G99" t="s">
        <v>1906</v>
      </c>
      <c r="H99" t="s">
        <v>170</v>
      </c>
    </row>
    <row r="100" spans="1:8" ht="11.25">
      <c r="A100">
        <v>99</v>
      </c>
      <c r="B100" t="s">
        <v>770</v>
      </c>
      <c r="C100" t="s">
        <v>792</v>
      </c>
      <c r="D100" t="s">
        <v>793</v>
      </c>
      <c r="E100" t="s">
        <v>1900</v>
      </c>
      <c r="F100" t="s">
        <v>1901</v>
      </c>
      <c r="G100" t="s">
        <v>1899</v>
      </c>
      <c r="H100" t="s">
        <v>170</v>
      </c>
    </row>
    <row r="101" spans="1:8" ht="11.25">
      <c r="A101">
        <v>100</v>
      </c>
      <c r="B101" t="s">
        <v>770</v>
      </c>
      <c r="C101" t="s">
        <v>792</v>
      </c>
      <c r="D101" t="s">
        <v>793</v>
      </c>
      <c r="E101" t="s">
        <v>1907</v>
      </c>
      <c r="F101" t="s">
        <v>1908</v>
      </c>
      <c r="G101" t="s">
        <v>1899</v>
      </c>
      <c r="H101" t="s">
        <v>170</v>
      </c>
    </row>
    <row r="102" spans="1:8" ht="11.25">
      <c r="A102">
        <v>101</v>
      </c>
      <c r="B102" t="s">
        <v>770</v>
      </c>
      <c r="C102" t="s">
        <v>794</v>
      </c>
      <c r="D102" t="s">
        <v>795</v>
      </c>
      <c r="E102" t="s">
        <v>1909</v>
      </c>
      <c r="F102" t="s">
        <v>1910</v>
      </c>
      <c r="G102" t="s">
        <v>1899</v>
      </c>
      <c r="H102" t="s">
        <v>170</v>
      </c>
    </row>
    <row r="103" spans="1:8" ht="11.25">
      <c r="A103">
        <v>102</v>
      </c>
      <c r="B103" t="s">
        <v>770</v>
      </c>
      <c r="C103" t="s">
        <v>794</v>
      </c>
      <c r="D103" t="s">
        <v>795</v>
      </c>
      <c r="E103" t="s">
        <v>1897</v>
      </c>
      <c r="F103" t="s">
        <v>1898</v>
      </c>
      <c r="G103" t="s">
        <v>1899</v>
      </c>
      <c r="H103" t="s">
        <v>170</v>
      </c>
    </row>
    <row r="104" spans="1:8" ht="11.25">
      <c r="A104">
        <v>103</v>
      </c>
      <c r="B104" t="s">
        <v>770</v>
      </c>
      <c r="C104" t="s">
        <v>794</v>
      </c>
      <c r="D104" t="s">
        <v>795</v>
      </c>
      <c r="E104" t="s">
        <v>1900</v>
      </c>
      <c r="F104" t="s">
        <v>1901</v>
      </c>
      <c r="G104" t="s">
        <v>1899</v>
      </c>
      <c r="H104" t="s">
        <v>170</v>
      </c>
    </row>
    <row r="105" spans="1:8" ht="11.25">
      <c r="A105">
        <v>104</v>
      </c>
      <c r="B105" t="s">
        <v>770</v>
      </c>
      <c r="C105" t="s">
        <v>796</v>
      </c>
      <c r="D105" t="s">
        <v>797</v>
      </c>
      <c r="E105" t="s">
        <v>1900</v>
      </c>
      <c r="F105" t="s">
        <v>1901</v>
      </c>
      <c r="G105" t="s">
        <v>1899</v>
      </c>
      <c r="H105" t="s">
        <v>170</v>
      </c>
    </row>
    <row r="106" spans="1:8" ht="11.25">
      <c r="A106">
        <v>105</v>
      </c>
      <c r="B106" t="s">
        <v>770</v>
      </c>
      <c r="C106" t="s">
        <v>798</v>
      </c>
      <c r="D106" t="s">
        <v>799</v>
      </c>
      <c r="E106" t="s">
        <v>1900</v>
      </c>
      <c r="F106" t="s">
        <v>1901</v>
      </c>
      <c r="G106" t="s">
        <v>1899</v>
      </c>
      <c r="H106" t="s">
        <v>170</v>
      </c>
    </row>
    <row r="107" spans="1:8" ht="11.25">
      <c r="A107">
        <v>106</v>
      </c>
      <c r="B107" t="s">
        <v>770</v>
      </c>
      <c r="C107" t="s">
        <v>659</v>
      </c>
      <c r="D107" t="s">
        <v>800</v>
      </c>
      <c r="E107" t="s">
        <v>1900</v>
      </c>
      <c r="F107" t="s">
        <v>1901</v>
      </c>
      <c r="G107" t="s">
        <v>1899</v>
      </c>
      <c r="H107" t="s">
        <v>170</v>
      </c>
    </row>
    <row r="108" spans="1:8" ht="11.25">
      <c r="A108">
        <v>107</v>
      </c>
      <c r="B108" t="s">
        <v>801</v>
      </c>
      <c r="C108" t="s">
        <v>801</v>
      </c>
      <c r="D108" t="s">
        <v>802</v>
      </c>
      <c r="E108" t="s">
        <v>1911</v>
      </c>
      <c r="F108" t="s">
        <v>1912</v>
      </c>
      <c r="G108" t="s">
        <v>1913</v>
      </c>
      <c r="H108" t="s">
        <v>170</v>
      </c>
    </row>
    <row r="109" spans="1:8" ht="11.25">
      <c r="A109">
        <v>108</v>
      </c>
      <c r="B109" t="s">
        <v>801</v>
      </c>
      <c r="C109" t="s">
        <v>801</v>
      </c>
      <c r="D109" t="s">
        <v>803</v>
      </c>
      <c r="E109" t="s">
        <v>1911</v>
      </c>
      <c r="F109" t="s">
        <v>1912</v>
      </c>
      <c r="G109" t="s">
        <v>1913</v>
      </c>
      <c r="H109" t="s">
        <v>170</v>
      </c>
    </row>
    <row r="110" spans="1:8" ht="11.25">
      <c r="A110">
        <v>109</v>
      </c>
      <c r="B110" t="s">
        <v>804</v>
      </c>
      <c r="C110" t="s">
        <v>806</v>
      </c>
      <c r="D110" t="s">
        <v>807</v>
      </c>
      <c r="E110" t="s">
        <v>1914</v>
      </c>
      <c r="F110" t="s">
        <v>1915</v>
      </c>
      <c r="G110" t="s">
        <v>1916</v>
      </c>
      <c r="H110" t="s">
        <v>170</v>
      </c>
    </row>
    <row r="111" spans="1:8" ht="11.25">
      <c r="A111">
        <v>110</v>
      </c>
      <c r="B111" t="s">
        <v>804</v>
      </c>
      <c r="C111" t="s">
        <v>806</v>
      </c>
      <c r="D111" t="s">
        <v>807</v>
      </c>
      <c r="E111" t="s">
        <v>1917</v>
      </c>
      <c r="F111" t="s">
        <v>1918</v>
      </c>
      <c r="G111" t="s">
        <v>1913</v>
      </c>
      <c r="H111" t="s">
        <v>170</v>
      </c>
    </row>
    <row r="112" spans="1:7" ht="11.25">
      <c r="A112">
        <v>111</v>
      </c>
      <c r="B112" t="s">
        <v>804</v>
      </c>
      <c r="C112" t="s">
        <v>806</v>
      </c>
      <c r="D112" t="s">
        <v>807</v>
      </c>
      <c r="E112" t="s">
        <v>1919</v>
      </c>
      <c r="F112" t="s">
        <v>1915</v>
      </c>
      <c r="G112" t="s">
        <v>1920</v>
      </c>
    </row>
    <row r="113" spans="1:8" ht="11.25">
      <c r="A113">
        <v>112</v>
      </c>
      <c r="B113" t="s">
        <v>804</v>
      </c>
      <c r="C113" t="s">
        <v>808</v>
      </c>
      <c r="D113" t="s">
        <v>809</v>
      </c>
      <c r="E113" t="s">
        <v>1921</v>
      </c>
      <c r="F113" t="s">
        <v>1922</v>
      </c>
      <c r="G113" t="s">
        <v>1923</v>
      </c>
      <c r="H113" t="s">
        <v>170</v>
      </c>
    </row>
    <row r="114" spans="1:8" ht="11.25">
      <c r="A114">
        <v>113</v>
      </c>
      <c r="B114" t="s">
        <v>804</v>
      </c>
      <c r="C114" t="s">
        <v>808</v>
      </c>
      <c r="D114" t="s">
        <v>809</v>
      </c>
      <c r="E114" t="s">
        <v>1924</v>
      </c>
      <c r="F114" t="s">
        <v>1925</v>
      </c>
      <c r="G114" t="s">
        <v>1923</v>
      </c>
      <c r="H114" t="s">
        <v>170</v>
      </c>
    </row>
    <row r="115" spans="1:8" ht="11.25">
      <c r="A115">
        <v>114</v>
      </c>
      <c r="B115" t="s">
        <v>804</v>
      </c>
      <c r="C115" t="s">
        <v>808</v>
      </c>
      <c r="D115" t="s">
        <v>809</v>
      </c>
      <c r="E115" t="s">
        <v>1914</v>
      </c>
      <c r="F115" t="s">
        <v>1915</v>
      </c>
      <c r="G115" t="s">
        <v>1916</v>
      </c>
      <c r="H115" t="s">
        <v>170</v>
      </c>
    </row>
    <row r="116" spans="1:8" ht="11.25">
      <c r="A116">
        <v>115</v>
      </c>
      <c r="B116" t="s">
        <v>804</v>
      </c>
      <c r="C116" t="s">
        <v>808</v>
      </c>
      <c r="D116" t="s">
        <v>809</v>
      </c>
      <c r="E116" t="s">
        <v>1917</v>
      </c>
      <c r="F116" t="s">
        <v>1918</v>
      </c>
      <c r="G116" t="s">
        <v>1913</v>
      </c>
      <c r="H116" t="s">
        <v>170</v>
      </c>
    </row>
    <row r="117" spans="1:7" ht="11.25">
      <c r="A117">
        <v>116</v>
      </c>
      <c r="B117" t="s">
        <v>804</v>
      </c>
      <c r="C117" t="s">
        <v>808</v>
      </c>
      <c r="D117" t="s">
        <v>809</v>
      </c>
      <c r="E117" t="s">
        <v>1919</v>
      </c>
      <c r="F117" t="s">
        <v>1915</v>
      </c>
      <c r="G117" t="s">
        <v>1920</v>
      </c>
    </row>
    <row r="118" spans="1:8" ht="11.25">
      <c r="A118">
        <v>117</v>
      </c>
      <c r="B118" t="s">
        <v>804</v>
      </c>
      <c r="C118" t="s">
        <v>810</v>
      </c>
      <c r="D118" t="s">
        <v>811</v>
      </c>
      <c r="E118" t="s">
        <v>1914</v>
      </c>
      <c r="F118" t="s">
        <v>1915</v>
      </c>
      <c r="G118" t="s">
        <v>1916</v>
      </c>
      <c r="H118" t="s">
        <v>170</v>
      </c>
    </row>
    <row r="119" spans="1:8" ht="11.25">
      <c r="A119">
        <v>118</v>
      </c>
      <c r="B119" t="s">
        <v>804</v>
      </c>
      <c r="C119" t="s">
        <v>810</v>
      </c>
      <c r="D119" t="s">
        <v>811</v>
      </c>
      <c r="E119" t="s">
        <v>1917</v>
      </c>
      <c r="F119" t="s">
        <v>1918</v>
      </c>
      <c r="G119" t="s">
        <v>1913</v>
      </c>
      <c r="H119" t="s">
        <v>170</v>
      </c>
    </row>
    <row r="120" spans="1:7" ht="11.25">
      <c r="A120">
        <v>119</v>
      </c>
      <c r="B120" t="s">
        <v>804</v>
      </c>
      <c r="C120" t="s">
        <v>810</v>
      </c>
      <c r="D120" t="s">
        <v>811</v>
      </c>
      <c r="E120" t="s">
        <v>1919</v>
      </c>
      <c r="F120" t="s">
        <v>1915</v>
      </c>
      <c r="G120" t="s">
        <v>1920</v>
      </c>
    </row>
    <row r="121" spans="1:8" ht="11.25">
      <c r="A121">
        <v>120</v>
      </c>
      <c r="B121" t="s">
        <v>804</v>
      </c>
      <c r="C121" t="s">
        <v>804</v>
      </c>
      <c r="D121" t="s">
        <v>805</v>
      </c>
      <c r="E121" t="s">
        <v>1914</v>
      </c>
      <c r="F121" t="s">
        <v>1915</v>
      </c>
      <c r="G121" t="s">
        <v>1916</v>
      </c>
      <c r="H121" t="s">
        <v>170</v>
      </c>
    </row>
    <row r="122" spans="1:7" ht="11.25">
      <c r="A122">
        <v>121</v>
      </c>
      <c r="B122" t="s">
        <v>804</v>
      </c>
      <c r="C122" t="s">
        <v>804</v>
      </c>
      <c r="D122" t="s">
        <v>805</v>
      </c>
      <c r="E122" t="s">
        <v>1919</v>
      </c>
      <c r="F122" t="s">
        <v>1915</v>
      </c>
      <c r="G122" t="s">
        <v>1920</v>
      </c>
    </row>
    <row r="123" spans="1:8" ht="11.25">
      <c r="A123">
        <v>122</v>
      </c>
      <c r="B123" t="s">
        <v>804</v>
      </c>
      <c r="C123" t="s">
        <v>812</v>
      </c>
      <c r="D123" t="s">
        <v>813</v>
      </c>
      <c r="E123" t="s">
        <v>1914</v>
      </c>
      <c r="F123" t="s">
        <v>1915</v>
      </c>
      <c r="G123" t="s">
        <v>1916</v>
      </c>
      <c r="H123" t="s">
        <v>170</v>
      </c>
    </row>
    <row r="124" spans="1:8" ht="11.25">
      <c r="A124">
        <v>123</v>
      </c>
      <c r="B124" t="s">
        <v>804</v>
      </c>
      <c r="C124" t="s">
        <v>812</v>
      </c>
      <c r="D124" t="s">
        <v>813</v>
      </c>
      <c r="E124" t="s">
        <v>1917</v>
      </c>
      <c r="F124" t="s">
        <v>1918</v>
      </c>
      <c r="G124" t="s">
        <v>1913</v>
      </c>
      <c r="H124" t="s">
        <v>170</v>
      </c>
    </row>
    <row r="125" spans="1:7" ht="11.25">
      <c r="A125">
        <v>124</v>
      </c>
      <c r="B125" t="s">
        <v>804</v>
      </c>
      <c r="C125" t="s">
        <v>812</v>
      </c>
      <c r="D125" t="s">
        <v>813</v>
      </c>
      <c r="E125" t="s">
        <v>1919</v>
      </c>
      <c r="F125" t="s">
        <v>1915</v>
      </c>
      <c r="G125" t="s">
        <v>1920</v>
      </c>
    </row>
    <row r="126" spans="1:8" ht="11.25">
      <c r="A126">
        <v>125</v>
      </c>
      <c r="B126" t="s">
        <v>804</v>
      </c>
      <c r="C126" t="s">
        <v>814</v>
      </c>
      <c r="D126" t="s">
        <v>815</v>
      </c>
      <c r="E126" t="s">
        <v>1914</v>
      </c>
      <c r="F126" t="s">
        <v>1915</v>
      </c>
      <c r="G126" t="s">
        <v>1916</v>
      </c>
      <c r="H126" t="s">
        <v>170</v>
      </c>
    </row>
    <row r="127" spans="1:8" ht="11.25">
      <c r="A127">
        <v>126</v>
      </c>
      <c r="B127" t="s">
        <v>804</v>
      </c>
      <c r="C127" t="s">
        <v>814</v>
      </c>
      <c r="D127" t="s">
        <v>815</v>
      </c>
      <c r="E127" t="s">
        <v>1917</v>
      </c>
      <c r="F127" t="s">
        <v>1918</v>
      </c>
      <c r="G127" t="s">
        <v>1913</v>
      </c>
      <c r="H127" t="s">
        <v>170</v>
      </c>
    </row>
    <row r="128" spans="1:7" ht="11.25">
      <c r="A128">
        <v>127</v>
      </c>
      <c r="B128" t="s">
        <v>804</v>
      </c>
      <c r="C128" t="s">
        <v>814</v>
      </c>
      <c r="D128" t="s">
        <v>815</v>
      </c>
      <c r="E128" t="s">
        <v>1919</v>
      </c>
      <c r="F128" t="s">
        <v>1915</v>
      </c>
      <c r="G128" t="s">
        <v>1920</v>
      </c>
    </row>
    <row r="129" spans="1:8" ht="11.25">
      <c r="A129">
        <v>128</v>
      </c>
      <c r="B129" t="s">
        <v>804</v>
      </c>
      <c r="C129" t="s">
        <v>816</v>
      </c>
      <c r="D129" t="s">
        <v>817</v>
      </c>
      <c r="E129" t="s">
        <v>1914</v>
      </c>
      <c r="F129" t="s">
        <v>1915</v>
      </c>
      <c r="G129" t="s">
        <v>1916</v>
      </c>
      <c r="H129" t="s">
        <v>170</v>
      </c>
    </row>
    <row r="130" spans="1:8" ht="11.25">
      <c r="A130">
        <v>129</v>
      </c>
      <c r="B130" t="s">
        <v>804</v>
      </c>
      <c r="C130" t="s">
        <v>816</v>
      </c>
      <c r="D130" t="s">
        <v>817</v>
      </c>
      <c r="E130" t="s">
        <v>1917</v>
      </c>
      <c r="F130" t="s">
        <v>1918</v>
      </c>
      <c r="G130" t="s">
        <v>1913</v>
      </c>
      <c r="H130" t="s">
        <v>170</v>
      </c>
    </row>
    <row r="131" spans="1:7" ht="11.25">
      <c r="A131">
        <v>130</v>
      </c>
      <c r="B131" t="s">
        <v>804</v>
      </c>
      <c r="C131" t="s">
        <v>816</v>
      </c>
      <c r="D131" t="s">
        <v>817</v>
      </c>
      <c r="E131" t="s">
        <v>1919</v>
      </c>
      <c r="F131" t="s">
        <v>1915</v>
      </c>
      <c r="G131" t="s">
        <v>1920</v>
      </c>
    </row>
    <row r="132" spans="1:8" ht="11.25">
      <c r="A132">
        <v>131</v>
      </c>
      <c r="B132" t="s">
        <v>804</v>
      </c>
      <c r="C132" t="s">
        <v>818</v>
      </c>
      <c r="D132" t="s">
        <v>819</v>
      </c>
      <c r="E132" t="s">
        <v>1914</v>
      </c>
      <c r="F132" t="s">
        <v>1915</v>
      </c>
      <c r="G132" t="s">
        <v>1916</v>
      </c>
      <c r="H132" t="s">
        <v>170</v>
      </c>
    </row>
    <row r="133" spans="1:8" ht="11.25">
      <c r="A133">
        <v>132</v>
      </c>
      <c r="B133" t="s">
        <v>804</v>
      </c>
      <c r="C133" t="s">
        <v>818</v>
      </c>
      <c r="D133" t="s">
        <v>819</v>
      </c>
      <c r="E133" t="s">
        <v>1917</v>
      </c>
      <c r="F133" t="s">
        <v>1918</v>
      </c>
      <c r="G133" t="s">
        <v>1913</v>
      </c>
      <c r="H133" t="s">
        <v>170</v>
      </c>
    </row>
    <row r="134" spans="1:7" ht="11.25">
      <c r="A134">
        <v>133</v>
      </c>
      <c r="B134" t="s">
        <v>804</v>
      </c>
      <c r="C134" t="s">
        <v>818</v>
      </c>
      <c r="D134" t="s">
        <v>819</v>
      </c>
      <c r="E134" t="s">
        <v>1919</v>
      </c>
      <c r="F134" t="s">
        <v>1915</v>
      </c>
      <c r="G134" t="s">
        <v>1920</v>
      </c>
    </row>
    <row r="135" spans="1:8" ht="11.25">
      <c r="A135">
        <v>134</v>
      </c>
      <c r="B135" t="s">
        <v>804</v>
      </c>
      <c r="C135" t="s">
        <v>820</v>
      </c>
      <c r="D135" t="s">
        <v>821</v>
      </c>
      <c r="E135" t="s">
        <v>1914</v>
      </c>
      <c r="F135" t="s">
        <v>1915</v>
      </c>
      <c r="G135" t="s">
        <v>1916</v>
      </c>
      <c r="H135" t="s">
        <v>170</v>
      </c>
    </row>
    <row r="136" spans="1:8" ht="11.25">
      <c r="A136">
        <v>135</v>
      </c>
      <c r="B136" t="s">
        <v>804</v>
      </c>
      <c r="C136" t="s">
        <v>820</v>
      </c>
      <c r="D136" t="s">
        <v>821</v>
      </c>
      <c r="E136" t="s">
        <v>1917</v>
      </c>
      <c r="F136" t="s">
        <v>1918</v>
      </c>
      <c r="G136" t="s">
        <v>1913</v>
      </c>
      <c r="H136" t="s">
        <v>170</v>
      </c>
    </row>
    <row r="137" spans="1:8" ht="11.25">
      <c r="A137">
        <v>136</v>
      </c>
      <c r="B137" t="s">
        <v>804</v>
      </c>
      <c r="C137" t="s">
        <v>820</v>
      </c>
      <c r="D137" t="s">
        <v>821</v>
      </c>
      <c r="E137" t="s">
        <v>1926</v>
      </c>
      <c r="F137" t="s">
        <v>1927</v>
      </c>
      <c r="G137" t="s">
        <v>1923</v>
      </c>
      <c r="H137" t="s">
        <v>170</v>
      </c>
    </row>
    <row r="138" spans="1:7" ht="11.25">
      <c r="A138">
        <v>137</v>
      </c>
      <c r="B138" t="s">
        <v>804</v>
      </c>
      <c r="C138" t="s">
        <v>820</v>
      </c>
      <c r="D138" t="s">
        <v>821</v>
      </c>
      <c r="E138" t="s">
        <v>1919</v>
      </c>
      <c r="F138" t="s">
        <v>1915</v>
      </c>
      <c r="G138" t="s">
        <v>1920</v>
      </c>
    </row>
    <row r="139" spans="1:8" ht="11.25">
      <c r="A139">
        <v>138</v>
      </c>
      <c r="B139" t="s">
        <v>804</v>
      </c>
      <c r="C139" t="s">
        <v>822</v>
      </c>
      <c r="D139" t="s">
        <v>823</v>
      </c>
      <c r="E139" t="s">
        <v>1914</v>
      </c>
      <c r="F139" t="s">
        <v>1915</v>
      </c>
      <c r="G139" t="s">
        <v>1916</v>
      </c>
      <c r="H139" t="s">
        <v>170</v>
      </c>
    </row>
    <row r="140" spans="1:8" ht="11.25">
      <c r="A140">
        <v>139</v>
      </c>
      <c r="B140" t="s">
        <v>804</v>
      </c>
      <c r="C140" t="s">
        <v>822</v>
      </c>
      <c r="D140" t="s">
        <v>823</v>
      </c>
      <c r="E140" t="s">
        <v>1917</v>
      </c>
      <c r="F140" t="s">
        <v>1918</v>
      </c>
      <c r="G140" t="s">
        <v>1913</v>
      </c>
      <c r="H140" t="s">
        <v>170</v>
      </c>
    </row>
    <row r="141" spans="1:7" ht="11.25">
      <c r="A141">
        <v>140</v>
      </c>
      <c r="B141" t="s">
        <v>804</v>
      </c>
      <c r="C141" t="s">
        <v>822</v>
      </c>
      <c r="D141" t="s">
        <v>823</v>
      </c>
      <c r="E141" t="s">
        <v>1919</v>
      </c>
      <c r="F141" t="s">
        <v>1915</v>
      </c>
      <c r="G141" t="s">
        <v>1920</v>
      </c>
    </row>
    <row r="142" spans="1:8" ht="11.25">
      <c r="A142">
        <v>141</v>
      </c>
      <c r="B142" t="s">
        <v>804</v>
      </c>
      <c r="C142" t="s">
        <v>824</v>
      </c>
      <c r="D142" t="s">
        <v>825</v>
      </c>
      <c r="E142" t="s">
        <v>1928</v>
      </c>
      <c r="F142" t="s">
        <v>1929</v>
      </c>
      <c r="G142" t="s">
        <v>1923</v>
      </c>
      <c r="H142" t="s">
        <v>170</v>
      </c>
    </row>
    <row r="143" spans="1:8" ht="11.25">
      <c r="A143">
        <v>142</v>
      </c>
      <c r="B143" t="s">
        <v>804</v>
      </c>
      <c r="C143" t="s">
        <v>824</v>
      </c>
      <c r="D143" t="s">
        <v>825</v>
      </c>
      <c r="E143" t="s">
        <v>1930</v>
      </c>
      <c r="F143" t="s">
        <v>1931</v>
      </c>
      <c r="G143" t="s">
        <v>1923</v>
      </c>
      <c r="H143" t="s">
        <v>170</v>
      </c>
    </row>
    <row r="144" spans="1:8" ht="11.25">
      <c r="A144">
        <v>143</v>
      </c>
      <c r="B144" t="s">
        <v>804</v>
      </c>
      <c r="C144" t="s">
        <v>824</v>
      </c>
      <c r="D144" t="s">
        <v>825</v>
      </c>
      <c r="E144" t="s">
        <v>1914</v>
      </c>
      <c r="F144" t="s">
        <v>1915</v>
      </c>
      <c r="G144" t="s">
        <v>1916</v>
      </c>
      <c r="H144" t="s">
        <v>170</v>
      </c>
    </row>
    <row r="145" spans="1:7" ht="11.25">
      <c r="A145">
        <v>144</v>
      </c>
      <c r="B145" t="s">
        <v>804</v>
      </c>
      <c r="C145" t="s">
        <v>824</v>
      </c>
      <c r="D145" t="s">
        <v>825</v>
      </c>
      <c r="E145" t="s">
        <v>1919</v>
      </c>
      <c r="F145" t="s">
        <v>1915</v>
      </c>
      <c r="G145" t="s">
        <v>1920</v>
      </c>
    </row>
    <row r="146" spans="1:8" ht="11.25">
      <c r="A146">
        <v>145</v>
      </c>
      <c r="B146" t="s">
        <v>804</v>
      </c>
      <c r="C146" t="s">
        <v>826</v>
      </c>
      <c r="D146" t="s">
        <v>827</v>
      </c>
      <c r="E146" t="s">
        <v>1914</v>
      </c>
      <c r="F146" t="s">
        <v>1915</v>
      </c>
      <c r="G146" t="s">
        <v>1916</v>
      </c>
      <c r="H146" t="s">
        <v>170</v>
      </c>
    </row>
    <row r="147" spans="1:7" ht="11.25">
      <c r="A147">
        <v>146</v>
      </c>
      <c r="B147" t="s">
        <v>804</v>
      </c>
      <c r="C147" t="s">
        <v>826</v>
      </c>
      <c r="D147" t="s">
        <v>827</v>
      </c>
      <c r="E147" t="s">
        <v>1919</v>
      </c>
      <c r="F147" t="s">
        <v>1915</v>
      </c>
      <c r="G147" t="s">
        <v>1920</v>
      </c>
    </row>
    <row r="148" spans="1:8" ht="11.25">
      <c r="A148">
        <v>147</v>
      </c>
      <c r="B148" t="s">
        <v>804</v>
      </c>
      <c r="C148" t="s">
        <v>828</v>
      </c>
      <c r="D148" t="s">
        <v>829</v>
      </c>
      <c r="E148" t="s">
        <v>1914</v>
      </c>
      <c r="F148" t="s">
        <v>1915</v>
      </c>
      <c r="G148" t="s">
        <v>1916</v>
      </c>
      <c r="H148" t="s">
        <v>170</v>
      </c>
    </row>
    <row r="149" spans="1:8" ht="11.25">
      <c r="A149">
        <v>148</v>
      </c>
      <c r="B149" t="s">
        <v>804</v>
      </c>
      <c r="C149" t="s">
        <v>828</v>
      </c>
      <c r="D149" t="s">
        <v>829</v>
      </c>
      <c r="E149" t="s">
        <v>1917</v>
      </c>
      <c r="F149" t="s">
        <v>1918</v>
      </c>
      <c r="G149" t="s">
        <v>1913</v>
      </c>
      <c r="H149" t="s">
        <v>170</v>
      </c>
    </row>
    <row r="150" spans="1:7" ht="11.25">
      <c r="A150">
        <v>149</v>
      </c>
      <c r="B150" t="s">
        <v>804</v>
      </c>
      <c r="C150" t="s">
        <v>828</v>
      </c>
      <c r="D150" t="s">
        <v>829</v>
      </c>
      <c r="E150" t="s">
        <v>1919</v>
      </c>
      <c r="F150" t="s">
        <v>1915</v>
      </c>
      <c r="G150" t="s">
        <v>1920</v>
      </c>
    </row>
    <row r="151" spans="1:8" ht="11.25">
      <c r="A151">
        <v>150</v>
      </c>
      <c r="B151" t="s">
        <v>804</v>
      </c>
      <c r="C151" t="s">
        <v>830</v>
      </c>
      <c r="D151" t="s">
        <v>831</v>
      </c>
      <c r="E151" t="s">
        <v>1914</v>
      </c>
      <c r="F151" t="s">
        <v>1915</v>
      </c>
      <c r="G151" t="s">
        <v>1916</v>
      </c>
      <c r="H151" t="s">
        <v>170</v>
      </c>
    </row>
    <row r="152" spans="1:8" ht="11.25">
      <c r="A152">
        <v>151</v>
      </c>
      <c r="B152" t="s">
        <v>804</v>
      </c>
      <c r="C152" t="s">
        <v>830</v>
      </c>
      <c r="D152" t="s">
        <v>831</v>
      </c>
      <c r="E152" t="s">
        <v>1917</v>
      </c>
      <c r="F152" t="s">
        <v>1918</v>
      </c>
      <c r="G152" t="s">
        <v>1913</v>
      </c>
      <c r="H152" t="s">
        <v>170</v>
      </c>
    </row>
    <row r="153" spans="1:7" ht="11.25">
      <c r="A153">
        <v>152</v>
      </c>
      <c r="B153" t="s">
        <v>804</v>
      </c>
      <c r="C153" t="s">
        <v>830</v>
      </c>
      <c r="D153" t="s">
        <v>831</v>
      </c>
      <c r="E153" t="s">
        <v>1919</v>
      </c>
      <c r="F153" t="s">
        <v>1915</v>
      </c>
      <c r="G153" t="s">
        <v>1920</v>
      </c>
    </row>
    <row r="154" spans="1:8" ht="11.25">
      <c r="A154">
        <v>153</v>
      </c>
      <c r="B154" t="s">
        <v>804</v>
      </c>
      <c r="C154" t="s">
        <v>832</v>
      </c>
      <c r="D154" t="s">
        <v>833</v>
      </c>
      <c r="E154" t="s">
        <v>1914</v>
      </c>
      <c r="F154" t="s">
        <v>1915</v>
      </c>
      <c r="G154" t="s">
        <v>1916</v>
      </c>
      <c r="H154" t="s">
        <v>170</v>
      </c>
    </row>
    <row r="155" spans="1:8" ht="11.25">
      <c r="A155">
        <v>154</v>
      </c>
      <c r="B155" t="s">
        <v>804</v>
      </c>
      <c r="C155" t="s">
        <v>832</v>
      </c>
      <c r="D155" t="s">
        <v>833</v>
      </c>
      <c r="E155" t="s">
        <v>1917</v>
      </c>
      <c r="F155" t="s">
        <v>1918</v>
      </c>
      <c r="G155" t="s">
        <v>1913</v>
      </c>
      <c r="H155" t="s">
        <v>170</v>
      </c>
    </row>
    <row r="156" spans="1:7" ht="11.25">
      <c r="A156">
        <v>155</v>
      </c>
      <c r="B156" t="s">
        <v>804</v>
      </c>
      <c r="C156" t="s">
        <v>832</v>
      </c>
      <c r="D156" t="s">
        <v>833</v>
      </c>
      <c r="E156" t="s">
        <v>1919</v>
      </c>
      <c r="F156" t="s">
        <v>1915</v>
      </c>
      <c r="G156" t="s">
        <v>1920</v>
      </c>
    </row>
    <row r="157" spans="1:8" ht="11.25">
      <c r="A157">
        <v>156</v>
      </c>
      <c r="B157" t="s">
        <v>804</v>
      </c>
      <c r="C157" t="s">
        <v>834</v>
      </c>
      <c r="D157" t="s">
        <v>835</v>
      </c>
      <c r="E157" t="s">
        <v>1914</v>
      </c>
      <c r="F157" t="s">
        <v>1915</v>
      </c>
      <c r="G157" t="s">
        <v>1916</v>
      </c>
      <c r="H157" t="s">
        <v>170</v>
      </c>
    </row>
    <row r="158" spans="1:8" ht="11.25">
      <c r="A158">
        <v>157</v>
      </c>
      <c r="B158" t="s">
        <v>804</v>
      </c>
      <c r="C158" t="s">
        <v>834</v>
      </c>
      <c r="D158" t="s">
        <v>835</v>
      </c>
      <c r="E158" t="s">
        <v>1917</v>
      </c>
      <c r="F158" t="s">
        <v>1918</v>
      </c>
      <c r="G158" t="s">
        <v>1913</v>
      </c>
      <c r="H158" t="s">
        <v>170</v>
      </c>
    </row>
    <row r="159" spans="1:7" ht="11.25">
      <c r="A159">
        <v>158</v>
      </c>
      <c r="B159" t="s">
        <v>804</v>
      </c>
      <c r="C159" t="s">
        <v>834</v>
      </c>
      <c r="D159" t="s">
        <v>835</v>
      </c>
      <c r="E159" t="s">
        <v>1919</v>
      </c>
      <c r="F159" t="s">
        <v>1915</v>
      </c>
      <c r="G159" t="s">
        <v>1920</v>
      </c>
    </row>
    <row r="160" spans="1:8" ht="11.25">
      <c r="A160">
        <v>159</v>
      </c>
      <c r="B160" t="s">
        <v>804</v>
      </c>
      <c r="C160" t="s">
        <v>836</v>
      </c>
      <c r="D160" t="s">
        <v>837</v>
      </c>
      <c r="E160" t="s">
        <v>1914</v>
      </c>
      <c r="F160" t="s">
        <v>1915</v>
      </c>
      <c r="G160" t="s">
        <v>1916</v>
      </c>
      <c r="H160" t="s">
        <v>170</v>
      </c>
    </row>
    <row r="161" spans="1:8" ht="11.25">
      <c r="A161">
        <v>160</v>
      </c>
      <c r="B161" t="s">
        <v>804</v>
      </c>
      <c r="C161" t="s">
        <v>836</v>
      </c>
      <c r="D161" t="s">
        <v>837</v>
      </c>
      <c r="E161" t="s">
        <v>1917</v>
      </c>
      <c r="F161" t="s">
        <v>1918</v>
      </c>
      <c r="G161" t="s">
        <v>1913</v>
      </c>
      <c r="H161" t="s">
        <v>170</v>
      </c>
    </row>
    <row r="162" spans="1:7" ht="11.25">
      <c r="A162">
        <v>161</v>
      </c>
      <c r="B162" t="s">
        <v>804</v>
      </c>
      <c r="C162" t="s">
        <v>836</v>
      </c>
      <c r="D162" t="s">
        <v>837</v>
      </c>
      <c r="E162" t="s">
        <v>1919</v>
      </c>
      <c r="F162" t="s">
        <v>1915</v>
      </c>
      <c r="G162" t="s">
        <v>1920</v>
      </c>
    </row>
    <row r="163" spans="1:8" ht="11.25">
      <c r="A163">
        <v>162</v>
      </c>
      <c r="B163" t="s">
        <v>804</v>
      </c>
      <c r="C163" t="s">
        <v>838</v>
      </c>
      <c r="D163" t="s">
        <v>839</v>
      </c>
      <c r="E163" t="s">
        <v>1914</v>
      </c>
      <c r="F163" t="s">
        <v>1915</v>
      </c>
      <c r="G163" t="s">
        <v>1916</v>
      </c>
      <c r="H163" t="s">
        <v>170</v>
      </c>
    </row>
    <row r="164" spans="1:8" ht="11.25">
      <c r="A164">
        <v>163</v>
      </c>
      <c r="B164" t="s">
        <v>804</v>
      </c>
      <c r="C164" t="s">
        <v>838</v>
      </c>
      <c r="D164" t="s">
        <v>839</v>
      </c>
      <c r="E164" t="s">
        <v>1917</v>
      </c>
      <c r="F164" t="s">
        <v>1918</v>
      </c>
      <c r="G164" t="s">
        <v>1913</v>
      </c>
      <c r="H164" t="s">
        <v>170</v>
      </c>
    </row>
    <row r="165" spans="1:7" ht="11.25">
      <c r="A165">
        <v>164</v>
      </c>
      <c r="B165" t="s">
        <v>804</v>
      </c>
      <c r="C165" t="s">
        <v>838</v>
      </c>
      <c r="D165" t="s">
        <v>839</v>
      </c>
      <c r="E165" t="s">
        <v>1919</v>
      </c>
      <c r="F165" t="s">
        <v>1915</v>
      </c>
      <c r="G165" t="s">
        <v>1920</v>
      </c>
    </row>
    <row r="166" spans="1:8" ht="11.25">
      <c r="A166">
        <v>165</v>
      </c>
      <c r="B166" t="s">
        <v>804</v>
      </c>
      <c r="C166" t="s">
        <v>840</v>
      </c>
      <c r="D166" t="s">
        <v>841</v>
      </c>
      <c r="E166" t="s">
        <v>1914</v>
      </c>
      <c r="F166" t="s">
        <v>1915</v>
      </c>
      <c r="G166" t="s">
        <v>1916</v>
      </c>
      <c r="H166" t="s">
        <v>170</v>
      </c>
    </row>
    <row r="167" spans="1:8" ht="11.25">
      <c r="A167">
        <v>166</v>
      </c>
      <c r="B167" t="s">
        <v>804</v>
      </c>
      <c r="C167" t="s">
        <v>840</v>
      </c>
      <c r="D167" t="s">
        <v>841</v>
      </c>
      <c r="E167" t="s">
        <v>1917</v>
      </c>
      <c r="F167" t="s">
        <v>1918</v>
      </c>
      <c r="G167" t="s">
        <v>1913</v>
      </c>
      <c r="H167" t="s">
        <v>170</v>
      </c>
    </row>
    <row r="168" spans="1:7" ht="11.25">
      <c r="A168">
        <v>167</v>
      </c>
      <c r="B168" t="s">
        <v>804</v>
      </c>
      <c r="C168" t="s">
        <v>840</v>
      </c>
      <c r="D168" t="s">
        <v>841</v>
      </c>
      <c r="E168" t="s">
        <v>1919</v>
      </c>
      <c r="F168" t="s">
        <v>1915</v>
      </c>
      <c r="G168" t="s">
        <v>1920</v>
      </c>
    </row>
    <row r="169" spans="1:8" ht="11.25">
      <c r="A169">
        <v>168</v>
      </c>
      <c r="B169" t="s">
        <v>804</v>
      </c>
      <c r="C169" t="s">
        <v>842</v>
      </c>
      <c r="D169" t="s">
        <v>843</v>
      </c>
      <c r="E169" t="s">
        <v>1914</v>
      </c>
      <c r="F169" t="s">
        <v>1915</v>
      </c>
      <c r="G169" t="s">
        <v>1916</v>
      </c>
      <c r="H169" t="s">
        <v>170</v>
      </c>
    </row>
    <row r="170" spans="1:8" ht="11.25">
      <c r="A170">
        <v>169</v>
      </c>
      <c r="B170" t="s">
        <v>804</v>
      </c>
      <c r="C170" t="s">
        <v>842</v>
      </c>
      <c r="D170" t="s">
        <v>843</v>
      </c>
      <c r="E170" t="s">
        <v>1917</v>
      </c>
      <c r="F170" t="s">
        <v>1918</v>
      </c>
      <c r="G170" t="s">
        <v>1913</v>
      </c>
      <c r="H170" t="s">
        <v>170</v>
      </c>
    </row>
    <row r="171" spans="1:7" ht="11.25">
      <c r="A171">
        <v>170</v>
      </c>
      <c r="B171" t="s">
        <v>804</v>
      </c>
      <c r="C171" t="s">
        <v>842</v>
      </c>
      <c r="D171" t="s">
        <v>843</v>
      </c>
      <c r="E171" t="s">
        <v>1919</v>
      </c>
      <c r="F171" t="s">
        <v>1915</v>
      </c>
      <c r="G171" t="s">
        <v>1920</v>
      </c>
    </row>
    <row r="172" spans="1:8" ht="11.25">
      <c r="A172">
        <v>171</v>
      </c>
      <c r="B172" t="s">
        <v>804</v>
      </c>
      <c r="C172" t="s">
        <v>844</v>
      </c>
      <c r="D172" t="s">
        <v>845</v>
      </c>
      <c r="E172" t="s">
        <v>1932</v>
      </c>
      <c r="F172" t="s">
        <v>1933</v>
      </c>
      <c r="G172" t="s">
        <v>1923</v>
      </c>
      <c r="H172" t="s">
        <v>170</v>
      </c>
    </row>
    <row r="173" spans="1:8" ht="11.25">
      <c r="A173">
        <v>172</v>
      </c>
      <c r="B173" t="s">
        <v>804</v>
      </c>
      <c r="C173" t="s">
        <v>844</v>
      </c>
      <c r="D173" t="s">
        <v>845</v>
      </c>
      <c r="E173" t="s">
        <v>1914</v>
      </c>
      <c r="F173" t="s">
        <v>1915</v>
      </c>
      <c r="G173" t="s">
        <v>1916</v>
      </c>
      <c r="H173" t="s">
        <v>170</v>
      </c>
    </row>
    <row r="174" spans="1:7" ht="11.25">
      <c r="A174">
        <v>173</v>
      </c>
      <c r="B174" t="s">
        <v>804</v>
      </c>
      <c r="C174" t="s">
        <v>844</v>
      </c>
      <c r="D174" t="s">
        <v>845</v>
      </c>
      <c r="E174" t="s">
        <v>1919</v>
      </c>
      <c r="F174" t="s">
        <v>1915</v>
      </c>
      <c r="G174" t="s">
        <v>1920</v>
      </c>
    </row>
    <row r="175" spans="1:8" ht="11.25">
      <c r="A175">
        <v>174</v>
      </c>
      <c r="B175" t="s">
        <v>804</v>
      </c>
      <c r="C175" t="s">
        <v>846</v>
      </c>
      <c r="D175" t="s">
        <v>847</v>
      </c>
      <c r="E175" t="s">
        <v>1914</v>
      </c>
      <c r="F175" t="s">
        <v>1915</v>
      </c>
      <c r="G175" t="s">
        <v>1916</v>
      </c>
      <c r="H175" t="s">
        <v>170</v>
      </c>
    </row>
    <row r="176" spans="1:8" ht="11.25">
      <c r="A176">
        <v>175</v>
      </c>
      <c r="B176" t="s">
        <v>804</v>
      </c>
      <c r="C176" t="s">
        <v>846</v>
      </c>
      <c r="D176" t="s">
        <v>847</v>
      </c>
      <c r="E176" t="s">
        <v>1934</v>
      </c>
      <c r="F176" t="s">
        <v>1935</v>
      </c>
      <c r="G176" t="s">
        <v>1923</v>
      </c>
      <c r="H176" t="s">
        <v>170</v>
      </c>
    </row>
    <row r="177" spans="1:7" ht="11.25">
      <c r="A177">
        <v>176</v>
      </c>
      <c r="B177" t="s">
        <v>804</v>
      </c>
      <c r="C177" t="s">
        <v>846</v>
      </c>
      <c r="D177" t="s">
        <v>847</v>
      </c>
      <c r="E177" t="s">
        <v>1919</v>
      </c>
      <c r="F177" t="s">
        <v>1915</v>
      </c>
      <c r="G177" t="s">
        <v>1920</v>
      </c>
    </row>
    <row r="178" spans="1:8" ht="11.25">
      <c r="A178">
        <v>177</v>
      </c>
      <c r="B178" t="s">
        <v>804</v>
      </c>
      <c r="C178" t="s">
        <v>848</v>
      </c>
      <c r="D178" t="s">
        <v>849</v>
      </c>
      <c r="E178" t="s">
        <v>1914</v>
      </c>
      <c r="F178" t="s">
        <v>1915</v>
      </c>
      <c r="G178" t="s">
        <v>1916</v>
      </c>
      <c r="H178" t="s">
        <v>170</v>
      </c>
    </row>
    <row r="179" spans="1:8" ht="11.25">
      <c r="A179">
        <v>178</v>
      </c>
      <c r="B179" t="s">
        <v>804</v>
      </c>
      <c r="C179" t="s">
        <v>848</v>
      </c>
      <c r="D179" t="s">
        <v>849</v>
      </c>
      <c r="E179" t="s">
        <v>1917</v>
      </c>
      <c r="F179" t="s">
        <v>1918</v>
      </c>
      <c r="G179" t="s">
        <v>1913</v>
      </c>
      <c r="H179" t="s">
        <v>170</v>
      </c>
    </row>
    <row r="180" spans="1:7" ht="11.25">
      <c r="A180">
        <v>179</v>
      </c>
      <c r="B180" t="s">
        <v>804</v>
      </c>
      <c r="C180" t="s">
        <v>848</v>
      </c>
      <c r="D180" t="s">
        <v>849</v>
      </c>
      <c r="E180" t="s">
        <v>1919</v>
      </c>
      <c r="F180" t="s">
        <v>1915</v>
      </c>
      <c r="G180" t="s">
        <v>1920</v>
      </c>
    </row>
    <row r="181" spans="1:8" ht="11.25">
      <c r="A181">
        <v>180</v>
      </c>
      <c r="B181" t="s">
        <v>804</v>
      </c>
      <c r="C181" t="s">
        <v>850</v>
      </c>
      <c r="D181" t="s">
        <v>851</v>
      </c>
      <c r="E181" t="s">
        <v>1914</v>
      </c>
      <c r="F181" t="s">
        <v>1915</v>
      </c>
      <c r="G181" t="s">
        <v>1916</v>
      </c>
      <c r="H181" t="s">
        <v>170</v>
      </c>
    </row>
    <row r="182" spans="1:8" ht="11.25">
      <c r="A182">
        <v>181</v>
      </c>
      <c r="B182" t="s">
        <v>804</v>
      </c>
      <c r="C182" t="s">
        <v>850</v>
      </c>
      <c r="D182" t="s">
        <v>851</v>
      </c>
      <c r="E182" t="s">
        <v>1917</v>
      </c>
      <c r="F182" t="s">
        <v>1918</v>
      </c>
      <c r="G182" t="s">
        <v>1913</v>
      </c>
      <c r="H182" t="s">
        <v>170</v>
      </c>
    </row>
    <row r="183" spans="1:7" ht="11.25">
      <c r="A183">
        <v>182</v>
      </c>
      <c r="B183" t="s">
        <v>804</v>
      </c>
      <c r="C183" t="s">
        <v>850</v>
      </c>
      <c r="D183" t="s">
        <v>851</v>
      </c>
      <c r="E183" t="s">
        <v>1919</v>
      </c>
      <c r="F183" t="s">
        <v>1915</v>
      </c>
      <c r="G183" t="s">
        <v>1920</v>
      </c>
    </row>
    <row r="184" spans="1:8" ht="11.25">
      <c r="A184">
        <v>183</v>
      </c>
      <c r="B184" t="s">
        <v>804</v>
      </c>
      <c r="C184" t="s">
        <v>852</v>
      </c>
      <c r="D184" t="s">
        <v>853</v>
      </c>
      <c r="E184" t="s">
        <v>1914</v>
      </c>
      <c r="F184" t="s">
        <v>1915</v>
      </c>
      <c r="G184" t="s">
        <v>1916</v>
      </c>
      <c r="H184" t="s">
        <v>170</v>
      </c>
    </row>
    <row r="185" spans="1:8" ht="11.25">
      <c r="A185">
        <v>184</v>
      </c>
      <c r="B185" t="s">
        <v>804</v>
      </c>
      <c r="C185" t="s">
        <v>852</v>
      </c>
      <c r="D185" t="s">
        <v>853</v>
      </c>
      <c r="E185" t="s">
        <v>1917</v>
      </c>
      <c r="F185" t="s">
        <v>1918</v>
      </c>
      <c r="G185" t="s">
        <v>1913</v>
      </c>
      <c r="H185" t="s">
        <v>170</v>
      </c>
    </row>
    <row r="186" spans="1:7" ht="11.25">
      <c r="A186">
        <v>185</v>
      </c>
      <c r="B186" t="s">
        <v>804</v>
      </c>
      <c r="C186" t="s">
        <v>852</v>
      </c>
      <c r="D186" t="s">
        <v>853</v>
      </c>
      <c r="E186" t="s">
        <v>1919</v>
      </c>
      <c r="F186" t="s">
        <v>1915</v>
      </c>
      <c r="G186" t="s">
        <v>1920</v>
      </c>
    </row>
    <row r="187" spans="1:8" ht="11.25">
      <c r="A187">
        <v>186</v>
      </c>
      <c r="B187" t="s">
        <v>804</v>
      </c>
      <c r="C187" t="s">
        <v>854</v>
      </c>
      <c r="D187" t="s">
        <v>855</v>
      </c>
      <c r="E187" t="s">
        <v>1936</v>
      </c>
      <c r="F187" t="s">
        <v>1937</v>
      </c>
      <c r="G187" t="s">
        <v>1923</v>
      </c>
      <c r="H187" t="s">
        <v>170</v>
      </c>
    </row>
    <row r="188" spans="1:8" ht="11.25">
      <c r="A188">
        <v>187</v>
      </c>
      <c r="B188" t="s">
        <v>804</v>
      </c>
      <c r="C188" t="s">
        <v>854</v>
      </c>
      <c r="D188" t="s">
        <v>855</v>
      </c>
      <c r="E188" t="s">
        <v>1914</v>
      </c>
      <c r="F188" t="s">
        <v>1915</v>
      </c>
      <c r="G188" t="s">
        <v>1916</v>
      </c>
      <c r="H188" t="s">
        <v>170</v>
      </c>
    </row>
    <row r="189" spans="1:7" ht="11.25">
      <c r="A189">
        <v>188</v>
      </c>
      <c r="B189" t="s">
        <v>804</v>
      </c>
      <c r="C189" t="s">
        <v>854</v>
      </c>
      <c r="D189" t="s">
        <v>855</v>
      </c>
      <c r="E189" t="s">
        <v>1919</v>
      </c>
      <c r="F189" t="s">
        <v>1915</v>
      </c>
      <c r="G189" t="s">
        <v>1920</v>
      </c>
    </row>
    <row r="190" spans="1:8" ht="11.25">
      <c r="A190">
        <v>189</v>
      </c>
      <c r="B190" t="s">
        <v>804</v>
      </c>
      <c r="C190" t="s">
        <v>856</v>
      </c>
      <c r="D190" t="s">
        <v>857</v>
      </c>
      <c r="E190" t="s">
        <v>1914</v>
      </c>
      <c r="F190" t="s">
        <v>1915</v>
      </c>
      <c r="G190" t="s">
        <v>1916</v>
      </c>
      <c r="H190" t="s">
        <v>170</v>
      </c>
    </row>
    <row r="191" spans="1:8" ht="11.25">
      <c r="A191">
        <v>190</v>
      </c>
      <c r="B191" t="s">
        <v>804</v>
      </c>
      <c r="C191" t="s">
        <v>856</v>
      </c>
      <c r="D191" t="s">
        <v>857</v>
      </c>
      <c r="E191" t="s">
        <v>1938</v>
      </c>
      <c r="F191" t="s">
        <v>1939</v>
      </c>
      <c r="G191" t="s">
        <v>1923</v>
      </c>
      <c r="H191" t="s">
        <v>170</v>
      </c>
    </row>
    <row r="192" spans="1:7" ht="11.25">
      <c r="A192">
        <v>191</v>
      </c>
      <c r="B192" t="s">
        <v>804</v>
      </c>
      <c r="C192" t="s">
        <v>856</v>
      </c>
      <c r="D192" t="s">
        <v>857</v>
      </c>
      <c r="E192" t="s">
        <v>1919</v>
      </c>
      <c r="F192" t="s">
        <v>1915</v>
      </c>
      <c r="G192" t="s">
        <v>1920</v>
      </c>
    </row>
    <row r="193" spans="1:8" ht="11.25">
      <c r="A193">
        <v>192</v>
      </c>
      <c r="B193" t="s">
        <v>804</v>
      </c>
      <c r="C193" t="s">
        <v>735</v>
      </c>
      <c r="D193" t="s">
        <v>858</v>
      </c>
      <c r="E193" t="s">
        <v>1914</v>
      </c>
      <c r="F193" t="s">
        <v>1915</v>
      </c>
      <c r="G193" t="s">
        <v>1916</v>
      </c>
      <c r="H193" t="s">
        <v>170</v>
      </c>
    </row>
    <row r="194" spans="1:8" ht="11.25">
      <c r="A194">
        <v>193</v>
      </c>
      <c r="B194" t="s">
        <v>804</v>
      </c>
      <c r="C194" t="s">
        <v>735</v>
      </c>
      <c r="D194" t="s">
        <v>858</v>
      </c>
      <c r="E194" t="s">
        <v>1917</v>
      </c>
      <c r="F194" t="s">
        <v>1918</v>
      </c>
      <c r="G194" t="s">
        <v>1913</v>
      </c>
      <c r="H194" t="s">
        <v>170</v>
      </c>
    </row>
    <row r="195" spans="1:7" ht="11.25">
      <c r="A195">
        <v>194</v>
      </c>
      <c r="B195" t="s">
        <v>804</v>
      </c>
      <c r="C195" t="s">
        <v>735</v>
      </c>
      <c r="D195" t="s">
        <v>858</v>
      </c>
      <c r="E195" t="s">
        <v>1919</v>
      </c>
      <c r="F195" t="s">
        <v>1915</v>
      </c>
      <c r="G195" t="s">
        <v>1920</v>
      </c>
    </row>
    <row r="196" spans="1:8" ht="11.25">
      <c r="A196">
        <v>195</v>
      </c>
      <c r="B196" t="s">
        <v>804</v>
      </c>
      <c r="C196" t="s">
        <v>859</v>
      </c>
      <c r="D196" t="s">
        <v>860</v>
      </c>
      <c r="E196" t="s">
        <v>1914</v>
      </c>
      <c r="F196" t="s">
        <v>1915</v>
      </c>
      <c r="G196" t="s">
        <v>1916</v>
      </c>
      <c r="H196" t="s">
        <v>170</v>
      </c>
    </row>
    <row r="197" spans="1:8" ht="11.25">
      <c r="A197">
        <v>196</v>
      </c>
      <c r="B197" t="s">
        <v>804</v>
      </c>
      <c r="C197" t="s">
        <v>859</v>
      </c>
      <c r="D197" t="s">
        <v>860</v>
      </c>
      <c r="E197" t="s">
        <v>1917</v>
      </c>
      <c r="F197" t="s">
        <v>1918</v>
      </c>
      <c r="G197" t="s">
        <v>1913</v>
      </c>
      <c r="H197" t="s">
        <v>170</v>
      </c>
    </row>
    <row r="198" spans="1:7" ht="11.25">
      <c r="A198">
        <v>197</v>
      </c>
      <c r="B198" t="s">
        <v>804</v>
      </c>
      <c r="C198" t="s">
        <v>859</v>
      </c>
      <c r="D198" t="s">
        <v>860</v>
      </c>
      <c r="E198" t="s">
        <v>1919</v>
      </c>
      <c r="F198" t="s">
        <v>1915</v>
      </c>
      <c r="G198" t="s">
        <v>1920</v>
      </c>
    </row>
    <row r="199" spans="1:8" ht="11.25">
      <c r="A199">
        <v>198</v>
      </c>
      <c r="B199" t="s">
        <v>804</v>
      </c>
      <c r="C199" t="s">
        <v>861</v>
      </c>
      <c r="D199" t="s">
        <v>862</v>
      </c>
      <c r="E199" t="s">
        <v>1914</v>
      </c>
      <c r="F199" t="s">
        <v>1915</v>
      </c>
      <c r="G199" t="s">
        <v>1916</v>
      </c>
      <c r="H199" t="s">
        <v>170</v>
      </c>
    </row>
    <row r="200" spans="1:8" ht="11.25">
      <c r="A200">
        <v>199</v>
      </c>
      <c r="B200" t="s">
        <v>804</v>
      </c>
      <c r="C200" t="s">
        <v>861</v>
      </c>
      <c r="D200" t="s">
        <v>862</v>
      </c>
      <c r="E200" t="s">
        <v>1917</v>
      </c>
      <c r="F200" t="s">
        <v>1918</v>
      </c>
      <c r="G200" t="s">
        <v>1913</v>
      </c>
      <c r="H200" t="s">
        <v>170</v>
      </c>
    </row>
    <row r="201" spans="1:7" ht="11.25">
      <c r="A201">
        <v>200</v>
      </c>
      <c r="B201" t="s">
        <v>804</v>
      </c>
      <c r="C201" t="s">
        <v>861</v>
      </c>
      <c r="D201" t="s">
        <v>862</v>
      </c>
      <c r="E201" t="s">
        <v>1919</v>
      </c>
      <c r="F201" t="s">
        <v>1915</v>
      </c>
      <c r="G201" t="s">
        <v>1920</v>
      </c>
    </row>
    <row r="202" spans="1:8" ht="11.25">
      <c r="A202">
        <v>201</v>
      </c>
      <c r="B202" t="s">
        <v>863</v>
      </c>
      <c r="C202" t="s">
        <v>863</v>
      </c>
      <c r="D202" t="s">
        <v>864</v>
      </c>
      <c r="E202" t="s">
        <v>1940</v>
      </c>
      <c r="F202" t="s">
        <v>1941</v>
      </c>
      <c r="G202" t="s">
        <v>1942</v>
      </c>
      <c r="H202" t="s">
        <v>171</v>
      </c>
    </row>
    <row r="203" spans="1:8" ht="11.25">
      <c r="A203">
        <v>202</v>
      </c>
      <c r="B203" t="s">
        <v>863</v>
      </c>
      <c r="C203" t="s">
        <v>863</v>
      </c>
      <c r="D203" t="s">
        <v>865</v>
      </c>
      <c r="E203" t="s">
        <v>1940</v>
      </c>
      <c r="F203" t="s">
        <v>1941</v>
      </c>
      <c r="G203" t="s">
        <v>1942</v>
      </c>
      <c r="H203" t="s">
        <v>171</v>
      </c>
    </row>
    <row r="204" spans="1:8" ht="11.25">
      <c r="A204">
        <v>203</v>
      </c>
      <c r="B204" t="s">
        <v>863</v>
      </c>
      <c r="C204" t="s">
        <v>863</v>
      </c>
      <c r="D204" t="s">
        <v>864</v>
      </c>
      <c r="E204" t="s">
        <v>1943</v>
      </c>
      <c r="F204" t="s">
        <v>1944</v>
      </c>
      <c r="G204" t="s">
        <v>1945</v>
      </c>
      <c r="H204" t="s">
        <v>170</v>
      </c>
    </row>
    <row r="205" spans="1:8" ht="11.25">
      <c r="A205">
        <v>204</v>
      </c>
      <c r="B205" t="s">
        <v>863</v>
      </c>
      <c r="C205" t="s">
        <v>863</v>
      </c>
      <c r="D205" t="s">
        <v>865</v>
      </c>
      <c r="E205" t="s">
        <v>1943</v>
      </c>
      <c r="F205" t="s">
        <v>1944</v>
      </c>
      <c r="G205" t="s">
        <v>1945</v>
      </c>
      <c r="H205" t="s">
        <v>170</v>
      </c>
    </row>
    <row r="206" spans="1:8" ht="11.25">
      <c r="A206">
        <v>205</v>
      </c>
      <c r="B206" t="s">
        <v>866</v>
      </c>
      <c r="C206" t="s">
        <v>866</v>
      </c>
      <c r="D206" t="s">
        <v>867</v>
      </c>
      <c r="E206" t="s">
        <v>1943</v>
      </c>
      <c r="F206" t="s">
        <v>1944</v>
      </c>
      <c r="G206" t="s">
        <v>1945</v>
      </c>
      <c r="H206" t="s">
        <v>170</v>
      </c>
    </row>
    <row r="207" spans="1:8" ht="11.25">
      <c r="A207">
        <v>206</v>
      </c>
      <c r="B207" t="s">
        <v>866</v>
      </c>
      <c r="C207" t="s">
        <v>868</v>
      </c>
      <c r="D207" t="s">
        <v>869</v>
      </c>
      <c r="E207" t="s">
        <v>1946</v>
      </c>
      <c r="F207" t="s">
        <v>1947</v>
      </c>
      <c r="G207" t="s">
        <v>1948</v>
      </c>
      <c r="H207" t="s">
        <v>171</v>
      </c>
    </row>
    <row r="208" spans="1:8" ht="11.25">
      <c r="A208">
        <v>207</v>
      </c>
      <c r="B208" t="s">
        <v>866</v>
      </c>
      <c r="C208" t="s">
        <v>868</v>
      </c>
      <c r="D208" t="s">
        <v>869</v>
      </c>
      <c r="E208" t="s">
        <v>1943</v>
      </c>
      <c r="F208" t="s">
        <v>1944</v>
      </c>
      <c r="G208" t="s">
        <v>1945</v>
      </c>
      <c r="H208" t="s">
        <v>170</v>
      </c>
    </row>
    <row r="209" spans="1:8" ht="11.25">
      <c r="A209">
        <v>208</v>
      </c>
      <c r="B209" t="s">
        <v>866</v>
      </c>
      <c r="C209" t="s">
        <v>870</v>
      </c>
      <c r="D209" t="s">
        <v>871</v>
      </c>
      <c r="E209" t="s">
        <v>1949</v>
      </c>
      <c r="F209" t="s">
        <v>1950</v>
      </c>
      <c r="G209" t="s">
        <v>1948</v>
      </c>
      <c r="H209" t="s">
        <v>170</v>
      </c>
    </row>
    <row r="210" spans="1:8" ht="11.25">
      <c r="A210">
        <v>209</v>
      </c>
      <c r="B210" t="s">
        <v>866</v>
      </c>
      <c r="C210" t="s">
        <v>870</v>
      </c>
      <c r="D210" t="s">
        <v>871</v>
      </c>
      <c r="E210" t="s">
        <v>1943</v>
      </c>
      <c r="F210" t="s">
        <v>1944</v>
      </c>
      <c r="G210" t="s">
        <v>1945</v>
      </c>
      <c r="H210" t="s">
        <v>170</v>
      </c>
    </row>
    <row r="211" spans="1:8" ht="11.25">
      <c r="A211">
        <v>210</v>
      </c>
      <c r="B211" t="s">
        <v>866</v>
      </c>
      <c r="C211" t="s">
        <v>872</v>
      </c>
      <c r="D211" t="s">
        <v>873</v>
      </c>
      <c r="E211" t="s">
        <v>1951</v>
      </c>
      <c r="F211" t="s">
        <v>1952</v>
      </c>
      <c r="G211" t="s">
        <v>1948</v>
      </c>
      <c r="H211" t="s">
        <v>170</v>
      </c>
    </row>
    <row r="212" spans="1:8" ht="11.25">
      <c r="A212">
        <v>211</v>
      </c>
      <c r="B212" t="s">
        <v>866</v>
      </c>
      <c r="C212" t="s">
        <v>872</v>
      </c>
      <c r="D212" t="s">
        <v>873</v>
      </c>
      <c r="E212" t="s">
        <v>1940</v>
      </c>
      <c r="F212" t="s">
        <v>1941</v>
      </c>
      <c r="G212" t="s">
        <v>1942</v>
      </c>
      <c r="H212" t="s">
        <v>171</v>
      </c>
    </row>
    <row r="213" spans="1:8" ht="11.25">
      <c r="A213">
        <v>212</v>
      </c>
      <c r="B213" t="s">
        <v>866</v>
      </c>
      <c r="C213" t="s">
        <v>872</v>
      </c>
      <c r="D213" t="s">
        <v>873</v>
      </c>
      <c r="E213" t="s">
        <v>1943</v>
      </c>
      <c r="F213" t="s">
        <v>1944</v>
      </c>
      <c r="G213" t="s">
        <v>1945</v>
      </c>
      <c r="H213" t="s">
        <v>170</v>
      </c>
    </row>
    <row r="214" spans="1:8" ht="11.25">
      <c r="A214">
        <v>213</v>
      </c>
      <c r="B214" t="s">
        <v>866</v>
      </c>
      <c r="C214" t="s">
        <v>874</v>
      </c>
      <c r="D214" t="s">
        <v>875</v>
      </c>
      <c r="E214" t="s">
        <v>1943</v>
      </c>
      <c r="F214" t="s">
        <v>1944</v>
      </c>
      <c r="G214" t="s">
        <v>1945</v>
      </c>
      <c r="H214" t="s">
        <v>170</v>
      </c>
    </row>
    <row r="215" spans="1:8" ht="11.25">
      <c r="A215">
        <v>214</v>
      </c>
      <c r="B215" t="s">
        <v>866</v>
      </c>
      <c r="C215" t="s">
        <v>874</v>
      </c>
      <c r="D215" t="s">
        <v>875</v>
      </c>
      <c r="E215" t="s">
        <v>1953</v>
      </c>
      <c r="F215" t="s">
        <v>1954</v>
      </c>
      <c r="G215" t="s">
        <v>1948</v>
      </c>
      <c r="H215" t="s">
        <v>170</v>
      </c>
    </row>
    <row r="216" spans="1:8" ht="11.25">
      <c r="A216">
        <v>215</v>
      </c>
      <c r="B216" t="s">
        <v>866</v>
      </c>
      <c r="C216" t="s">
        <v>876</v>
      </c>
      <c r="D216" t="s">
        <v>877</v>
      </c>
      <c r="E216" t="s">
        <v>1951</v>
      </c>
      <c r="F216" t="s">
        <v>1952</v>
      </c>
      <c r="G216" t="s">
        <v>1948</v>
      </c>
      <c r="H216" t="s">
        <v>170</v>
      </c>
    </row>
    <row r="217" spans="1:8" ht="11.25">
      <c r="A217">
        <v>216</v>
      </c>
      <c r="B217" t="s">
        <v>866</v>
      </c>
      <c r="C217" t="s">
        <v>876</v>
      </c>
      <c r="D217" t="s">
        <v>877</v>
      </c>
      <c r="E217" t="s">
        <v>1943</v>
      </c>
      <c r="F217" t="s">
        <v>1944</v>
      </c>
      <c r="G217" t="s">
        <v>1945</v>
      </c>
      <c r="H217" t="s">
        <v>170</v>
      </c>
    </row>
    <row r="218" spans="1:8" ht="11.25">
      <c r="A218">
        <v>217</v>
      </c>
      <c r="B218" t="s">
        <v>866</v>
      </c>
      <c r="C218" t="s">
        <v>878</v>
      </c>
      <c r="D218" t="s">
        <v>879</v>
      </c>
      <c r="E218" t="s">
        <v>1951</v>
      </c>
      <c r="F218" t="s">
        <v>1952</v>
      </c>
      <c r="G218" t="s">
        <v>1948</v>
      </c>
      <c r="H218" t="s">
        <v>170</v>
      </c>
    </row>
    <row r="219" spans="1:8" ht="11.25">
      <c r="A219">
        <v>218</v>
      </c>
      <c r="B219" t="s">
        <v>866</v>
      </c>
      <c r="C219" t="s">
        <v>878</v>
      </c>
      <c r="D219" t="s">
        <v>879</v>
      </c>
      <c r="E219" t="s">
        <v>1943</v>
      </c>
      <c r="F219" t="s">
        <v>1944</v>
      </c>
      <c r="G219" t="s">
        <v>1945</v>
      </c>
      <c r="H219" t="s">
        <v>170</v>
      </c>
    </row>
    <row r="220" spans="1:8" ht="11.25">
      <c r="A220">
        <v>219</v>
      </c>
      <c r="B220" t="s">
        <v>866</v>
      </c>
      <c r="C220" t="s">
        <v>878</v>
      </c>
      <c r="D220" t="s">
        <v>879</v>
      </c>
      <c r="E220" t="s">
        <v>1955</v>
      </c>
      <c r="F220" t="s">
        <v>1956</v>
      </c>
      <c r="G220" t="s">
        <v>1942</v>
      </c>
      <c r="H220" t="s">
        <v>170</v>
      </c>
    </row>
    <row r="221" spans="1:8" ht="11.25">
      <c r="A221">
        <v>220</v>
      </c>
      <c r="B221" t="s">
        <v>866</v>
      </c>
      <c r="C221" t="s">
        <v>880</v>
      </c>
      <c r="D221" t="s">
        <v>881</v>
      </c>
      <c r="E221" t="s">
        <v>1957</v>
      </c>
      <c r="F221" t="s">
        <v>1958</v>
      </c>
      <c r="G221" t="s">
        <v>1948</v>
      </c>
      <c r="H221" t="s">
        <v>170</v>
      </c>
    </row>
    <row r="222" spans="1:8" ht="11.25">
      <c r="A222">
        <v>221</v>
      </c>
      <c r="B222" t="s">
        <v>866</v>
      </c>
      <c r="C222" t="s">
        <v>880</v>
      </c>
      <c r="D222" t="s">
        <v>881</v>
      </c>
      <c r="E222" t="s">
        <v>1943</v>
      </c>
      <c r="F222" t="s">
        <v>1944</v>
      </c>
      <c r="G222" t="s">
        <v>1945</v>
      </c>
      <c r="H222" t="s">
        <v>170</v>
      </c>
    </row>
    <row r="223" spans="1:8" ht="11.25">
      <c r="A223">
        <v>222</v>
      </c>
      <c r="B223" t="s">
        <v>866</v>
      </c>
      <c r="C223" t="s">
        <v>882</v>
      </c>
      <c r="D223" t="s">
        <v>883</v>
      </c>
      <c r="E223" t="s">
        <v>1946</v>
      </c>
      <c r="F223" t="s">
        <v>1947</v>
      </c>
      <c r="G223" t="s">
        <v>1948</v>
      </c>
      <c r="H223" t="s">
        <v>171</v>
      </c>
    </row>
    <row r="224" spans="1:8" ht="11.25">
      <c r="A224">
        <v>223</v>
      </c>
      <c r="B224" t="s">
        <v>866</v>
      </c>
      <c r="C224" t="s">
        <v>882</v>
      </c>
      <c r="D224" t="s">
        <v>883</v>
      </c>
      <c r="E224" t="s">
        <v>1943</v>
      </c>
      <c r="F224" t="s">
        <v>1944</v>
      </c>
      <c r="G224" t="s">
        <v>1945</v>
      </c>
      <c r="H224" t="s">
        <v>170</v>
      </c>
    </row>
    <row r="225" spans="1:8" ht="11.25">
      <c r="A225">
        <v>224</v>
      </c>
      <c r="B225" t="s">
        <v>1959</v>
      </c>
      <c r="C225" t="s">
        <v>1959</v>
      </c>
      <c r="D225" t="s">
        <v>1960</v>
      </c>
      <c r="E225" t="s">
        <v>1961</v>
      </c>
      <c r="F225" t="s">
        <v>1779</v>
      </c>
      <c r="G225" t="s">
        <v>1962</v>
      </c>
      <c r="H225" t="s">
        <v>170</v>
      </c>
    </row>
    <row r="226" spans="1:8" ht="11.25">
      <c r="A226">
        <v>225</v>
      </c>
      <c r="B226" t="s">
        <v>884</v>
      </c>
      <c r="C226" t="s">
        <v>671</v>
      </c>
      <c r="D226" t="s">
        <v>886</v>
      </c>
      <c r="E226" t="s">
        <v>1963</v>
      </c>
      <c r="F226" t="s">
        <v>1964</v>
      </c>
      <c r="G226" t="s">
        <v>1965</v>
      </c>
      <c r="H226" t="s">
        <v>170</v>
      </c>
    </row>
    <row r="227" spans="1:8" ht="11.25">
      <c r="A227">
        <v>226</v>
      </c>
      <c r="B227" t="s">
        <v>884</v>
      </c>
      <c r="C227" t="s">
        <v>671</v>
      </c>
      <c r="D227" t="s">
        <v>886</v>
      </c>
      <c r="E227" t="s">
        <v>1966</v>
      </c>
      <c r="F227" t="s">
        <v>1967</v>
      </c>
      <c r="G227" t="s">
        <v>1965</v>
      </c>
      <c r="H227" t="s">
        <v>170</v>
      </c>
    </row>
    <row r="228" spans="1:8" ht="11.25">
      <c r="A228">
        <v>227</v>
      </c>
      <c r="B228" t="s">
        <v>884</v>
      </c>
      <c r="C228" t="s">
        <v>887</v>
      </c>
      <c r="D228" t="s">
        <v>888</v>
      </c>
      <c r="E228" t="s">
        <v>1968</v>
      </c>
      <c r="F228" t="s">
        <v>1969</v>
      </c>
      <c r="G228" t="s">
        <v>1842</v>
      </c>
      <c r="H228" t="s">
        <v>170</v>
      </c>
    </row>
    <row r="229" spans="1:8" ht="11.25">
      <c r="A229">
        <v>228</v>
      </c>
      <c r="B229" t="s">
        <v>884</v>
      </c>
      <c r="C229" t="s">
        <v>889</v>
      </c>
      <c r="D229" t="s">
        <v>890</v>
      </c>
      <c r="E229" t="s">
        <v>1966</v>
      </c>
      <c r="F229" t="s">
        <v>1967</v>
      </c>
      <c r="G229" t="s">
        <v>1965</v>
      </c>
      <c r="H229" t="s">
        <v>170</v>
      </c>
    </row>
    <row r="230" spans="1:8" ht="11.25">
      <c r="A230">
        <v>229</v>
      </c>
      <c r="B230" t="s">
        <v>884</v>
      </c>
      <c r="C230" t="s">
        <v>891</v>
      </c>
      <c r="D230" t="s">
        <v>892</v>
      </c>
      <c r="E230" t="s">
        <v>1970</v>
      </c>
      <c r="F230" t="s">
        <v>1971</v>
      </c>
      <c r="G230" t="s">
        <v>1965</v>
      </c>
      <c r="H230" t="s">
        <v>170</v>
      </c>
    </row>
    <row r="231" spans="1:8" ht="11.25">
      <c r="A231">
        <v>230</v>
      </c>
      <c r="B231" t="s">
        <v>884</v>
      </c>
      <c r="C231" t="s">
        <v>761</v>
      </c>
      <c r="D231" t="s">
        <v>893</v>
      </c>
      <c r="E231" t="s">
        <v>1970</v>
      </c>
      <c r="F231" t="s">
        <v>1971</v>
      </c>
      <c r="G231" t="s">
        <v>1965</v>
      </c>
      <c r="H231" t="s">
        <v>170</v>
      </c>
    </row>
    <row r="232" spans="1:8" ht="11.25">
      <c r="A232">
        <v>231</v>
      </c>
      <c r="B232" t="s">
        <v>884</v>
      </c>
      <c r="C232" t="s">
        <v>894</v>
      </c>
      <c r="D232" t="s">
        <v>895</v>
      </c>
      <c r="E232" t="s">
        <v>1970</v>
      </c>
      <c r="F232" t="s">
        <v>1971</v>
      </c>
      <c r="G232" t="s">
        <v>1965</v>
      </c>
      <c r="H232" t="s">
        <v>170</v>
      </c>
    </row>
    <row r="233" spans="1:8" ht="11.25">
      <c r="A233">
        <v>232</v>
      </c>
      <c r="B233" t="s">
        <v>884</v>
      </c>
      <c r="C233" t="s">
        <v>896</v>
      </c>
      <c r="D233" t="s">
        <v>897</v>
      </c>
      <c r="E233" t="s">
        <v>1972</v>
      </c>
      <c r="F233" t="s">
        <v>1973</v>
      </c>
      <c r="G233" t="s">
        <v>1965</v>
      </c>
      <c r="H233" t="s">
        <v>170</v>
      </c>
    </row>
    <row r="234" spans="1:8" ht="11.25">
      <c r="A234">
        <v>233</v>
      </c>
      <c r="B234" t="s">
        <v>884</v>
      </c>
      <c r="C234" t="s">
        <v>898</v>
      </c>
      <c r="D234" t="s">
        <v>899</v>
      </c>
      <c r="E234" t="s">
        <v>1970</v>
      </c>
      <c r="F234" t="s">
        <v>1971</v>
      </c>
      <c r="G234" t="s">
        <v>1965</v>
      </c>
      <c r="H234" t="s">
        <v>170</v>
      </c>
    </row>
    <row r="235" spans="1:8" ht="11.25">
      <c r="A235">
        <v>234</v>
      </c>
      <c r="B235" t="s">
        <v>884</v>
      </c>
      <c r="C235" t="s">
        <v>900</v>
      </c>
      <c r="D235" t="s">
        <v>901</v>
      </c>
      <c r="E235" t="s">
        <v>1970</v>
      </c>
      <c r="F235" t="s">
        <v>1971</v>
      </c>
      <c r="G235" t="s">
        <v>1965</v>
      </c>
      <c r="H235" t="s">
        <v>170</v>
      </c>
    </row>
    <row r="236" spans="1:8" ht="11.25">
      <c r="A236">
        <v>235</v>
      </c>
      <c r="B236" t="s">
        <v>884</v>
      </c>
      <c r="C236" t="s">
        <v>902</v>
      </c>
      <c r="D236" t="s">
        <v>903</v>
      </c>
      <c r="E236" t="s">
        <v>1970</v>
      </c>
      <c r="F236" t="s">
        <v>1971</v>
      </c>
      <c r="G236" t="s">
        <v>1965</v>
      </c>
      <c r="H236" t="s">
        <v>170</v>
      </c>
    </row>
    <row r="237" spans="1:8" ht="11.25">
      <c r="A237">
        <v>236</v>
      </c>
      <c r="B237" t="s">
        <v>884</v>
      </c>
      <c r="C237" t="s">
        <v>904</v>
      </c>
      <c r="D237" t="s">
        <v>905</v>
      </c>
      <c r="E237" t="s">
        <v>1970</v>
      </c>
      <c r="F237" t="s">
        <v>1971</v>
      </c>
      <c r="G237" t="s">
        <v>1965</v>
      </c>
      <c r="H237" t="s">
        <v>170</v>
      </c>
    </row>
    <row r="238" spans="1:8" ht="11.25">
      <c r="A238">
        <v>237</v>
      </c>
      <c r="B238" t="s">
        <v>884</v>
      </c>
      <c r="C238" t="s">
        <v>906</v>
      </c>
      <c r="D238" t="s">
        <v>907</v>
      </c>
      <c r="E238" t="s">
        <v>1970</v>
      </c>
      <c r="F238" t="s">
        <v>1971</v>
      </c>
      <c r="G238" t="s">
        <v>1965</v>
      </c>
      <c r="H238" t="s">
        <v>170</v>
      </c>
    </row>
    <row r="239" spans="1:8" ht="11.25">
      <c r="A239">
        <v>238</v>
      </c>
      <c r="B239" t="s">
        <v>884</v>
      </c>
      <c r="C239" t="s">
        <v>908</v>
      </c>
      <c r="D239" t="s">
        <v>909</v>
      </c>
      <c r="E239" t="s">
        <v>1972</v>
      </c>
      <c r="F239" t="s">
        <v>1973</v>
      </c>
      <c r="G239" t="s">
        <v>1965</v>
      </c>
      <c r="H239" t="s">
        <v>170</v>
      </c>
    </row>
    <row r="240" spans="1:8" ht="11.25">
      <c r="A240">
        <v>239</v>
      </c>
      <c r="B240" t="s">
        <v>910</v>
      </c>
      <c r="C240" t="s">
        <v>912</v>
      </c>
      <c r="D240" t="s">
        <v>913</v>
      </c>
      <c r="E240" t="s">
        <v>1974</v>
      </c>
      <c r="F240" t="s">
        <v>1975</v>
      </c>
      <c r="G240" t="s">
        <v>1976</v>
      </c>
      <c r="H240" t="s">
        <v>170</v>
      </c>
    </row>
    <row r="241" spans="1:8" ht="11.25">
      <c r="A241">
        <v>240</v>
      </c>
      <c r="B241" t="s">
        <v>910</v>
      </c>
      <c r="C241" t="s">
        <v>912</v>
      </c>
      <c r="D241" t="s">
        <v>913</v>
      </c>
      <c r="E241" t="s">
        <v>1977</v>
      </c>
      <c r="F241" t="s">
        <v>1978</v>
      </c>
      <c r="G241" t="s">
        <v>1976</v>
      </c>
      <c r="H241" t="s">
        <v>170</v>
      </c>
    </row>
    <row r="242" spans="1:8" ht="11.25">
      <c r="A242">
        <v>241</v>
      </c>
      <c r="B242" t="s">
        <v>910</v>
      </c>
      <c r="C242" t="s">
        <v>912</v>
      </c>
      <c r="D242" t="s">
        <v>913</v>
      </c>
      <c r="E242" t="s">
        <v>1977</v>
      </c>
      <c r="F242" t="s">
        <v>1979</v>
      </c>
      <c r="G242" t="s">
        <v>1976</v>
      </c>
      <c r="H242" t="s">
        <v>170</v>
      </c>
    </row>
    <row r="243" spans="1:8" ht="11.25">
      <c r="A243">
        <v>242</v>
      </c>
      <c r="B243" t="s">
        <v>910</v>
      </c>
      <c r="C243" t="s">
        <v>912</v>
      </c>
      <c r="D243" t="s">
        <v>913</v>
      </c>
      <c r="E243" t="s">
        <v>1914</v>
      </c>
      <c r="F243" t="s">
        <v>1915</v>
      </c>
      <c r="G243" t="s">
        <v>1916</v>
      </c>
      <c r="H243" t="s">
        <v>170</v>
      </c>
    </row>
    <row r="244" spans="1:7" ht="11.25">
      <c r="A244">
        <v>243</v>
      </c>
      <c r="B244" t="s">
        <v>910</v>
      </c>
      <c r="C244" t="s">
        <v>912</v>
      </c>
      <c r="D244" t="s">
        <v>913</v>
      </c>
      <c r="E244" t="s">
        <v>1919</v>
      </c>
      <c r="F244" t="s">
        <v>1915</v>
      </c>
      <c r="G244" t="s">
        <v>1920</v>
      </c>
    </row>
    <row r="245" spans="1:8" ht="11.25">
      <c r="A245">
        <v>244</v>
      </c>
      <c r="B245" t="s">
        <v>910</v>
      </c>
      <c r="C245" t="s">
        <v>910</v>
      </c>
      <c r="D245" t="s">
        <v>911</v>
      </c>
      <c r="E245" t="s">
        <v>1914</v>
      </c>
      <c r="F245" t="s">
        <v>1915</v>
      </c>
      <c r="G245" t="s">
        <v>1916</v>
      </c>
      <c r="H245" t="s">
        <v>170</v>
      </c>
    </row>
    <row r="246" spans="1:7" ht="11.25">
      <c r="A246">
        <v>245</v>
      </c>
      <c r="B246" t="s">
        <v>910</v>
      </c>
      <c r="C246" t="s">
        <v>910</v>
      </c>
      <c r="D246" t="s">
        <v>911</v>
      </c>
      <c r="E246" t="s">
        <v>1919</v>
      </c>
      <c r="F246" t="s">
        <v>1915</v>
      </c>
      <c r="G246" t="s">
        <v>1920</v>
      </c>
    </row>
    <row r="247" spans="1:8" ht="11.25">
      <c r="A247">
        <v>246</v>
      </c>
      <c r="B247" t="s">
        <v>910</v>
      </c>
      <c r="C247" t="s">
        <v>914</v>
      </c>
      <c r="D247" t="s">
        <v>915</v>
      </c>
      <c r="E247" t="s">
        <v>1980</v>
      </c>
      <c r="F247" t="s">
        <v>1981</v>
      </c>
      <c r="G247" t="s">
        <v>1982</v>
      </c>
      <c r="H247" t="s">
        <v>170</v>
      </c>
    </row>
    <row r="248" spans="1:8" ht="11.25">
      <c r="A248">
        <v>247</v>
      </c>
      <c r="B248" t="s">
        <v>910</v>
      </c>
      <c r="C248" t="s">
        <v>914</v>
      </c>
      <c r="D248" t="s">
        <v>915</v>
      </c>
      <c r="E248" t="s">
        <v>1914</v>
      </c>
      <c r="F248" t="s">
        <v>1915</v>
      </c>
      <c r="G248" t="s">
        <v>1916</v>
      </c>
      <c r="H248" t="s">
        <v>170</v>
      </c>
    </row>
    <row r="249" spans="1:7" ht="11.25">
      <c r="A249">
        <v>248</v>
      </c>
      <c r="B249" t="s">
        <v>910</v>
      </c>
      <c r="C249" t="s">
        <v>914</v>
      </c>
      <c r="D249" t="s">
        <v>915</v>
      </c>
      <c r="E249" t="s">
        <v>1919</v>
      </c>
      <c r="F249" t="s">
        <v>1915</v>
      </c>
      <c r="G249" t="s">
        <v>1920</v>
      </c>
    </row>
    <row r="250" spans="1:8" ht="11.25">
      <c r="A250">
        <v>249</v>
      </c>
      <c r="B250" t="s">
        <v>910</v>
      </c>
      <c r="C250" t="s">
        <v>916</v>
      </c>
      <c r="D250" t="s">
        <v>917</v>
      </c>
      <c r="E250" t="s">
        <v>1974</v>
      </c>
      <c r="F250" t="s">
        <v>1975</v>
      </c>
      <c r="G250" t="s">
        <v>1976</v>
      </c>
      <c r="H250" t="s">
        <v>170</v>
      </c>
    </row>
    <row r="251" spans="1:8" ht="11.25">
      <c r="A251">
        <v>250</v>
      </c>
      <c r="B251" t="s">
        <v>910</v>
      </c>
      <c r="C251" t="s">
        <v>916</v>
      </c>
      <c r="D251" t="s">
        <v>917</v>
      </c>
      <c r="E251" t="s">
        <v>1914</v>
      </c>
      <c r="F251" t="s">
        <v>1915</v>
      </c>
      <c r="G251" t="s">
        <v>1916</v>
      </c>
      <c r="H251" t="s">
        <v>170</v>
      </c>
    </row>
    <row r="252" spans="1:7" ht="11.25">
      <c r="A252">
        <v>251</v>
      </c>
      <c r="B252" t="s">
        <v>910</v>
      </c>
      <c r="C252" t="s">
        <v>916</v>
      </c>
      <c r="D252" t="s">
        <v>917</v>
      </c>
      <c r="E252" t="s">
        <v>1919</v>
      </c>
      <c r="F252" t="s">
        <v>1915</v>
      </c>
      <c r="G252" t="s">
        <v>1920</v>
      </c>
    </row>
    <row r="253" spans="1:8" ht="11.25">
      <c r="A253">
        <v>252</v>
      </c>
      <c r="B253" t="s">
        <v>910</v>
      </c>
      <c r="C253" t="s">
        <v>918</v>
      </c>
      <c r="D253" t="s">
        <v>919</v>
      </c>
      <c r="E253" t="s">
        <v>1974</v>
      </c>
      <c r="F253" t="s">
        <v>1975</v>
      </c>
      <c r="G253" t="s">
        <v>1976</v>
      </c>
      <c r="H253" t="s">
        <v>170</v>
      </c>
    </row>
    <row r="254" spans="1:8" ht="11.25">
      <c r="A254">
        <v>253</v>
      </c>
      <c r="B254" t="s">
        <v>910</v>
      </c>
      <c r="C254" t="s">
        <v>918</v>
      </c>
      <c r="D254" t="s">
        <v>919</v>
      </c>
      <c r="E254" t="s">
        <v>1977</v>
      </c>
      <c r="F254" t="s">
        <v>1978</v>
      </c>
      <c r="G254" t="s">
        <v>1976</v>
      </c>
      <c r="H254" t="s">
        <v>170</v>
      </c>
    </row>
    <row r="255" spans="1:8" ht="11.25">
      <c r="A255">
        <v>254</v>
      </c>
      <c r="B255" t="s">
        <v>910</v>
      </c>
      <c r="C255" t="s">
        <v>918</v>
      </c>
      <c r="D255" t="s">
        <v>919</v>
      </c>
      <c r="E255" t="s">
        <v>1914</v>
      </c>
      <c r="F255" t="s">
        <v>1915</v>
      </c>
      <c r="G255" t="s">
        <v>1916</v>
      </c>
      <c r="H255" t="s">
        <v>170</v>
      </c>
    </row>
    <row r="256" spans="1:7" ht="11.25">
      <c r="A256">
        <v>255</v>
      </c>
      <c r="B256" t="s">
        <v>910</v>
      </c>
      <c r="C256" t="s">
        <v>918</v>
      </c>
      <c r="D256" t="s">
        <v>919</v>
      </c>
      <c r="E256" t="s">
        <v>1919</v>
      </c>
      <c r="F256" t="s">
        <v>1915</v>
      </c>
      <c r="G256" t="s">
        <v>1920</v>
      </c>
    </row>
    <row r="257" spans="1:8" ht="11.25">
      <c r="A257">
        <v>256</v>
      </c>
      <c r="B257" t="s">
        <v>910</v>
      </c>
      <c r="C257" t="s">
        <v>920</v>
      </c>
      <c r="D257" t="s">
        <v>921</v>
      </c>
      <c r="E257" t="s">
        <v>1983</v>
      </c>
      <c r="F257" t="s">
        <v>1984</v>
      </c>
      <c r="G257" t="s">
        <v>1976</v>
      </c>
      <c r="H257" t="s">
        <v>170</v>
      </c>
    </row>
    <row r="258" spans="1:8" ht="11.25">
      <c r="A258">
        <v>257</v>
      </c>
      <c r="B258" t="s">
        <v>910</v>
      </c>
      <c r="C258" t="s">
        <v>920</v>
      </c>
      <c r="D258" t="s">
        <v>921</v>
      </c>
      <c r="E258" t="s">
        <v>1914</v>
      </c>
      <c r="F258" t="s">
        <v>1915</v>
      </c>
      <c r="G258" t="s">
        <v>1916</v>
      </c>
      <c r="H258" t="s">
        <v>170</v>
      </c>
    </row>
    <row r="259" spans="1:7" ht="11.25">
      <c r="A259">
        <v>258</v>
      </c>
      <c r="B259" t="s">
        <v>910</v>
      </c>
      <c r="C259" t="s">
        <v>920</v>
      </c>
      <c r="D259" t="s">
        <v>921</v>
      </c>
      <c r="E259" t="s">
        <v>1919</v>
      </c>
      <c r="F259" t="s">
        <v>1915</v>
      </c>
      <c r="G259" t="s">
        <v>1920</v>
      </c>
    </row>
    <row r="260" spans="1:8" ht="11.25">
      <c r="A260">
        <v>259</v>
      </c>
      <c r="B260" t="s">
        <v>910</v>
      </c>
      <c r="C260" t="s">
        <v>922</v>
      </c>
      <c r="D260" t="s">
        <v>923</v>
      </c>
      <c r="E260" t="s">
        <v>1985</v>
      </c>
      <c r="F260" t="s">
        <v>1986</v>
      </c>
      <c r="G260" t="s">
        <v>1976</v>
      </c>
      <c r="H260" t="s">
        <v>170</v>
      </c>
    </row>
    <row r="261" spans="1:8" ht="11.25">
      <c r="A261">
        <v>260</v>
      </c>
      <c r="B261" t="s">
        <v>910</v>
      </c>
      <c r="C261" t="s">
        <v>922</v>
      </c>
      <c r="D261" t="s">
        <v>923</v>
      </c>
      <c r="E261" t="s">
        <v>1987</v>
      </c>
      <c r="F261" t="s">
        <v>1988</v>
      </c>
      <c r="G261" t="s">
        <v>1976</v>
      </c>
      <c r="H261" t="s">
        <v>170</v>
      </c>
    </row>
    <row r="262" spans="1:8" ht="11.25">
      <c r="A262">
        <v>261</v>
      </c>
      <c r="B262" t="s">
        <v>910</v>
      </c>
      <c r="C262" t="s">
        <v>922</v>
      </c>
      <c r="D262" t="s">
        <v>923</v>
      </c>
      <c r="E262" t="s">
        <v>1914</v>
      </c>
      <c r="F262" t="s">
        <v>1915</v>
      </c>
      <c r="G262" t="s">
        <v>1916</v>
      </c>
      <c r="H262" t="s">
        <v>170</v>
      </c>
    </row>
    <row r="263" spans="1:7" ht="11.25">
      <c r="A263">
        <v>262</v>
      </c>
      <c r="B263" t="s">
        <v>910</v>
      </c>
      <c r="C263" t="s">
        <v>922</v>
      </c>
      <c r="D263" t="s">
        <v>923</v>
      </c>
      <c r="E263" t="s">
        <v>1919</v>
      </c>
      <c r="F263" t="s">
        <v>1915</v>
      </c>
      <c r="G263" t="s">
        <v>1920</v>
      </c>
    </row>
    <row r="264" spans="1:8" ht="11.25">
      <c r="A264">
        <v>263</v>
      </c>
      <c r="B264" t="s">
        <v>910</v>
      </c>
      <c r="C264" t="s">
        <v>924</v>
      </c>
      <c r="D264" t="s">
        <v>925</v>
      </c>
      <c r="E264" t="s">
        <v>1974</v>
      </c>
      <c r="F264" t="s">
        <v>1975</v>
      </c>
      <c r="G264" t="s">
        <v>1976</v>
      </c>
      <c r="H264" t="s">
        <v>170</v>
      </c>
    </row>
    <row r="265" spans="1:8" ht="11.25">
      <c r="A265">
        <v>264</v>
      </c>
      <c r="B265" t="s">
        <v>910</v>
      </c>
      <c r="C265" t="s">
        <v>924</v>
      </c>
      <c r="D265" t="s">
        <v>925</v>
      </c>
      <c r="E265" t="s">
        <v>1989</v>
      </c>
      <c r="F265" t="s">
        <v>1990</v>
      </c>
      <c r="G265" t="s">
        <v>1976</v>
      </c>
      <c r="H265" t="s">
        <v>170</v>
      </c>
    </row>
    <row r="266" spans="1:8" ht="11.25">
      <c r="A266">
        <v>265</v>
      </c>
      <c r="B266" t="s">
        <v>910</v>
      </c>
      <c r="C266" t="s">
        <v>924</v>
      </c>
      <c r="D266" t="s">
        <v>925</v>
      </c>
      <c r="E266" t="s">
        <v>1914</v>
      </c>
      <c r="F266" t="s">
        <v>1915</v>
      </c>
      <c r="G266" t="s">
        <v>1916</v>
      </c>
      <c r="H266" t="s">
        <v>170</v>
      </c>
    </row>
    <row r="267" spans="1:8" ht="11.25">
      <c r="A267">
        <v>266</v>
      </c>
      <c r="B267" t="s">
        <v>910</v>
      </c>
      <c r="C267" t="s">
        <v>924</v>
      </c>
      <c r="D267" t="s">
        <v>925</v>
      </c>
      <c r="E267" t="s">
        <v>1991</v>
      </c>
      <c r="F267" t="s">
        <v>1992</v>
      </c>
      <c r="G267" t="s">
        <v>1976</v>
      </c>
      <c r="H267" t="s">
        <v>170</v>
      </c>
    </row>
    <row r="268" spans="1:7" ht="11.25">
      <c r="A268">
        <v>267</v>
      </c>
      <c r="B268" t="s">
        <v>910</v>
      </c>
      <c r="C268" t="s">
        <v>924</v>
      </c>
      <c r="D268" t="s">
        <v>925</v>
      </c>
      <c r="E268" t="s">
        <v>1919</v>
      </c>
      <c r="F268" t="s">
        <v>1915</v>
      </c>
      <c r="G268" t="s">
        <v>1920</v>
      </c>
    </row>
    <row r="269" spans="1:8" ht="11.25">
      <c r="A269">
        <v>268</v>
      </c>
      <c r="B269" t="s">
        <v>926</v>
      </c>
      <c r="C269" t="s">
        <v>928</v>
      </c>
      <c r="D269" t="s">
        <v>929</v>
      </c>
      <c r="E269" t="s">
        <v>1993</v>
      </c>
      <c r="F269" t="s">
        <v>1994</v>
      </c>
      <c r="G269" t="s">
        <v>1995</v>
      </c>
      <c r="H269" t="s">
        <v>170</v>
      </c>
    </row>
    <row r="270" spans="1:8" ht="11.25">
      <c r="A270">
        <v>269</v>
      </c>
      <c r="B270" t="s">
        <v>926</v>
      </c>
      <c r="C270" t="s">
        <v>928</v>
      </c>
      <c r="D270" t="s">
        <v>929</v>
      </c>
      <c r="E270" t="s">
        <v>1996</v>
      </c>
      <c r="F270" t="s">
        <v>1997</v>
      </c>
      <c r="G270" t="s">
        <v>1995</v>
      </c>
      <c r="H270" t="s">
        <v>170</v>
      </c>
    </row>
    <row r="271" spans="1:8" ht="11.25">
      <c r="A271">
        <v>270</v>
      </c>
      <c r="B271" t="s">
        <v>926</v>
      </c>
      <c r="C271" t="s">
        <v>932</v>
      </c>
      <c r="D271" t="s">
        <v>933</v>
      </c>
      <c r="E271" t="s">
        <v>1998</v>
      </c>
      <c r="F271" t="s">
        <v>1999</v>
      </c>
      <c r="G271" t="s">
        <v>1995</v>
      </c>
      <c r="H271" t="s">
        <v>171</v>
      </c>
    </row>
    <row r="272" spans="1:8" ht="11.25">
      <c r="A272">
        <v>271</v>
      </c>
      <c r="B272" t="s">
        <v>926</v>
      </c>
      <c r="C272" t="s">
        <v>932</v>
      </c>
      <c r="D272" t="s">
        <v>933</v>
      </c>
      <c r="E272" t="s">
        <v>2000</v>
      </c>
      <c r="F272" t="s">
        <v>2001</v>
      </c>
      <c r="G272" t="s">
        <v>1995</v>
      </c>
      <c r="H272" t="s">
        <v>170</v>
      </c>
    </row>
    <row r="273" spans="1:8" ht="11.25">
      <c r="A273">
        <v>272</v>
      </c>
      <c r="B273" t="s">
        <v>926</v>
      </c>
      <c r="C273" t="s">
        <v>934</v>
      </c>
      <c r="D273" t="s">
        <v>935</v>
      </c>
      <c r="E273" t="s">
        <v>2002</v>
      </c>
      <c r="F273" t="s">
        <v>2003</v>
      </c>
      <c r="G273" t="s">
        <v>1995</v>
      </c>
      <c r="H273" t="s">
        <v>170</v>
      </c>
    </row>
    <row r="274" spans="1:8" ht="11.25">
      <c r="A274">
        <v>273</v>
      </c>
      <c r="B274" t="s">
        <v>926</v>
      </c>
      <c r="C274" t="s">
        <v>934</v>
      </c>
      <c r="D274" t="s">
        <v>935</v>
      </c>
      <c r="E274" t="s">
        <v>2004</v>
      </c>
      <c r="F274" t="s">
        <v>2005</v>
      </c>
      <c r="G274" t="s">
        <v>1995</v>
      </c>
      <c r="H274" t="s">
        <v>170</v>
      </c>
    </row>
    <row r="275" spans="1:8" ht="11.25">
      <c r="A275">
        <v>274</v>
      </c>
      <c r="B275" t="s">
        <v>926</v>
      </c>
      <c r="C275" t="s">
        <v>936</v>
      </c>
      <c r="D275" t="s">
        <v>937</v>
      </c>
      <c r="E275" t="s">
        <v>2000</v>
      </c>
      <c r="F275" t="s">
        <v>2001</v>
      </c>
      <c r="G275" t="s">
        <v>1995</v>
      </c>
      <c r="H275" t="s">
        <v>170</v>
      </c>
    </row>
    <row r="276" spans="1:8" ht="11.25">
      <c r="A276">
        <v>275</v>
      </c>
      <c r="B276" t="s">
        <v>926</v>
      </c>
      <c r="C276" t="s">
        <v>940</v>
      </c>
      <c r="D276" t="s">
        <v>941</v>
      </c>
      <c r="E276" t="s">
        <v>2006</v>
      </c>
      <c r="F276" t="s">
        <v>2007</v>
      </c>
      <c r="G276" t="s">
        <v>1995</v>
      </c>
      <c r="H276" t="s">
        <v>170</v>
      </c>
    </row>
    <row r="277" spans="1:8" ht="11.25">
      <c r="A277">
        <v>276</v>
      </c>
      <c r="B277" t="s">
        <v>926</v>
      </c>
      <c r="C277" t="s">
        <v>940</v>
      </c>
      <c r="D277" t="s">
        <v>941</v>
      </c>
      <c r="E277" t="s">
        <v>2008</v>
      </c>
      <c r="F277" t="s">
        <v>2009</v>
      </c>
      <c r="G277" t="s">
        <v>1995</v>
      </c>
      <c r="H277" t="s">
        <v>170</v>
      </c>
    </row>
    <row r="278" spans="1:8" ht="11.25">
      <c r="A278">
        <v>277</v>
      </c>
      <c r="B278" t="s">
        <v>926</v>
      </c>
      <c r="C278" t="s">
        <v>942</v>
      </c>
      <c r="D278" t="s">
        <v>943</v>
      </c>
      <c r="E278" t="s">
        <v>2010</v>
      </c>
      <c r="F278" t="s">
        <v>2011</v>
      </c>
      <c r="G278" t="s">
        <v>1995</v>
      </c>
      <c r="H278" t="s">
        <v>170</v>
      </c>
    </row>
    <row r="279" spans="1:8" ht="11.25">
      <c r="A279">
        <v>278</v>
      </c>
      <c r="B279" t="s">
        <v>926</v>
      </c>
      <c r="C279" t="s">
        <v>948</v>
      </c>
      <c r="D279" t="s">
        <v>949</v>
      </c>
      <c r="E279" t="s">
        <v>2000</v>
      </c>
      <c r="F279" t="s">
        <v>2001</v>
      </c>
      <c r="G279" t="s">
        <v>1995</v>
      </c>
      <c r="H279" t="s">
        <v>170</v>
      </c>
    </row>
    <row r="280" spans="1:8" ht="11.25">
      <c r="A280">
        <v>279</v>
      </c>
      <c r="B280" t="s">
        <v>926</v>
      </c>
      <c r="C280" t="s">
        <v>950</v>
      </c>
      <c r="D280" t="s">
        <v>951</v>
      </c>
      <c r="E280" t="s">
        <v>2000</v>
      </c>
      <c r="F280" t="s">
        <v>2001</v>
      </c>
      <c r="G280" t="s">
        <v>1995</v>
      </c>
      <c r="H280" t="s">
        <v>170</v>
      </c>
    </row>
    <row r="281" spans="1:8" ht="11.25">
      <c r="A281">
        <v>280</v>
      </c>
      <c r="B281" t="s">
        <v>926</v>
      </c>
      <c r="C281" t="s">
        <v>952</v>
      </c>
      <c r="D281" t="s">
        <v>953</v>
      </c>
      <c r="E281" t="s">
        <v>2012</v>
      </c>
      <c r="F281" t="s">
        <v>2013</v>
      </c>
      <c r="G281" t="s">
        <v>1995</v>
      </c>
      <c r="H281" t="s">
        <v>170</v>
      </c>
    </row>
    <row r="282" spans="1:8" ht="11.25">
      <c r="A282">
        <v>281</v>
      </c>
      <c r="B282" t="s">
        <v>926</v>
      </c>
      <c r="C282" t="s">
        <v>952</v>
      </c>
      <c r="D282" t="s">
        <v>953</v>
      </c>
      <c r="E282" t="s">
        <v>2012</v>
      </c>
      <c r="F282" t="s">
        <v>2014</v>
      </c>
      <c r="G282" t="s">
        <v>1995</v>
      </c>
      <c r="H282" t="s">
        <v>170</v>
      </c>
    </row>
    <row r="283" spans="1:8" ht="11.25">
      <c r="A283">
        <v>282</v>
      </c>
      <c r="B283" t="s">
        <v>926</v>
      </c>
      <c r="C283" t="s">
        <v>955</v>
      </c>
      <c r="D283" t="s">
        <v>956</v>
      </c>
      <c r="E283" t="s">
        <v>2015</v>
      </c>
      <c r="F283" t="s">
        <v>2016</v>
      </c>
      <c r="G283" t="s">
        <v>2017</v>
      </c>
      <c r="H283" t="s">
        <v>170</v>
      </c>
    </row>
    <row r="284" spans="1:8" ht="11.25">
      <c r="A284">
        <v>283</v>
      </c>
      <c r="B284" t="s">
        <v>957</v>
      </c>
      <c r="C284" t="s">
        <v>959</v>
      </c>
      <c r="D284" t="s">
        <v>960</v>
      </c>
      <c r="E284" t="s">
        <v>2018</v>
      </c>
      <c r="F284" t="s">
        <v>2019</v>
      </c>
      <c r="G284" t="s">
        <v>1842</v>
      </c>
      <c r="H284" t="s">
        <v>170</v>
      </c>
    </row>
    <row r="285" spans="1:8" ht="11.25">
      <c r="A285">
        <v>284</v>
      </c>
      <c r="B285" t="s">
        <v>957</v>
      </c>
      <c r="C285" t="s">
        <v>959</v>
      </c>
      <c r="D285" t="s">
        <v>960</v>
      </c>
      <c r="E285" t="s">
        <v>2020</v>
      </c>
      <c r="F285" t="s">
        <v>2021</v>
      </c>
      <c r="G285" t="s">
        <v>2022</v>
      </c>
      <c r="H285" t="s">
        <v>170</v>
      </c>
    </row>
    <row r="286" spans="1:8" ht="11.25">
      <c r="A286">
        <v>285</v>
      </c>
      <c r="B286" t="s">
        <v>957</v>
      </c>
      <c r="C286" t="s">
        <v>959</v>
      </c>
      <c r="D286" t="s">
        <v>960</v>
      </c>
      <c r="E286" t="s">
        <v>2023</v>
      </c>
      <c r="F286" t="s">
        <v>2024</v>
      </c>
      <c r="G286" t="s">
        <v>1842</v>
      </c>
      <c r="H286" t="s">
        <v>170</v>
      </c>
    </row>
    <row r="287" spans="1:7" ht="11.25">
      <c r="A287">
        <v>286</v>
      </c>
      <c r="B287" t="s">
        <v>957</v>
      </c>
      <c r="C287" t="s">
        <v>959</v>
      </c>
      <c r="D287" t="s">
        <v>960</v>
      </c>
      <c r="E287" t="s">
        <v>2025</v>
      </c>
      <c r="F287" t="s">
        <v>2026</v>
      </c>
      <c r="G287" t="s">
        <v>2022</v>
      </c>
    </row>
    <row r="288" spans="1:8" ht="11.25">
      <c r="A288">
        <v>287</v>
      </c>
      <c r="B288" t="s">
        <v>957</v>
      </c>
      <c r="C288" t="s">
        <v>959</v>
      </c>
      <c r="D288" t="s">
        <v>960</v>
      </c>
      <c r="E288" t="s">
        <v>2027</v>
      </c>
      <c r="F288" t="s">
        <v>1981</v>
      </c>
      <c r="G288" t="s">
        <v>2028</v>
      </c>
      <c r="H288" t="s">
        <v>171</v>
      </c>
    </row>
    <row r="289" spans="1:7" ht="11.25">
      <c r="A289">
        <v>288</v>
      </c>
      <c r="B289" t="s">
        <v>957</v>
      </c>
      <c r="C289" t="s">
        <v>959</v>
      </c>
      <c r="D289" t="s">
        <v>960</v>
      </c>
      <c r="E289" t="s">
        <v>2029</v>
      </c>
      <c r="F289" t="s">
        <v>2030</v>
      </c>
      <c r="G289" t="s">
        <v>2022</v>
      </c>
    </row>
    <row r="290" spans="1:7" ht="11.25">
      <c r="A290">
        <v>289</v>
      </c>
      <c r="B290" t="s">
        <v>957</v>
      </c>
      <c r="C290" t="s">
        <v>959</v>
      </c>
      <c r="D290" t="s">
        <v>960</v>
      </c>
      <c r="E290" t="s">
        <v>2031</v>
      </c>
      <c r="F290" t="s">
        <v>2032</v>
      </c>
      <c r="G290" t="s">
        <v>2022</v>
      </c>
    </row>
    <row r="291" spans="1:8" ht="11.25">
      <c r="A291">
        <v>290</v>
      </c>
      <c r="B291" t="s">
        <v>957</v>
      </c>
      <c r="C291" t="s">
        <v>961</v>
      </c>
      <c r="D291" t="s">
        <v>962</v>
      </c>
      <c r="E291" t="s">
        <v>2018</v>
      </c>
      <c r="F291" t="s">
        <v>2019</v>
      </c>
      <c r="G291" t="s">
        <v>1842</v>
      </c>
      <c r="H291" t="s">
        <v>170</v>
      </c>
    </row>
    <row r="292" spans="1:8" ht="11.25">
      <c r="A292">
        <v>291</v>
      </c>
      <c r="B292" t="s">
        <v>957</v>
      </c>
      <c r="C292" t="s">
        <v>961</v>
      </c>
      <c r="D292" t="s">
        <v>962</v>
      </c>
      <c r="E292" t="s">
        <v>2020</v>
      </c>
      <c r="F292" t="s">
        <v>2021</v>
      </c>
      <c r="G292" t="s">
        <v>2022</v>
      </c>
      <c r="H292" t="s">
        <v>170</v>
      </c>
    </row>
    <row r="293" spans="1:8" ht="11.25">
      <c r="A293">
        <v>292</v>
      </c>
      <c r="B293" t="s">
        <v>957</v>
      </c>
      <c r="C293" t="s">
        <v>961</v>
      </c>
      <c r="D293" t="s">
        <v>962</v>
      </c>
      <c r="E293" t="s">
        <v>2023</v>
      </c>
      <c r="F293" t="s">
        <v>2024</v>
      </c>
      <c r="G293" t="s">
        <v>1842</v>
      </c>
      <c r="H293" t="s">
        <v>170</v>
      </c>
    </row>
    <row r="294" spans="1:8" ht="11.25">
      <c r="A294">
        <v>293</v>
      </c>
      <c r="B294" t="s">
        <v>957</v>
      </c>
      <c r="C294" t="s">
        <v>961</v>
      </c>
      <c r="D294" t="s">
        <v>962</v>
      </c>
      <c r="E294" t="s">
        <v>2033</v>
      </c>
      <c r="F294" t="s">
        <v>2034</v>
      </c>
      <c r="G294" t="s">
        <v>2022</v>
      </c>
      <c r="H294" t="s">
        <v>170</v>
      </c>
    </row>
    <row r="295" spans="1:8" ht="11.25">
      <c r="A295">
        <v>294</v>
      </c>
      <c r="B295" t="s">
        <v>957</v>
      </c>
      <c r="C295" t="s">
        <v>961</v>
      </c>
      <c r="D295" t="s">
        <v>962</v>
      </c>
      <c r="E295" t="s">
        <v>2027</v>
      </c>
      <c r="F295" t="s">
        <v>1981</v>
      </c>
      <c r="G295" t="s">
        <v>2028</v>
      </c>
      <c r="H295" t="s">
        <v>171</v>
      </c>
    </row>
    <row r="296" spans="1:7" ht="11.25">
      <c r="A296">
        <v>295</v>
      </c>
      <c r="B296" t="s">
        <v>957</v>
      </c>
      <c r="C296" t="s">
        <v>961</v>
      </c>
      <c r="D296" t="s">
        <v>962</v>
      </c>
      <c r="E296" t="s">
        <v>2029</v>
      </c>
      <c r="F296" t="s">
        <v>2030</v>
      </c>
      <c r="G296" t="s">
        <v>2022</v>
      </c>
    </row>
    <row r="297" spans="1:7" ht="11.25">
      <c r="A297">
        <v>296</v>
      </c>
      <c r="B297" t="s">
        <v>957</v>
      </c>
      <c r="C297" t="s">
        <v>961</v>
      </c>
      <c r="D297" t="s">
        <v>962</v>
      </c>
      <c r="E297" t="s">
        <v>2031</v>
      </c>
      <c r="F297" t="s">
        <v>2032</v>
      </c>
      <c r="G297" t="s">
        <v>2022</v>
      </c>
    </row>
    <row r="298" spans="1:8" ht="11.25">
      <c r="A298">
        <v>297</v>
      </c>
      <c r="B298" t="s">
        <v>957</v>
      </c>
      <c r="C298" t="s">
        <v>963</v>
      </c>
      <c r="D298" t="s">
        <v>964</v>
      </c>
      <c r="E298" t="s">
        <v>2018</v>
      </c>
      <c r="F298" t="s">
        <v>2019</v>
      </c>
      <c r="G298" t="s">
        <v>1842</v>
      </c>
      <c r="H298" t="s">
        <v>170</v>
      </c>
    </row>
    <row r="299" spans="1:8" ht="11.25">
      <c r="A299">
        <v>298</v>
      </c>
      <c r="B299" t="s">
        <v>957</v>
      </c>
      <c r="C299" t="s">
        <v>963</v>
      </c>
      <c r="D299" t="s">
        <v>964</v>
      </c>
      <c r="E299" t="s">
        <v>2020</v>
      </c>
      <c r="F299" t="s">
        <v>2021</v>
      </c>
      <c r="G299" t="s">
        <v>2022</v>
      </c>
      <c r="H299" t="s">
        <v>170</v>
      </c>
    </row>
    <row r="300" spans="1:8" ht="11.25">
      <c r="A300">
        <v>299</v>
      </c>
      <c r="B300" t="s">
        <v>957</v>
      </c>
      <c r="C300" t="s">
        <v>963</v>
      </c>
      <c r="D300" t="s">
        <v>964</v>
      </c>
      <c r="E300" t="s">
        <v>2023</v>
      </c>
      <c r="F300" t="s">
        <v>2024</v>
      </c>
      <c r="G300" t="s">
        <v>1842</v>
      </c>
      <c r="H300" t="s">
        <v>170</v>
      </c>
    </row>
    <row r="301" spans="1:8" ht="11.25">
      <c r="A301">
        <v>300</v>
      </c>
      <c r="B301" t="s">
        <v>957</v>
      </c>
      <c r="C301" t="s">
        <v>963</v>
      </c>
      <c r="D301" t="s">
        <v>964</v>
      </c>
      <c r="E301" t="s">
        <v>2027</v>
      </c>
      <c r="F301" t="s">
        <v>1981</v>
      </c>
      <c r="G301" t="s">
        <v>2028</v>
      </c>
      <c r="H301" t="s">
        <v>171</v>
      </c>
    </row>
    <row r="302" spans="1:7" ht="11.25">
      <c r="A302">
        <v>301</v>
      </c>
      <c r="B302" t="s">
        <v>957</v>
      </c>
      <c r="C302" t="s">
        <v>963</v>
      </c>
      <c r="D302" t="s">
        <v>964</v>
      </c>
      <c r="E302" t="s">
        <v>2035</v>
      </c>
      <c r="F302" t="s">
        <v>2036</v>
      </c>
      <c r="G302" t="s">
        <v>2022</v>
      </c>
    </row>
    <row r="303" spans="1:7" ht="11.25">
      <c r="A303">
        <v>302</v>
      </c>
      <c r="B303" t="s">
        <v>957</v>
      </c>
      <c r="C303" t="s">
        <v>963</v>
      </c>
      <c r="D303" t="s">
        <v>964</v>
      </c>
      <c r="E303" t="s">
        <v>2031</v>
      </c>
      <c r="F303" t="s">
        <v>2032</v>
      </c>
      <c r="G303" t="s">
        <v>2022</v>
      </c>
    </row>
    <row r="304" spans="1:8" ht="11.25">
      <c r="A304">
        <v>303</v>
      </c>
      <c r="B304" t="s">
        <v>957</v>
      </c>
      <c r="C304" t="s">
        <v>963</v>
      </c>
      <c r="D304" t="s">
        <v>964</v>
      </c>
      <c r="E304" t="s">
        <v>2037</v>
      </c>
      <c r="F304" t="s">
        <v>2038</v>
      </c>
      <c r="G304" t="s">
        <v>2022</v>
      </c>
      <c r="H304" t="s">
        <v>170</v>
      </c>
    </row>
    <row r="305" spans="1:8" ht="11.25">
      <c r="A305">
        <v>304</v>
      </c>
      <c r="B305" t="s">
        <v>957</v>
      </c>
      <c r="C305" t="s">
        <v>965</v>
      </c>
      <c r="D305" t="s">
        <v>966</v>
      </c>
      <c r="E305" t="s">
        <v>2018</v>
      </c>
      <c r="F305" t="s">
        <v>2019</v>
      </c>
      <c r="G305" t="s">
        <v>1842</v>
      </c>
      <c r="H305" t="s">
        <v>170</v>
      </c>
    </row>
    <row r="306" spans="1:8" ht="11.25">
      <c r="A306">
        <v>305</v>
      </c>
      <c r="B306" t="s">
        <v>957</v>
      </c>
      <c r="C306" t="s">
        <v>965</v>
      </c>
      <c r="D306" t="s">
        <v>966</v>
      </c>
      <c r="E306" t="s">
        <v>2020</v>
      </c>
      <c r="F306" t="s">
        <v>2021</v>
      </c>
      <c r="G306" t="s">
        <v>2022</v>
      </c>
      <c r="H306" t="s">
        <v>170</v>
      </c>
    </row>
    <row r="307" spans="1:8" ht="11.25">
      <c r="A307">
        <v>306</v>
      </c>
      <c r="B307" t="s">
        <v>957</v>
      </c>
      <c r="C307" t="s">
        <v>965</v>
      </c>
      <c r="D307" t="s">
        <v>966</v>
      </c>
      <c r="E307" t="s">
        <v>2023</v>
      </c>
      <c r="F307" t="s">
        <v>2024</v>
      </c>
      <c r="G307" t="s">
        <v>1842</v>
      </c>
      <c r="H307" t="s">
        <v>170</v>
      </c>
    </row>
    <row r="308" spans="1:8" ht="11.25">
      <c r="A308">
        <v>307</v>
      </c>
      <c r="B308" t="s">
        <v>957</v>
      </c>
      <c r="C308" t="s">
        <v>965</v>
      </c>
      <c r="D308" t="s">
        <v>966</v>
      </c>
      <c r="E308" t="s">
        <v>2027</v>
      </c>
      <c r="F308" t="s">
        <v>1981</v>
      </c>
      <c r="G308" t="s">
        <v>2028</v>
      </c>
      <c r="H308" t="s">
        <v>171</v>
      </c>
    </row>
    <row r="309" spans="1:7" ht="11.25">
      <c r="A309">
        <v>308</v>
      </c>
      <c r="B309" t="s">
        <v>957</v>
      </c>
      <c r="C309" t="s">
        <v>965</v>
      </c>
      <c r="D309" t="s">
        <v>966</v>
      </c>
      <c r="E309" t="s">
        <v>2029</v>
      </c>
      <c r="F309" t="s">
        <v>2030</v>
      </c>
      <c r="G309" t="s">
        <v>2022</v>
      </c>
    </row>
    <row r="310" spans="1:7" ht="11.25">
      <c r="A310">
        <v>309</v>
      </c>
      <c r="B310" t="s">
        <v>957</v>
      </c>
      <c r="C310" t="s">
        <v>965</v>
      </c>
      <c r="D310" t="s">
        <v>966</v>
      </c>
      <c r="E310" t="s">
        <v>2031</v>
      </c>
      <c r="F310" t="s">
        <v>2032</v>
      </c>
      <c r="G310" t="s">
        <v>2022</v>
      </c>
    </row>
    <row r="311" spans="1:8" ht="11.25">
      <c r="A311">
        <v>310</v>
      </c>
      <c r="B311" t="s">
        <v>957</v>
      </c>
      <c r="C311" t="s">
        <v>957</v>
      </c>
      <c r="D311" t="s">
        <v>958</v>
      </c>
      <c r="E311" t="s">
        <v>2018</v>
      </c>
      <c r="F311" t="s">
        <v>2019</v>
      </c>
      <c r="G311" t="s">
        <v>1842</v>
      </c>
      <c r="H311" t="s">
        <v>170</v>
      </c>
    </row>
    <row r="312" spans="1:8" ht="11.25">
      <c r="A312">
        <v>311</v>
      </c>
      <c r="B312" t="s">
        <v>957</v>
      </c>
      <c r="C312" t="s">
        <v>957</v>
      </c>
      <c r="D312" t="s">
        <v>958</v>
      </c>
      <c r="E312" t="s">
        <v>2020</v>
      </c>
      <c r="F312" t="s">
        <v>2021</v>
      </c>
      <c r="G312" t="s">
        <v>2022</v>
      </c>
      <c r="H312" t="s">
        <v>170</v>
      </c>
    </row>
    <row r="313" spans="1:8" ht="11.25">
      <c r="A313">
        <v>312</v>
      </c>
      <c r="B313" t="s">
        <v>957</v>
      </c>
      <c r="C313" t="s">
        <v>957</v>
      </c>
      <c r="D313" t="s">
        <v>958</v>
      </c>
      <c r="E313" t="s">
        <v>2023</v>
      </c>
      <c r="F313" t="s">
        <v>2024</v>
      </c>
      <c r="G313" t="s">
        <v>1842</v>
      </c>
      <c r="H313" t="s">
        <v>170</v>
      </c>
    </row>
    <row r="314" spans="1:8" ht="11.25">
      <c r="A314">
        <v>313</v>
      </c>
      <c r="B314" t="s">
        <v>957</v>
      </c>
      <c r="C314" t="s">
        <v>957</v>
      </c>
      <c r="D314" t="s">
        <v>958</v>
      </c>
      <c r="E314" t="s">
        <v>2027</v>
      </c>
      <c r="F314" t="s">
        <v>1981</v>
      </c>
      <c r="G314" t="s">
        <v>2028</v>
      </c>
      <c r="H314" t="s">
        <v>171</v>
      </c>
    </row>
    <row r="315" spans="1:7" ht="11.25">
      <c r="A315">
        <v>314</v>
      </c>
      <c r="B315" t="s">
        <v>957</v>
      </c>
      <c r="C315" t="s">
        <v>957</v>
      </c>
      <c r="D315" t="s">
        <v>958</v>
      </c>
      <c r="E315" t="s">
        <v>2031</v>
      </c>
      <c r="F315" t="s">
        <v>2032</v>
      </c>
      <c r="G315" t="s">
        <v>2022</v>
      </c>
    </row>
    <row r="316" spans="1:8" ht="11.25">
      <c r="A316">
        <v>315</v>
      </c>
      <c r="B316" t="s">
        <v>957</v>
      </c>
      <c r="C316" t="s">
        <v>967</v>
      </c>
      <c r="D316" t="s">
        <v>968</v>
      </c>
      <c r="E316" t="s">
        <v>2018</v>
      </c>
      <c r="F316" t="s">
        <v>2019</v>
      </c>
      <c r="G316" t="s">
        <v>1842</v>
      </c>
      <c r="H316" t="s">
        <v>170</v>
      </c>
    </row>
    <row r="317" spans="1:8" ht="11.25">
      <c r="A317">
        <v>316</v>
      </c>
      <c r="B317" t="s">
        <v>957</v>
      </c>
      <c r="C317" t="s">
        <v>967</v>
      </c>
      <c r="D317" t="s">
        <v>968</v>
      </c>
      <c r="E317" t="s">
        <v>2020</v>
      </c>
      <c r="F317" t="s">
        <v>2021</v>
      </c>
      <c r="G317" t="s">
        <v>2022</v>
      </c>
      <c r="H317" t="s">
        <v>170</v>
      </c>
    </row>
    <row r="318" spans="1:8" ht="11.25">
      <c r="A318">
        <v>317</v>
      </c>
      <c r="B318" t="s">
        <v>957</v>
      </c>
      <c r="C318" t="s">
        <v>967</v>
      </c>
      <c r="D318" t="s">
        <v>968</v>
      </c>
      <c r="E318" t="s">
        <v>2023</v>
      </c>
      <c r="F318" t="s">
        <v>2024</v>
      </c>
      <c r="G318" t="s">
        <v>1842</v>
      </c>
      <c r="H318" t="s">
        <v>170</v>
      </c>
    </row>
    <row r="319" spans="1:8" ht="11.25">
      <c r="A319">
        <v>318</v>
      </c>
      <c r="B319" t="s">
        <v>957</v>
      </c>
      <c r="C319" t="s">
        <v>967</v>
      </c>
      <c r="D319" t="s">
        <v>968</v>
      </c>
      <c r="E319" t="s">
        <v>2027</v>
      </c>
      <c r="F319" t="s">
        <v>1981</v>
      </c>
      <c r="G319" t="s">
        <v>2028</v>
      </c>
      <c r="H319" t="s">
        <v>171</v>
      </c>
    </row>
    <row r="320" spans="1:7" ht="11.25">
      <c r="A320">
        <v>319</v>
      </c>
      <c r="B320" t="s">
        <v>957</v>
      </c>
      <c r="C320" t="s">
        <v>967</v>
      </c>
      <c r="D320" t="s">
        <v>968</v>
      </c>
      <c r="E320" t="s">
        <v>2029</v>
      </c>
      <c r="F320" t="s">
        <v>2030</v>
      </c>
      <c r="G320" t="s">
        <v>2022</v>
      </c>
    </row>
    <row r="321" spans="1:7" ht="11.25">
      <c r="A321">
        <v>320</v>
      </c>
      <c r="B321" t="s">
        <v>957</v>
      </c>
      <c r="C321" t="s">
        <v>967</v>
      </c>
      <c r="D321" t="s">
        <v>968</v>
      </c>
      <c r="E321" t="s">
        <v>2031</v>
      </c>
      <c r="F321" t="s">
        <v>2032</v>
      </c>
      <c r="G321" t="s">
        <v>2022</v>
      </c>
    </row>
    <row r="322" spans="1:8" ht="11.25">
      <c r="A322">
        <v>321</v>
      </c>
      <c r="B322" t="s">
        <v>957</v>
      </c>
      <c r="C322" t="s">
        <v>969</v>
      </c>
      <c r="D322" t="s">
        <v>970</v>
      </c>
      <c r="E322" t="s">
        <v>2018</v>
      </c>
      <c r="F322" t="s">
        <v>2019</v>
      </c>
      <c r="G322" t="s">
        <v>1842</v>
      </c>
      <c r="H322" t="s">
        <v>170</v>
      </c>
    </row>
    <row r="323" spans="1:8" ht="11.25">
      <c r="A323">
        <v>322</v>
      </c>
      <c r="B323" t="s">
        <v>957</v>
      </c>
      <c r="C323" t="s">
        <v>969</v>
      </c>
      <c r="D323" t="s">
        <v>970</v>
      </c>
      <c r="E323" t="s">
        <v>2020</v>
      </c>
      <c r="F323" t="s">
        <v>2021</v>
      </c>
      <c r="G323" t="s">
        <v>2022</v>
      </c>
      <c r="H323" t="s">
        <v>170</v>
      </c>
    </row>
    <row r="324" spans="1:8" ht="11.25">
      <c r="A324">
        <v>323</v>
      </c>
      <c r="B324" t="s">
        <v>957</v>
      </c>
      <c r="C324" t="s">
        <v>969</v>
      </c>
      <c r="D324" t="s">
        <v>970</v>
      </c>
      <c r="E324" t="s">
        <v>2023</v>
      </c>
      <c r="F324" t="s">
        <v>2024</v>
      </c>
      <c r="G324" t="s">
        <v>1842</v>
      </c>
      <c r="H324" t="s">
        <v>170</v>
      </c>
    </row>
    <row r="325" spans="1:7" ht="11.25">
      <c r="A325">
        <v>324</v>
      </c>
      <c r="B325" t="s">
        <v>957</v>
      </c>
      <c r="C325" t="s">
        <v>969</v>
      </c>
      <c r="D325" t="s">
        <v>970</v>
      </c>
      <c r="E325" t="s">
        <v>2025</v>
      </c>
      <c r="F325" t="s">
        <v>2026</v>
      </c>
      <c r="G325" t="s">
        <v>2022</v>
      </c>
    </row>
    <row r="326" spans="1:8" ht="11.25">
      <c r="A326">
        <v>325</v>
      </c>
      <c r="B326" t="s">
        <v>957</v>
      </c>
      <c r="C326" t="s">
        <v>969</v>
      </c>
      <c r="D326" t="s">
        <v>970</v>
      </c>
      <c r="E326" t="s">
        <v>2027</v>
      </c>
      <c r="F326" t="s">
        <v>1981</v>
      </c>
      <c r="G326" t="s">
        <v>2028</v>
      </c>
      <c r="H326" t="s">
        <v>171</v>
      </c>
    </row>
    <row r="327" spans="1:7" ht="11.25">
      <c r="A327">
        <v>326</v>
      </c>
      <c r="B327" t="s">
        <v>957</v>
      </c>
      <c r="C327" t="s">
        <v>969</v>
      </c>
      <c r="D327" t="s">
        <v>970</v>
      </c>
      <c r="E327" t="s">
        <v>2031</v>
      </c>
      <c r="F327" t="s">
        <v>2032</v>
      </c>
      <c r="G327" t="s">
        <v>2022</v>
      </c>
    </row>
    <row r="328" spans="1:8" ht="11.25">
      <c r="A328">
        <v>327</v>
      </c>
      <c r="B328" t="s">
        <v>957</v>
      </c>
      <c r="C328" t="s">
        <v>971</v>
      </c>
      <c r="D328" t="s">
        <v>972</v>
      </c>
      <c r="E328" t="s">
        <v>2018</v>
      </c>
      <c r="F328" t="s">
        <v>2019</v>
      </c>
      <c r="G328" t="s">
        <v>1842</v>
      </c>
      <c r="H328" t="s">
        <v>170</v>
      </c>
    </row>
    <row r="329" spans="1:8" ht="11.25">
      <c r="A329">
        <v>328</v>
      </c>
      <c r="B329" t="s">
        <v>957</v>
      </c>
      <c r="C329" t="s">
        <v>971</v>
      </c>
      <c r="D329" t="s">
        <v>972</v>
      </c>
      <c r="E329" t="s">
        <v>2020</v>
      </c>
      <c r="F329" t="s">
        <v>2021</v>
      </c>
      <c r="G329" t="s">
        <v>2022</v>
      </c>
      <c r="H329" t="s">
        <v>170</v>
      </c>
    </row>
    <row r="330" spans="1:8" ht="11.25">
      <c r="A330">
        <v>329</v>
      </c>
      <c r="B330" t="s">
        <v>957</v>
      </c>
      <c r="C330" t="s">
        <v>971</v>
      </c>
      <c r="D330" t="s">
        <v>972</v>
      </c>
      <c r="E330" t="s">
        <v>2023</v>
      </c>
      <c r="F330" t="s">
        <v>2024</v>
      </c>
      <c r="G330" t="s">
        <v>1842</v>
      </c>
      <c r="H330" t="s">
        <v>170</v>
      </c>
    </row>
    <row r="331" spans="1:8" ht="11.25">
      <c r="A331">
        <v>330</v>
      </c>
      <c r="B331" t="s">
        <v>957</v>
      </c>
      <c r="C331" t="s">
        <v>971</v>
      </c>
      <c r="D331" t="s">
        <v>972</v>
      </c>
      <c r="E331" t="s">
        <v>2027</v>
      </c>
      <c r="F331" t="s">
        <v>1981</v>
      </c>
      <c r="G331" t="s">
        <v>2028</v>
      </c>
      <c r="H331" t="s">
        <v>171</v>
      </c>
    </row>
    <row r="332" spans="1:7" ht="11.25">
      <c r="A332">
        <v>331</v>
      </c>
      <c r="B332" t="s">
        <v>957</v>
      </c>
      <c r="C332" t="s">
        <v>971</v>
      </c>
      <c r="D332" t="s">
        <v>972</v>
      </c>
      <c r="E332" t="s">
        <v>2031</v>
      </c>
      <c r="F332" t="s">
        <v>2032</v>
      </c>
      <c r="G332" t="s">
        <v>2022</v>
      </c>
    </row>
    <row r="333" spans="1:8" ht="11.25">
      <c r="A333">
        <v>332</v>
      </c>
      <c r="B333" t="s">
        <v>957</v>
      </c>
      <c r="C333" t="s">
        <v>971</v>
      </c>
      <c r="D333" t="s">
        <v>972</v>
      </c>
      <c r="E333" t="s">
        <v>2039</v>
      </c>
      <c r="F333" t="s">
        <v>2040</v>
      </c>
      <c r="G333" t="s">
        <v>2022</v>
      </c>
      <c r="H333" t="s">
        <v>170</v>
      </c>
    </row>
    <row r="334" spans="1:8" ht="11.25">
      <c r="A334">
        <v>333</v>
      </c>
      <c r="B334" t="s">
        <v>957</v>
      </c>
      <c r="C334" t="s">
        <v>936</v>
      </c>
      <c r="D334" t="s">
        <v>973</v>
      </c>
      <c r="E334" t="s">
        <v>2018</v>
      </c>
      <c r="F334" t="s">
        <v>2019</v>
      </c>
      <c r="G334" t="s">
        <v>1842</v>
      </c>
      <c r="H334" t="s">
        <v>170</v>
      </c>
    </row>
    <row r="335" spans="1:8" ht="11.25">
      <c r="A335">
        <v>334</v>
      </c>
      <c r="B335" t="s">
        <v>957</v>
      </c>
      <c r="C335" t="s">
        <v>936</v>
      </c>
      <c r="D335" t="s">
        <v>973</v>
      </c>
      <c r="E335" t="s">
        <v>2041</v>
      </c>
      <c r="F335" t="s">
        <v>2042</v>
      </c>
      <c r="G335" t="s">
        <v>1842</v>
      </c>
      <c r="H335" t="s">
        <v>171</v>
      </c>
    </row>
    <row r="336" spans="1:8" ht="11.25">
      <c r="A336">
        <v>335</v>
      </c>
      <c r="B336" t="s">
        <v>957</v>
      </c>
      <c r="C336" t="s">
        <v>936</v>
      </c>
      <c r="D336" t="s">
        <v>973</v>
      </c>
      <c r="E336" t="s">
        <v>2043</v>
      </c>
      <c r="F336" t="s">
        <v>2044</v>
      </c>
      <c r="G336" t="s">
        <v>2022</v>
      </c>
      <c r="H336" t="s">
        <v>171</v>
      </c>
    </row>
    <row r="337" spans="1:8" ht="11.25">
      <c r="A337">
        <v>336</v>
      </c>
      <c r="B337" t="s">
        <v>957</v>
      </c>
      <c r="C337" t="s">
        <v>936</v>
      </c>
      <c r="D337" t="s">
        <v>973</v>
      </c>
      <c r="E337" t="s">
        <v>2020</v>
      </c>
      <c r="F337" t="s">
        <v>2021</v>
      </c>
      <c r="G337" t="s">
        <v>2022</v>
      </c>
      <c r="H337" t="s">
        <v>170</v>
      </c>
    </row>
    <row r="338" spans="1:8" ht="11.25">
      <c r="A338">
        <v>337</v>
      </c>
      <c r="B338" t="s">
        <v>957</v>
      </c>
      <c r="C338" t="s">
        <v>936</v>
      </c>
      <c r="D338" t="s">
        <v>973</v>
      </c>
      <c r="E338" t="s">
        <v>2023</v>
      </c>
      <c r="F338" t="s">
        <v>2024</v>
      </c>
      <c r="G338" t="s">
        <v>1842</v>
      </c>
      <c r="H338" t="s">
        <v>170</v>
      </c>
    </row>
    <row r="339" spans="1:8" ht="11.25">
      <c r="A339">
        <v>338</v>
      </c>
      <c r="B339" t="s">
        <v>957</v>
      </c>
      <c r="C339" t="s">
        <v>936</v>
      </c>
      <c r="D339" t="s">
        <v>973</v>
      </c>
      <c r="E339" t="s">
        <v>2027</v>
      </c>
      <c r="F339" t="s">
        <v>1981</v>
      </c>
      <c r="G339" t="s">
        <v>2028</v>
      </c>
      <c r="H339" t="s">
        <v>171</v>
      </c>
    </row>
    <row r="340" spans="1:7" ht="11.25">
      <c r="A340">
        <v>339</v>
      </c>
      <c r="B340" t="s">
        <v>957</v>
      </c>
      <c r="C340" t="s">
        <v>936</v>
      </c>
      <c r="D340" t="s">
        <v>973</v>
      </c>
      <c r="E340" t="s">
        <v>2045</v>
      </c>
      <c r="F340" t="s">
        <v>2046</v>
      </c>
      <c r="G340" t="s">
        <v>2022</v>
      </c>
    </row>
    <row r="341" spans="1:7" ht="11.25">
      <c r="A341">
        <v>340</v>
      </c>
      <c r="B341" t="s">
        <v>957</v>
      </c>
      <c r="C341" t="s">
        <v>936</v>
      </c>
      <c r="D341" t="s">
        <v>973</v>
      </c>
      <c r="E341" t="s">
        <v>2031</v>
      </c>
      <c r="F341" t="s">
        <v>2032</v>
      </c>
      <c r="G341" t="s">
        <v>2022</v>
      </c>
    </row>
    <row r="342" spans="1:8" ht="11.25">
      <c r="A342">
        <v>341</v>
      </c>
      <c r="B342" t="s">
        <v>957</v>
      </c>
      <c r="C342" t="s">
        <v>974</v>
      </c>
      <c r="D342" t="s">
        <v>975</v>
      </c>
      <c r="E342" t="s">
        <v>2018</v>
      </c>
      <c r="F342" t="s">
        <v>2019</v>
      </c>
      <c r="G342" t="s">
        <v>1842</v>
      </c>
      <c r="H342" t="s">
        <v>170</v>
      </c>
    </row>
    <row r="343" spans="1:8" ht="11.25">
      <c r="A343">
        <v>342</v>
      </c>
      <c r="B343" t="s">
        <v>957</v>
      </c>
      <c r="C343" t="s">
        <v>974</v>
      </c>
      <c r="D343" t="s">
        <v>975</v>
      </c>
      <c r="E343" t="s">
        <v>2020</v>
      </c>
      <c r="F343" t="s">
        <v>2021</v>
      </c>
      <c r="G343" t="s">
        <v>2022</v>
      </c>
      <c r="H343" t="s">
        <v>170</v>
      </c>
    </row>
    <row r="344" spans="1:8" ht="11.25">
      <c r="A344">
        <v>343</v>
      </c>
      <c r="B344" t="s">
        <v>957</v>
      </c>
      <c r="C344" t="s">
        <v>974</v>
      </c>
      <c r="D344" t="s">
        <v>975</v>
      </c>
      <c r="E344" t="s">
        <v>2023</v>
      </c>
      <c r="F344" t="s">
        <v>2024</v>
      </c>
      <c r="G344" t="s">
        <v>1842</v>
      </c>
      <c r="H344" t="s">
        <v>170</v>
      </c>
    </row>
    <row r="345" spans="1:8" ht="11.25">
      <c r="A345">
        <v>344</v>
      </c>
      <c r="B345" t="s">
        <v>957</v>
      </c>
      <c r="C345" t="s">
        <v>974</v>
      </c>
      <c r="D345" t="s">
        <v>975</v>
      </c>
      <c r="E345" t="s">
        <v>2027</v>
      </c>
      <c r="F345" t="s">
        <v>1981</v>
      </c>
      <c r="G345" t="s">
        <v>2028</v>
      </c>
      <c r="H345" t="s">
        <v>171</v>
      </c>
    </row>
    <row r="346" spans="1:7" ht="11.25">
      <c r="A346">
        <v>345</v>
      </c>
      <c r="B346" t="s">
        <v>957</v>
      </c>
      <c r="C346" t="s">
        <v>974</v>
      </c>
      <c r="D346" t="s">
        <v>975</v>
      </c>
      <c r="E346" t="s">
        <v>2031</v>
      </c>
      <c r="F346" t="s">
        <v>2032</v>
      </c>
      <c r="G346" t="s">
        <v>2022</v>
      </c>
    </row>
    <row r="347" spans="1:8" ht="11.25">
      <c r="A347">
        <v>346</v>
      </c>
      <c r="B347" t="s">
        <v>957</v>
      </c>
      <c r="C347" t="s">
        <v>974</v>
      </c>
      <c r="D347" t="s">
        <v>975</v>
      </c>
      <c r="E347" t="s">
        <v>2047</v>
      </c>
      <c r="F347" t="s">
        <v>2048</v>
      </c>
      <c r="G347" t="s">
        <v>2022</v>
      </c>
      <c r="H347" t="s">
        <v>170</v>
      </c>
    </row>
    <row r="348" spans="1:8" ht="11.25">
      <c r="A348">
        <v>347</v>
      </c>
      <c r="B348" t="s">
        <v>957</v>
      </c>
      <c r="C348" t="s">
        <v>976</v>
      </c>
      <c r="D348" t="s">
        <v>977</v>
      </c>
      <c r="E348" t="s">
        <v>2018</v>
      </c>
      <c r="F348" t="s">
        <v>2019</v>
      </c>
      <c r="G348" t="s">
        <v>1842</v>
      </c>
      <c r="H348" t="s">
        <v>170</v>
      </c>
    </row>
    <row r="349" spans="1:8" ht="11.25">
      <c r="A349">
        <v>348</v>
      </c>
      <c r="B349" t="s">
        <v>957</v>
      </c>
      <c r="C349" t="s">
        <v>976</v>
      </c>
      <c r="D349" t="s">
        <v>977</v>
      </c>
      <c r="E349" t="s">
        <v>2020</v>
      </c>
      <c r="F349" t="s">
        <v>2021</v>
      </c>
      <c r="G349" t="s">
        <v>2022</v>
      </c>
      <c r="H349" t="s">
        <v>170</v>
      </c>
    </row>
    <row r="350" spans="1:8" ht="11.25">
      <c r="A350">
        <v>349</v>
      </c>
      <c r="B350" t="s">
        <v>957</v>
      </c>
      <c r="C350" t="s">
        <v>976</v>
      </c>
      <c r="D350" t="s">
        <v>977</v>
      </c>
      <c r="E350" t="s">
        <v>2023</v>
      </c>
      <c r="F350" t="s">
        <v>2024</v>
      </c>
      <c r="G350" t="s">
        <v>1842</v>
      </c>
      <c r="H350" t="s">
        <v>170</v>
      </c>
    </row>
    <row r="351" spans="1:8" ht="11.25">
      <c r="A351">
        <v>350</v>
      </c>
      <c r="B351" t="s">
        <v>957</v>
      </c>
      <c r="C351" t="s">
        <v>976</v>
      </c>
      <c r="D351" t="s">
        <v>977</v>
      </c>
      <c r="E351" t="s">
        <v>2027</v>
      </c>
      <c r="F351" t="s">
        <v>1981</v>
      </c>
      <c r="G351" t="s">
        <v>2028</v>
      </c>
      <c r="H351" t="s">
        <v>171</v>
      </c>
    </row>
    <row r="352" spans="1:7" ht="11.25">
      <c r="A352">
        <v>351</v>
      </c>
      <c r="B352" t="s">
        <v>957</v>
      </c>
      <c r="C352" t="s">
        <v>976</v>
      </c>
      <c r="D352" t="s">
        <v>977</v>
      </c>
      <c r="E352" t="s">
        <v>2049</v>
      </c>
      <c r="F352" t="s">
        <v>2050</v>
      </c>
      <c r="G352" t="s">
        <v>2022</v>
      </c>
    </row>
    <row r="353" spans="1:7" ht="11.25">
      <c r="A353">
        <v>352</v>
      </c>
      <c r="B353" t="s">
        <v>957</v>
      </c>
      <c r="C353" t="s">
        <v>976</v>
      </c>
      <c r="D353" t="s">
        <v>977</v>
      </c>
      <c r="E353" t="s">
        <v>2031</v>
      </c>
      <c r="F353" t="s">
        <v>2032</v>
      </c>
      <c r="G353" t="s">
        <v>2022</v>
      </c>
    </row>
    <row r="354" spans="1:8" ht="11.25">
      <c r="A354">
        <v>353</v>
      </c>
      <c r="B354" t="s">
        <v>957</v>
      </c>
      <c r="C354" t="s">
        <v>976</v>
      </c>
      <c r="D354" t="s">
        <v>977</v>
      </c>
      <c r="E354" t="s">
        <v>2051</v>
      </c>
      <c r="F354" t="s">
        <v>2052</v>
      </c>
      <c r="G354" t="s">
        <v>2022</v>
      </c>
      <c r="H354" t="s">
        <v>170</v>
      </c>
    </row>
    <row r="355" spans="1:8" ht="11.25">
      <c r="A355">
        <v>354</v>
      </c>
      <c r="B355" t="s">
        <v>957</v>
      </c>
      <c r="C355" t="s">
        <v>978</v>
      </c>
      <c r="D355" t="s">
        <v>979</v>
      </c>
      <c r="E355" t="s">
        <v>2018</v>
      </c>
      <c r="F355" t="s">
        <v>2019</v>
      </c>
      <c r="G355" t="s">
        <v>1842</v>
      </c>
      <c r="H355" t="s">
        <v>170</v>
      </c>
    </row>
    <row r="356" spans="1:8" ht="11.25">
      <c r="A356">
        <v>355</v>
      </c>
      <c r="B356" t="s">
        <v>957</v>
      </c>
      <c r="C356" t="s">
        <v>978</v>
      </c>
      <c r="D356" t="s">
        <v>979</v>
      </c>
      <c r="E356" t="s">
        <v>2020</v>
      </c>
      <c r="F356" t="s">
        <v>2021</v>
      </c>
      <c r="G356" t="s">
        <v>2022</v>
      </c>
      <c r="H356" t="s">
        <v>170</v>
      </c>
    </row>
    <row r="357" spans="1:8" ht="11.25">
      <c r="A357">
        <v>356</v>
      </c>
      <c r="B357" t="s">
        <v>957</v>
      </c>
      <c r="C357" t="s">
        <v>978</v>
      </c>
      <c r="D357" t="s">
        <v>979</v>
      </c>
      <c r="E357" t="s">
        <v>2023</v>
      </c>
      <c r="F357" t="s">
        <v>2024</v>
      </c>
      <c r="G357" t="s">
        <v>1842</v>
      </c>
      <c r="H357" t="s">
        <v>170</v>
      </c>
    </row>
    <row r="358" spans="1:8" ht="11.25">
      <c r="A358">
        <v>357</v>
      </c>
      <c r="B358" t="s">
        <v>957</v>
      </c>
      <c r="C358" t="s">
        <v>978</v>
      </c>
      <c r="D358" t="s">
        <v>979</v>
      </c>
      <c r="E358" t="s">
        <v>2027</v>
      </c>
      <c r="F358" t="s">
        <v>1981</v>
      </c>
      <c r="G358" t="s">
        <v>2028</v>
      </c>
      <c r="H358" t="s">
        <v>171</v>
      </c>
    </row>
    <row r="359" spans="1:7" ht="11.25">
      <c r="A359">
        <v>358</v>
      </c>
      <c r="B359" t="s">
        <v>957</v>
      </c>
      <c r="C359" t="s">
        <v>978</v>
      </c>
      <c r="D359" t="s">
        <v>979</v>
      </c>
      <c r="E359" t="s">
        <v>2029</v>
      </c>
      <c r="F359" t="s">
        <v>2030</v>
      </c>
      <c r="G359" t="s">
        <v>2022</v>
      </c>
    </row>
    <row r="360" spans="1:7" ht="11.25">
      <c r="A360">
        <v>359</v>
      </c>
      <c r="B360" t="s">
        <v>957</v>
      </c>
      <c r="C360" t="s">
        <v>978</v>
      </c>
      <c r="D360" t="s">
        <v>979</v>
      </c>
      <c r="E360" t="s">
        <v>2031</v>
      </c>
      <c r="F360" t="s">
        <v>2032</v>
      </c>
      <c r="G360" t="s">
        <v>2022</v>
      </c>
    </row>
    <row r="361" spans="1:7" ht="11.25">
      <c r="A361">
        <v>360</v>
      </c>
      <c r="B361" t="s">
        <v>957</v>
      </c>
      <c r="C361" t="s">
        <v>978</v>
      </c>
      <c r="D361" t="s">
        <v>979</v>
      </c>
      <c r="E361" t="s">
        <v>2053</v>
      </c>
      <c r="F361" t="s">
        <v>2054</v>
      </c>
      <c r="G361" t="s">
        <v>2022</v>
      </c>
    </row>
    <row r="362" spans="1:8" ht="11.25">
      <c r="A362">
        <v>361</v>
      </c>
      <c r="B362" t="s">
        <v>957</v>
      </c>
      <c r="C362" t="s">
        <v>978</v>
      </c>
      <c r="D362" t="s">
        <v>979</v>
      </c>
      <c r="E362" t="s">
        <v>2055</v>
      </c>
      <c r="F362" t="s">
        <v>2056</v>
      </c>
      <c r="G362" t="s">
        <v>2022</v>
      </c>
      <c r="H362" t="s">
        <v>170</v>
      </c>
    </row>
    <row r="363" spans="1:8" ht="11.25">
      <c r="A363">
        <v>362</v>
      </c>
      <c r="B363" t="s">
        <v>957</v>
      </c>
      <c r="C363" t="s">
        <v>980</v>
      </c>
      <c r="D363" t="s">
        <v>981</v>
      </c>
      <c r="E363" t="s">
        <v>2018</v>
      </c>
      <c r="F363" t="s">
        <v>2019</v>
      </c>
      <c r="G363" t="s">
        <v>1842</v>
      </c>
      <c r="H363" t="s">
        <v>170</v>
      </c>
    </row>
    <row r="364" spans="1:8" ht="11.25">
      <c r="A364">
        <v>363</v>
      </c>
      <c r="B364" t="s">
        <v>957</v>
      </c>
      <c r="C364" t="s">
        <v>980</v>
      </c>
      <c r="D364" t="s">
        <v>981</v>
      </c>
      <c r="E364" t="s">
        <v>2020</v>
      </c>
      <c r="F364" t="s">
        <v>2021</v>
      </c>
      <c r="G364" t="s">
        <v>2022</v>
      </c>
      <c r="H364" t="s">
        <v>170</v>
      </c>
    </row>
    <row r="365" spans="1:8" ht="11.25">
      <c r="A365">
        <v>364</v>
      </c>
      <c r="B365" t="s">
        <v>957</v>
      </c>
      <c r="C365" t="s">
        <v>980</v>
      </c>
      <c r="D365" t="s">
        <v>981</v>
      </c>
      <c r="E365" t="s">
        <v>2023</v>
      </c>
      <c r="F365" t="s">
        <v>2024</v>
      </c>
      <c r="G365" t="s">
        <v>1842</v>
      </c>
      <c r="H365" t="s">
        <v>170</v>
      </c>
    </row>
    <row r="366" spans="1:8" ht="11.25">
      <c r="A366">
        <v>365</v>
      </c>
      <c r="B366" t="s">
        <v>957</v>
      </c>
      <c r="C366" t="s">
        <v>980</v>
      </c>
      <c r="D366" t="s">
        <v>981</v>
      </c>
      <c r="E366" t="s">
        <v>2027</v>
      </c>
      <c r="F366" t="s">
        <v>1981</v>
      </c>
      <c r="G366" t="s">
        <v>2028</v>
      </c>
      <c r="H366" t="s">
        <v>171</v>
      </c>
    </row>
    <row r="367" spans="1:7" ht="11.25">
      <c r="A367">
        <v>366</v>
      </c>
      <c r="B367" t="s">
        <v>957</v>
      </c>
      <c r="C367" t="s">
        <v>980</v>
      </c>
      <c r="D367" t="s">
        <v>981</v>
      </c>
      <c r="E367" t="s">
        <v>2031</v>
      </c>
      <c r="F367" t="s">
        <v>2032</v>
      </c>
      <c r="G367" t="s">
        <v>2022</v>
      </c>
    </row>
    <row r="368" spans="1:8" ht="11.25">
      <c r="A368">
        <v>367</v>
      </c>
      <c r="B368" t="s">
        <v>957</v>
      </c>
      <c r="C368" t="s">
        <v>980</v>
      </c>
      <c r="D368" t="s">
        <v>981</v>
      </c>
      <c r="E368" t="s">
        <v>2057</v>
      </c>
      <c r="F368" t="s">
        <v>2058</v>
      </c>
      <c r="G368" t="s">
        <v>2022</v>
      </c>
      <c r="H368" t="s">
        <v>170</v>
      </c>
    </row>
    <row r="369" spans="1:8" ht="11.25">
      <c r="A369">
        <v>368</v>
      </c>
      <c r="B369" t="s">
        <v>957</v>
      </c>
      <c r="C369" t="s">
        <v>980</v>
      </c>
      <c r="D369" t="s">
        <v>981</v>
      </c>
      <c r="E369" t="s">
        <v>2059</v>
      </c>
      <c r="F369" t="s">
        <v>2060</v>
      </c>
      <c r="G369" t="s">
        <v>1923</v>
      </c>
      <c r="H369" t="s">
        <v>170</v>
      </c>
    </row>
    <row r="370" spans="1:8" ht="11.25">
      <c r="A370">
        <v>369</v>
      </c>
      <c r="B370" t="s">
        <v>957</v>
      </c>
      <c r="C370" t="s">
        <v>982</v>
      </c>
      <c r="D370" t="s">
        <v>983</v>
      </c>
      <c r="E370" t="s">
        <v>2018</v>
      </c>
      <c r="F370" t="s">
        <v>2019</v>
      </c>
      <c r="G370" t="s">
        <v>1842</v>
      </c>
      <c r="H370" t="s">
        <v>170</v>
      </c>
    </row>
    <row r="371" spans="1:8" ht="11.25">
      <c r="A371">
        <v>370</v>
      </c>
      <c r="B371" t="s">
        <v>957</v>
      </c>
      <c r="C371" t="s">
        <v>982</v>
      </c>
      <c r="D371" t="s">
        <v>983</v>
      </c>
      <c r="E371" t="s">
        <v>2020</v>
      </c>
      <c r="F371" t="s">
        <v>2021</v>
      </c>
      <c r="G371" t="s">
        <v>2022</v>
      </c>
      <c r="H371" t="s">
        <v>170</v>
      </c>
    </row>
    <row r="372" spans="1:8" ht="11.25">
      <c r="A372">
        <v>371</v>
      </c>
      <c r="B372" t="s">
        <v>957</v>
      </c>
      <c r="C372" t="s">
        <v>982</v>
      </c>
      <c r="D372" t="s">
        <v>983</v>
      </c>
      <c r="E372" t="s">
        <v>2023</v>
      </c>
      <c r="F372" t="s">
        <v>2024</v>
      </c>
      <c r="G372" t="s">
        <v>1842</v>
      </c>
      <c r="H372" t="s">
        <v>170</v>
      </c>
    </row>
    <row r="373" spans="1:8" ht="11.25">
      <c r="A373">
        <v>372</v>
      </c>
      <c r="B373" t="s">
        <v>957</v>
      </c>
      <c r="C373" t="s">
        <v>982</v>
      </c>
      <c r="D373" t="s">
        <v>983</v>
      </c>
      <c r="E373" t="s">
        <v>2027</v>
      </c>
      <c r="F373" t="s">
        <v>1981</v>
      </c>
      <c r="G373" t="s">
        <v>2028</v>
      </c>
      <c r="H373" t="s">
        <v>171</v>
      </c>
    </row>
    <row r="374" spans="1:7" ht="11.25">
      <c r="A374">
        <v>373</v>
      </c>
      <c r="B374" t="s">
        <v>957</v>
      </c>
      <c r="C374" t="s">
        <v>982</v>
      </c>
      <c r="D374" t="s">
        <v>983</v>
      </c>
      <c r="E374" t="s">
        <v>2031</v>
      </c>
      <c r="F374" t="s">
        <v>2032</v>
      </c>
      <c r="G374" t="s">
        <v>2022</v>
      </c>
    </row>
    <row r="375" spans="1:8" ht="11.25">
      <c r="A375">
        <v>374</v>
      </c>
      <c r="B375" t="s">
        <v>957</v>
      </c>
      <c r="C375" t="s">
        <v>982</v>
      </c>
      <c r="D375" t="s">
        <v>983</v>
      </c>
      <c r="E375" t="s">
        <v>2061</v>
      </c>
      <c r="F375" t="s">
        <v>2062</v>
      </c>
      <c r="G375" t="s">
        <v>2022</v>
      </c>
      <c r="H375" t="s">
        <v>170</v>
      </c>
    </row>
    <row r="376" spans="1:8" ht="11.25">
      <c r="A376">
        <v>375</v>
      </c>
      <c r="B376" t="s">
        <v>957</v>
      </c>
      <c r="C376" t="s">
        <v>984</v>
      </c>
      <c r="D376" t="s">
        <v>985</v>
      </c>
      <c r="E376" t="s">
        <v>2018</v>
      </c>
      <c r="F376" t="s">
        <v>2019</v>
      </c>
      <c r="G376" t="s">
        <v>1842</v>
      </c>
      <c r="H376" t="s">
        <v>170</v>
      </c>
    </row>
    <row r="377" spans="1:8" ht="11.25">
      <c r="A377">
        <v>376</v>
      </c>
      <c r="B377" t="s">
        <v>957</v>
      </c>
      <c r="C377" t="s">
        <v>984</v>
      </c>
      <c r="D377" t="s">
        <v>985</v>
      </c>
      <c r="E377" t="s">
        <v>2020</v>
      </c>
      <c r="F377" t="s">
        <v>2021</v>
      </c>
      <c r="G377" t="s">
        <v>2022</v>
      </c>
      <c r="H377" t="s">
        <v>170</v>
      </c>
    </row>
    <row r="378" spans="1:8" ht="11.25">
      <c r="A378">
        <v>377</v>
      </c>
      <c r="B378" t="s">
        <v>957</v>
      </c>
      <c r="C378" t="s">
        <v>984</v>
      </c>
      <c r="D378" t="s">
        <v>985</v>
      </c>
      <c r="E378" t="s">
        <v>2023</v>
      </c>
      <c r="F378" t="s">
        <v>2024</v>
      </c>
      <c r="G378" t="s">
        <v>1842</v>
      </c>
      <c r="H378" t="s">
        <v>170</v>
      </c>
    </row>
    <row r="379" spans="1:8" ht="11.25">
      <c r="A379">
        <v>378</v>
      </c>
      <c r="B379" t="s">
        <v>957</v>
      </c>
      <c r="C379" t="s">
        <v>984</v>
      </c>
      <c r="D379" t="s">
        <v>985</v>
      </c>
      <c r="E379" t="s">
        <v>2027</v>
      </c>
      <c r="F379" t="s">
        <v>1981</v>
      </c>
      <c r="G379" t="s">
        <v>2028</v>
      </c>
      <c r="H379" t="s">
        <v>171</v>
      </c>
    </row>
    <row r="380" spans="1:7" ht="11.25">
      <c r="A380">
        <v>379</v>
      </c>
      <c r="B380" t="s">
        <v>957</v>
      </c>
      <c r="C380" t="s">
        <v>984</v>
      </c>
      <c r="D380" t="s">
        <v>985</v>
      </c>
      <c r="E380" t="s">
        <v>2031</v>
      </c>
      <c r="F380" t="s">
        <v>2032</v>
      </c>
      <c r="G380" t="s">
        <v>2022</v>
      </c>
    </row>
    <row r="381" spans="1:8" ht="11.25">
      <c r="A381">
        <v>380</v>
      </c>
      <c r="B381" t="s">
        <v>957</v>
      </c>
      <c r="C381" t="s">
        <v>984</v>
      </c>
      <c r="D381" t="s">
        <v>985</v>
      </c>
      <c r="E381" t="s">
        <v>2063</v>
      </c>
      <c r="F381" t="s">
        <v>2064</v>
      </c>
      <c r="G381" t="s">
        <v>2022</v>
      </c>
      <c r="H381" t="s">
        <v>170</v>
      </c>
    </row>
    <row r="382" spans="1:8" ht="11.25">
      <c r="A382">
        <v>381</v>
      </c>
      <c r="B382" t="s">
        <v>986</v>
      </c>
      <c r="C382" t="s">
        <v>986</v>
      </c>
      <c r="D382" t="s">
        <v>987</v>
      </c>
      <c r="E382" t="s">
        <v>2065</v>
      </c>
      <c r="F382" t="s">
        <v>2066</v>
      </c>
      <c r="G382" t="s">
        <v>2067</v>
      </c>
      <c r="H382" t="s">
        <v>170</v>
      </c>
    </row>
    <row r="383" spans="1:8" ht="11.25">
      <c r="A383">
        <v>382</v>
      </c>
      <c r="B383" t="s">
        <v>986</v>
      </c>
      <c r="C383" t="s">
        <v>986</v>
      </c>
      <c r="D383" t="s">
        <v>988</v>
      </c>
      <c r="E383" t="s">
        <v>2065</v>
      </c>
      <c r="F383" t="s">
        <v>2066</v>
      </c>
      <c r="G383" t="s">
        <v>2067</v>
      </c>
      <c r="H383" t="s">
        <v>170</v>
      </c>
    </row>
    <row r="384" spans="1:8" ht="11.25">
      <c r="A384">
        <v>383</v>
      </c>
      <c r="B384" t="s">
        <v>986</v>
      </c>
      <c r="C384" t="s">
        <v>986</v>
      </c>
      <c r="D384" t="s">
        <v>987</v>
      </c>
      <c r="E384" t="s">
        <v>1914</v>
      </c>
      <c r="F384" t="s">
        <v>1915</v>
      </c>
      <c r="G384" t="s">
        <v>1916</v>
      </c>
      <c r="H384" t="s">
        <v>170</v>
      </c>
    </row>
    <row r="385" spans="1:8" ht="11.25">
      <c r="A385">
        <v>384</v>
      </c>
      <c r="B385" t="s">
        <v>986</v>
      </c>
      <c r="C385" t="s">
        <v>986</v>
      </c>
      <c r="D385" t="s">
        <v>988</v>
      </c>
      <c r="E385" t="s">
        <v>1914</v>
      </c>
      <c r="F385" t="s">
        <v>1915</v>
      </c>
      <c r="G385" t="s">
        <v>1916</v>
      </c>
      <c r="H385" t="s">
        <v>170</v>
      </c>
    </row>
    <row r="386" spans="1:7" ht="11.25">
      <c r="A386">
        <v>385</v>
      </c>
      <c r="B386" t="s">
        <v>986</v>
      </c>
      <c r="C386" t="s">
        <v>986</v>
      </c>
      <c r="D386" t="s">
        <v>987</v>
      </c>
      <c r="E386" t="s">
        <v>1919</v>
      </c>
      <c r="F386" t="s">
        <v>1915</v>
      </c>
      <c r="G386" t="s">
        <v>1920</v>
      </c>
    </row>
    <row r="387" spans="1:7" ht="11.25">
      <c r="A387">
        <v>386</v>
      </c>
      <c r="B387" t="s">
        <v>986</v>
      </c>
      <c r="C387" t="s">
        <v>986</v>
      </c>
      <c r="D387" t="s">
        <v>988</v>
      </c>
      <c r="E387" t="s">
        <v>1919</v>
      </c>
      <c r="F387" t="s">
        <v>1915</v>
      </c>
      <c r="G387" t="s">
        <v>1920</v>
      </c>
    </row>
    <row r="388" spans="1:8" ht="11.25">
      <c r="A388">
        <v>387</v>
      </c>
      <c r="B388" t="s">
        <v>989</v>
      </c>
      <c r="C388" t="s">
        <v>776</v>
      </c>
      <c r="D388" t="s">
        <v>991</v>
      </c>
      <c r="E388" t="s">
        <v>2068</v>
      </c>
      <c r="F388" t="s">
        <v>2069</v>
      </c>
      <c r="G388" t="s">
        <v>2070</v>
      </c>
      <c r="H388" t="s">
        <v>170</v>
      </c>
    </row>
    <row r="389" spans="1:8" ht="11.25">
      <c r="A389">
        <v>388</v>
      </c>
      <c r="B389" t="s">
        <v>989</v>
      </c>
      <c r="C389" t="s">
        <v>992</v>
      </c>
      <c r="D389" t="s">
        <v>993</v>
      </c>
      <c r="E389" t="s">
        <v>2071</v>
      </c>
      <c r="F389" t="s">
        <v>2072</v>
      </c>
      <c r="G389" t="s">
        <v>2070</v>
      </c>
      <c r="H389" t="s">
        <v>170</v>
      </c>
    </row>
    <row r="390" spans="1:8" ht="11.25">
      <c r="A390">
        <v>389</v>
      </c>
      <c r="B390" t="s">
        <v>989</v>
      </c>
      <c r="C390" t="s">
        <v>994</v>
      </c>
      <c r="D390" t="s">
        <v>995</v>
      </c>
      <c r="E390" t="s">
        <v>2071</v>
      </c>
      <c r="F390" t="s">
        <v>2072</v>
      </c>
      <c r="G390" t="s">
        <v>2070</v>
      </c>
      <c r="H390" t="s">
        <v>170</v>
      </c>
    </row>
    <row r="391" spans="1:8" ht="11.25">
      <c r="A391">
        <v>390</v>
      </c>
      <c r="B391" t="s">
        <v>989</v>
      </c>
      <c r="C391" t="s">
        <v>996</v>
      </c>
      <c r="D391" t="s">
        <v>997</v>
      </c>
      <c r="E391" t="s">
        <v>2073</v>
      </c>
      <c r="F391" t="s">
        <v>2074</v>
      </c>
      <c r="G391" t="s">
        <v>2075</v>
      </c>
      <c r="H391" t="s">
        <v>170</v>
      </c>
    </row>
    <row r="392" spans="1:8" ht="11.25">
      <c r="A392">
        <v>391</v>
      </c>
      <c r="B392" t="s">
        <v>989</v>
      </c>
      <c r="C392" t="s">
        <v>998</v>
      </c>
      <c r="D392" t="s">
        <v>999</v>
      </c>
      <c r="E392" t="s">
        <v>2076</v>
      </c>
      <c r="F392" t="s">
        <v>2077</v>
      </c>
      <c r="G392" t="s">
        <v>2070</v>
      </c>
      <c r="H392" t="s">
        <v>170</v>
      </c>
    </row>
    <row r="393" spans="1:8" ht="11.25">
      <c r="A393">
        <v>392</v>
      </c>
      <c r="B393" t="s">
        <v>989</v>
      </c>
      <c r="C393" t="s">
        <v>1000</v>
      </c>
      <c r="D393" t="s">
        <v>1001</v>
      </c>
      <c r="E393" t="s">
        <v>2071</v>
      </c>
      <c r="F393" t="s">
        <v>2072</v>
      </c>
      <c r="G393" t="s">
        <v>2070</v>
      </c>
      <c r="H393" t="s">
        <v>170</v>
      </c>
    </row>
    <row r="394" spans="1:8" ht="11.25">
      <c r="A394">
        <v>393</v>
      </c>
      <c r="B394" t="s">
        <v>989</v>
      </c>
      <c r="C394" t="s">
        <v>1002</v>
      </c>
      <c r="D394" t="s">
        <v>1003</v>
      </c>
      <c r="E394" t="s">
        <v>2071</v>
      </c>
      <c r="F394" t="s">
        <v>2072</v>
      </c>
      <c r="G394" t="s">
        <v>2070</v>
      </c>
      <c r="H394" t="s">
        <v>170</v>
      </c>
    </row>
    <row r="395" spans="1:8" ht="11.25">
      <c r="A395">
        <v>394</v>
      </c>
      <c r="B395" t="s">
        <v>989</v>
      </c>
      <c r="C395" t="s">
        <v>1004</v>
      </c>
      <c r="D395" t="s">
        <v>1005</v>
      </c>
      <c r="E395" t="s">
        <v>2078</v>
      </c>
      <c r="F395" t="s">
        <v>2079</v>
      </c>
      <c r="G395" t="s">
        <v>2070</v>
      </c>
      <c r="H395" t="s">
        <v>170</v>
      </c>
    </row>
    <row r="396" spans="1:8" ht="11.25">
      <c r="A396">
        <v>395</v>
      </c>
      <c r="B396" t="s">
        <v>989</v>
      </c>
      <c r="C396" t="s">
        <v>1004</v>
      </c>
      <c r="D396" t="s">
        <v>1005</v>
      </c>
      <c r="E396" t="s">
        <v>2068</v>
      </c>
      <c r="F396" t="s">
        <v>2069</v>
      </c>
      <c r="G396" t="s">
        <v>2070</v>
      </c>
      <c r="H396" t="s">
        <v>170</v>
      </c>
    </row>
    <row r="397" spans="1:8" ht="11.25">
      <c r="A397">
        <v>396</v>
      </c>
      <c r="B397" t="s">
        <v>989</v>
      </c>
      <c r="C397" t="s">
        <v>1006</v>
      </c>
      <c r="D397" t="s">
        <v>1007</v>
      </c>
      <c r="E397" t="s">
        <v>2071</v>
      </c>
      <c r="F397" t="s">
        <v>2072</v>
      </c>
      <c r="G397" t="s">
        <v>2070</v>
      </c>
      <c r="H397" t="s">
        <v>170</v>
      </c>
    </row>
    <row r="398" spans="1:8" ht="11.25">
      <c r="A398">
        <v>397</v>
      </c>
      <c r="B398" t="s">
        <v>989</v>
      </c>
      <c r="C398" t="s">
        <v>846</v>
      </c>
      <c r="D398" t="s">
        <v>1008</v>
      </c>
      <c r="E398" t="s">
        <v>2071</v>
      </c>
      <c r="F398" t="s">
        <v>2072</v>
      </c>
      <c r="G398" t="s">
        <v>2070</v>
      </c>
      <c r="H398" t="s">
        <v>170</v>
      </c>
    </row>
    <row r="399" spans="1:8" ht="11.25">
      <c r="A399">
        <v>398</v>
      </c>
      <c r="B399" t="s">
        <v>989</v>
      </c>
      <c r="C399" t="s">
        <v>1009</v>
      </c>
      <c r="D399" t="s">
        <v>1010</v>
      </c>
      <c r="E399" t="s">
        <v>2080</v>
      </c>
      <c r="F399" t="s">
        <v>2081</v>
      </c>
      <c r="G399" t="s">
        <v>2070</v>
      </c>
      <c r="H399" t="s">
        <v>170</v>
      </c>
    </row>
    <row r="400" spans="1:8" ht="11.25">
      <c r="A400">
        <v>399</v>
      </c>
      <c r="B400" t="s">
        <v>989</v>
      </c>
      <c r="C400" t="s">
        <v>1011</v>
      </c>
      <c r="D400" t="s">
        <v>1012</v>
      </c>
      <c r="E400" t="s">
        <v>2082</v>
      </c>
      <c r="F400" t="s">
        <v>2083</v>
      </c>
      <c r="G400" t="s">
        <v>2070</v>
      </c>
      <c r="H400" t="s">
        <v>170</v>
      </c>
    </row>
    <row r="401" spans="1:8" ht="11.25">
      <c r="A401">
        <v>400</v>
      </c>
      <c r="B401" t="s">
        <v>989</v>
      </c>
      <c r="C401" t="s">
        <v>1013</v>
      </c>
      <c r="D401" t="s">
        <v>1014</v>
      </c>
      <c r="E401" t="s">
        <v>2084</v>
      </c>
      <c r="F401" t="s">
        <v>2085</v>
      </c>
      <c r="G401" t="s">
        <v>2086</v>
      </c>
      <c r="H401" t="s">
        <v>170</v>
      </c>
    </row>
    <row r="402" spans="1:8" ht="11.25">
      <c r="A402">
        <v>401</v>
      </c>
      <c r="B402" t="s">
        <v>989</v>
      </c>
      <c r="C402" t="s">
        <v>1015</v>
      </c>
      <c r="D402" t="s">
        <v>1016</v>
      </c>
      <c r="E402" t="s">
        <v>2071</v>
      </c>
      <c r="F402" t="s">
        <v>2072</v>
      </c>
      <c r="G402" t="s">
        <v>2070</v>
      </c>
      <c r="H402" t="s">
        <v>170</v>
      </c>
    </row>
    <row r="403" spans="1:8" ht="11.25">
      <c r="A403">
        <v>402</v>
      </c>
      <c r="B403" t="s">
        <v>989</v>
      </c>
      <c r="C403" t="s">
        <v>1017</v>
      </c>
      <c r="D403" t="s">
        <v>1018</v>
      </c>
      <c r="E403" t="s">
        <v>2087</v>
      </c>
      <c r="F403" t="s">
        <v>2088</v>
      </c>
      <c r="G403" t="s">
        <v>2070</v>
      </c>
      <c r="H403" t="s">
        <v>170</v>
      </c>
    </row>
    <row r="404" spans="1:8" ht="11.25">
      <c r="A404">
        <v>403</v>
      </c>
      <c r="B404" t="s">
        <v>989</v>
      </c>
      <c r="C404" t="s">
        <v>1019</v>
      </c>
      <c r="D404" t="s">
        <v>1020</v>
      </c>
      <c r="E404" t="s">
        <v>2089</v>
      </c>
      <c r="F404" t="s">
        <v>2090</v>
      </c>
      <c r="G404" t="s">
        <v>2070</v>
      </c>
      <c r="H404" t="s">
        <v>170</v>
      </c>
    </row>
    <row r="405" spans="1:8" ht="11.25">
      <c r="A405">
        <v>404</v>
      </c>
      <c r="B405" t="s">
        <v>989</v>
      </c>
      <c r="C405" t="s">
        <v>1019</v>
      </c>
      <c r="D405" t="s">
        <v>1020</v>
      </c>
      <c r="E405" t="s">
        <v>2068</v>
      </c>
      <c r="F405" t="s">
        <v>2069</v>
      </c>
      <c r="G405" t="s">
        <v>2070</v>
      </c>
      <c r="H405" t="s">
        <v>170</v>
      </c>
    </row>
    <row r="406" spans="1:8" ht="11.25">
      <c r="A406">
        <v>405</v>
      </c>
      <c r="B406" t="s">
        <v>1021</v>
      </c>
      <c r="C406" t="s">
        <v>1023</v>
      </c>
      <c r="D406" t="s">
        <v>1024</v>
      </c>
      <c r="E406" t="s">
        <v>2091</v>
      </c>
      <c r="F406" t="s">
        <v>2092</v>
      </c>
      <c r="G406" t="s">
        <v>2093</v>
      </c>
      <c r="H406" t="s">
        <v>170</v>
      </c>
    </row>
    <row r="407" spans="1:8" ht="11.25">
      <c r="A407">
        <v>406</v>
      </c>
      <c r="B407" t="s">
        <v>1021</v>
      </c>
      <c r="C407" t="s">
        <v>1023</v>
      </c>
      <c r="D407" t="s">
        <v>1024</v>
      </c>
      <c r="E407" t="s">
        <v>2094</v>
      </c>
      <c r="F407" t="s">
        <v>2095</v>
      </c>
      <c r="G407" t="s">
        <v>2096</v>
      </c>
      <c r="H407" t="s">
        <v>170</v>
      </c>
    </row>
    <row r="408" spans="1:8" ht="11.25">
      <c r="A408">
        <v>407</v>
      </c>
      <c r="B408" t="s">
        <v>1021</v>
      </c>
      <c r="C408" t="s">
        <v>1025</v>
      </c>
      <c r="D408" t="s">
        <v>1026</v>
      </c>
      <c r="E408" t="s">
        <v>2091</v>
      </c>
      <c r="F408" t="s">
        <v>2092</v>
      </c>
      <c r="G408" t="s">
        <v>2093</v>
      </c>
      <c r="H408" t="s">
        <v>170</v>
      </c>
    </row>
    <row r="409" spans="1:8" ht="11.25">
      <c r="A409">
        <v>408</v>
      </c>
      <c r="B409" t="s">
        <v>1021</v>
      </c>
      <c r="C409" t="s">
        <v>1025</v>
      </c>
      <c r="D409" t="s">
        <v>1026</v>
      </c>
      <c r="E409" t="s">
        <v>2097</v>
      </c>
      <c r="F409" t="s">
        <v>2098</v>
      </c>
      <c r="G409" t="s">
        <v>2096</v>
      </c>
      <c r="H409" t="s">
        <v>170</v>
      </c>
    </row>
    <row r="410" spans="1:8" ht="11.25">
      <c r="A410">
        <v>409</v>
      </c>
      <c r="B410" t="s">
        <v>1021</v>
      </c>
      <c r="C410" t="s">
        <v>1025</v>
      </c>
      <c r="D410" t="s">
        <v>1026</v>
      </c>
      <c r="E410" t="s">
        <v>2099</v>
      </c>
      <c r="F410" t="s">
        <v>2100</v>
      </c>
      <c r="G410" t="s">
        <v>2101</v>
      </c>
      <c r="H410" t="s">
        <v>170</v>
      </c>
    </row>
    <row r="411" spans="1:8" ht="11.25">
      <c r="A411">
        <v>410</v>
      </c>
      <c r="B411" t="s">
        <v>1021</v>
      </c>
      <c r="C411" t="s">
        <v>1027</v>
      </c>
      <c r="D411" t="s">
        <v>1028</v>
      </c>
      <c r="E411" t="s">
        <v>2091</v>
      </c>
      <c r="F411" t="s">
        <v>2092</v>
      </c>
      <c r="G411" t="s">
        <v>2093</v>
      </c>
      <c r="H411" t="s">
        <v>170</v>
      </c>
    </row>
    <row r="412" spans="1:8" ht="11.25">
      <c r="A412">
        <v>411</v>
      </c>
      <c r="B412" t="s">
        <v>1021</v>
      </c>
      <c r="C412" t="s">
        <v>1027</v>
      </c>
      <c r="D412" t="s">
        <v>1028</v>
      </c>
      <c r="E412" t="s">
        <v>2097</v>
      </c>
      <c r="F412" t="s">
        <v>2098</v>
      </c>
      <c r="G412" t="s">
        <v>2096</v>
      </c>
      <c r="H412" t="s">
        <v>170</v>
      </c>
    </row>
    <row r="413" spans="1:8" ht="11.25">
      <c r="A413">
        <v>412</v>
      </c>
      <c r="B413" t="s">
        <v>1021</v>
      </c>
      <c r="C413" t="s">
        <v>1029</v>
      </c>
      <c r="D413" t="s">
        <v>1030</v>
      </c>
      <c r="E413" t="s">
        <v>2091</v>
      </c>
      <c r="F413" t="s">
        <v>2092</v>
      </c>
      <c r="G413" t="s">
        <v>2093</v>
      </c>
      <c r="H413" t="s">
        <v>170</v>
      </c>
    </row>
    <row r="414" spans="1:8" ht="11.25">
      <c r="A414">
        <v>413</v>
      </c>
      <c r="B414" t="s">
        <v>1021</v>
      </c>
      <c r="C414" t="s">
        <v>1029</v>
      </c>
      <c r="D414" t="s">
        <v>1030</v>
      </c>
      <c r="E414" t="s">
        <v>2097</v>
      </c>
      <c r="F414" t="s">
        <v>2098</v>
      </c>
      <c r="G414" t="s">
        <v>2096</v>
      </c>
      <c r="H414" t="s">
        <v>170</v>
      </c>
    </row>
    <row r="415" spans="1:8" ht="11.25">
      <c r="A415">
        <v>414</v>
      </c>
      <c r="B415" t="s">
        <v>1021</v>
      </c>
      <c r="C415" t="s">
        <v>1031</v>
      </c>
      <c r="D415" t="s">
        <v>1032</v>
      </c>
      <c r="E415" t="s">
        <v>2091</v>
      </c>
      <c r="F415" t="s">
        <v>2092</v>
      </c>
      <c r="G415" t="s">
        <v>2093</v>
      </c>
      <c r="H415" t="s">
        <v>170</v>
      </c>
    </row>
    <row r="416" spans="1:8" ht="11.25">
      <c r="A416">
        <v>415</v>
      </c>
      <c r="B416" t="s">
        <v>1021</v>
      </c>
      <c r="C416" t="s">
        <v>1021</v>
      </c>
      <c r="D416" t="s">
        <v>1022</v>
      </c>
      <c r="E416" t="s">
        <v>2091</v>
      </c>
      <c r="F416" t="s">
        <v>2092</v>
      </c>
      <c r="G416" t="s">
        <v>2093</v>
      </c>
      <c r="H416" t="s">
        <v>170</v>
      </c>
    </row>
    <row r="417" spans="1:8" ht="11.25">
      <c r="A417">
        <v>416</v>
      </c>
      <c r="B417" t="s">
        <v>1021</v>
      </c>
      <c r="C417" t="s">
        <v>1033</v>
      </c>
      <c r="D417" t="s">
        <v>1034</v>
      </c>
      <c r="E417" t="s">
        <v>2091</v>
      </c>
      <c r="F417" t="s">
        <v>2092</v>
      </c>
      <c r="G417" t="s">
        <v>2093</v>
      </c>
      <c r="H417" t="s">
        <v>170</v>
      </c>
    </row>
    <row r="418" spans="1:8" ht="11.25">
      <c r="A418">
        <v>417</v>
      </c>
      <c r="B418" t="s">
        <v>1021</v>
      </c>
      <c r="C418" t="s">
        <v>1033</v>
      </c>
      <c r="D418" t="s">
        <v>1034</v>
      </c>
      <c r="E418" t="s">
        <v>2097</v>
      </c>
      <c r="F418" t="s">
        <v>2098</v>
      </c>
      <c r="G418" t="s">
        <v>2096</v>
      </c>
      <c r="H418" t="s">
        <v>170</v>
      </c>
    </row>
    <row r="419" spans="1:8" ht="11.25">
      <c r="A419">
        <v>418</v>
      </c>
      <c r="B419" t="s">
        <v>1021</v>
      </c>
      <c r="C419" t="s">
        <v>1035</v>
      </c>
      <c r="D419" t="s">
        <v>1036</v>
      </c>
      <c r="E419" t="s">
        <v>2091</v>
      </c>
      <c r="F419" t="s">
        <v>2092</v>
      </c>
      <c r="G419" t="s">
        <v>2093</v>
      </c>
      <c r="H419" t="s">
        <v>170</v>
      </c>
    </row>
    <row r="420" spans="1:8" ht="11.25">
      <c r="A420">
        <v>419</v>
      </c>
      <c r="B420" t="s">
        <v>1021</v>
      </c>
      <c r="C420" t="s">
        <v>1035</v>
      </c>
      <c r="D420" t="s">
        <v>1036</v>
      </c>
      <c r="E420" t="s">
        <v>2097</v>
      </c>
      <c r="F420" t="s">
        <v>2098</v>
      </c>
      <c r="G420" t="s">
        <v>2096</v>
      </c>
      <c r="H420" t="s">
        <v>170</v>
      </c>
    </row>
    <row r="421" spans="1:8" ht="11.25">
      <c r="A421">
        <v>420</v>
      </c>
      <c r="B421" t="s">
        <v>1021</v>
      </c>
      <c r="C421" t="s">
        <v>1037</v>
      </c>
      <c r="D421" t="s">
        <v>1038</v>
      </c>
      <c r="E421" t="s">
        <v>2091</v>
      </c>
      <c r="F421" t="s">
        <v>2092</v>
      </c>
      <c r="G421" t="s">
        <v>2093</v>
      </c>
      <c r="H421" t="s">
        <v>170</v>
      </c>
    </row>
    <row r="422" spans="1:8" ht="11.25">
      <c r="A422">
        <v>421</v>
      </c>
      <c r="B422" t="s">
        <v>1021</v>
      </c>
      <c r="C422" t="s">
        <v>1037</v>
      </c>
      <c r="D422" t="s">
        <v>1038</v>
      </c>
      <c r="E422" t="s">
        <v>2094</v>
      </c>
      <c r="F422" t="s">
        <v>2095</v>
      </c>
      <c r="G422" t="s">
        <v>2096</v>
      </c>
      <c r="H422" t="s">
        <v>170</v>
      </c>
    </row>
    <row r="423" spans="1:8" ht="11.25">
      <c r="A423">
        <v>422</v>
      </c>
      <c r="B423" t="s">
        <v>1021</v>
      </c>
      <c r="C423" t="s">
        <v>1039</v>
      </c>
      <c r="D423" t="s">
        <v>1040</v>
      </c>
      <c r="E423" t="s">
        <v>2091</v>
      </c>
      <c r="F423" t="s">
        <v>2092</v>
      </c>
      <c r="G423" t="s">
        <v>2093</v>
      </c>
      <c r="H423" t="s">
        <v>170</v>
      </c>
    </row>
    <row r="424" spans="1:8" ht="11.25">
      <c r="A424">
        <v>423</v>
      </c>
      <c r="B424" t="s">
        <v>1021</v>
      </c>
      <c r="C424" t="s">
        <v>1039</v>
      </c>
      <c r="D424" t="s">
        <v>1040</v>
      </c>
      <c r="E424" t="s">
        <v>2097</v>
      </c>
      <c r="F424" t="s">
        <v>2098</v>
      </c>
      <c r="G424" t="s">
        <v>2096</v>
      </c>
      <c r="H424" t="s">
        <v>170</v>
      </c>
    </row>
    <row r="425" spans="1:8" ht="11.25">
      <c r="A425">
        <v>424</v>
      </c>
      <c r="B425" t="s">
        <v>1021</v>
      </c>
      <c r="C425" t="s">
        <v>1041</v>
      </c>
      <c r="D425" t="s">
        <v>1042</v>
      </c>
      <c r="E425" t="s">
        <v>2091</v>
      </c>
      <c r="F425" t="s">
        <v>2092</v>
      </c>
      <c r="G425" t="s">
        <v>2093</v>
      </c>
      <c r="H425" t="s">
        <v>170</v>
      </c>
    </row>
    <row r="426" spans="1:8" ht="11.25">
      <c r="A426">
        <v>425</v>
      </c>
      <c r="B426" t="s">
        <v>1021</v>
      </c>
      <c r="C426" t="s">
        <v>1043</v>
      </c>
      <c r="D426" t="s">
        <v>1044</v>
      </c>
      <c r="E426" t="s">
        <v>2091</v>
      </c>
      <c r="F426" t="s">
        <v>2092</v>
      </c>
      <c r="G426" t="s">
        <v>2093</v>
      </c>
      <c r="H426" t="s">
        <v>170</v>
      </c>
    </row>
    <row r="427" spans="1:8" ht="11.25">
      <c r="A427">
        <v>426</v>
      </c>
      <c r="B427" t="s">
        <v>1021</v>
      </c>
      <c r="C427" t="s">
        <v>1043</v>
      </c>
      <c r="D427" t="s">
        <v>1044</v>
      </c>
      <c r="E427" t="s">
        <v>2097</v>
      </c>
      <c r="F427" t="s">
        <v>2098</v>
      </c>
      <c r="G427" t="s">
        <v>2096</v>
      </c>
      <c r="H427" t="s">
        <v>170</v>
      </c>
    </row>
    <row r="428" spans="1:8" ht="11.25">
      <c r="A428">
        <v>427</v>
      </c>
      <c r="B428" t="s">
        <v>1021</v>
      </c>
      <c r="C428" t="s">
        <v>1045</v>
      </c>
      <c r="D428" t="s">
        <v>1046</v>
      </c>
      <c r="E428" t="s">
        <v>2091</v>
      </c>
      <c r="F428" t="s">
        <v>2092</v>
      </c>
      <c r="G428" t="s">
        <v>2093</v>
      </c>
      <c r="H428" t="s">
        <v>170</v>
      </c>
    </row>
    <row r="429" spans="1:8" ht="11.25">
      <c r="A429">
        <v>428</v>
      </c>
      <c r="B429" t="s">
        <v>1021</v>
      </c>
      <c r="C429" t="s">
        <v>1045</v>
      </c>
      <c r="D429" t="s">
        <v>1046</v>
      </c>
      <c r="E429" t="s">
        <v>2097</v>
      </c>
      <c r="F429" t="s">
        <v>2098</v>
      </c>
      <c r="G429" t="s">
        <v>2096</v>
      </c>
      <c r="H429" t="s">
        <v>170</v>
      </c>
    </row>
    <row r="430" spans="1:8" ht="11.25">
      <c r="A430">
        <v>429</v>
      </c>
      <c r="B430" t="s">
        <v>1021</v>
      </c>
      <c r="C430" t="s">
        <v>1047</v>
      </c>
      <c r="D430" t="s">
        <v>1048</v>
      </c>
      <c r="E430" t="s">
        <v>2091</v>
      </c>
      <c r="F430" t="s">
        <v>2092</v>
      </c>
      <c r="G430" t="s">
        <v>2093</v>
      </c>
      <c r="H430" t="s">
        <v>170</v>
      </c>
    </row>
    <row r="431" spans="1:8" ht="11.25">
      <c r="A431">
        <v>430</v>
      </c>
      <c r="B431" t="s">
        <v>1021</v>
      </c>
      <c r="C431" t="s">
        <v>1047</v>
      </c>
      <c r="D431" t="s">
        <v>1048</v>
      </c>
      <c r="E431" t="s">
        <v>2097</v>
      </c>
      <c r="F431" t="s">
        <v>2098</v>
      </c>
      <c r="G431" t="s">
        <v>2096</v>
      </c>
      <c r="H431" t="s">
        <v>170</v>
      </c>
    </row>
    <row r="432" spans="1:8" ht="11.25">
      <c r="A432">
        <v>431</v>
      </c>
      <c r="B432" t="s">
        <v>1021</v>
      </c>
      <c r="C432" t="s">
        <v>1049</v>
      </c>
      <c r="D432" t="s">
        <v>1050</v>
      </c>
      <c r="E432" t="s">
        <v>2091</v>
      </c>
      <c r="F432" t="s">
        <v>2092</v>
      </c>
      <c r="G432" t="s">
        <v>2093</v>
      </c>
      <c r="H432" t="s">
        <v>170</v>
      </c>
    </row>
    <row r="433" spans="1:8" ht="11.25">
      <c r="A433">
        <v>432</v>
      </c>
      <c r="B433" t="s">
        <v>1021</v>
      </c>
      <c r="C433" t="s">
        <v>595</v>
      </c>
      <c r="D433" t="s">
        <v>1051</v>
      </c>
      <c r="E433" t="s">
        <v>2091</v>
      </c>
      <c r="F433" t="s">
        <v>2092</v>
      </c>
      <c r="G433" t="s">
        <v>2093</v>
      </c>
      <c r="H433" t="s">
        <v>170</v>
      </c>
    </row>
    <row r="434" spans="1:8" ht="11.25">
      <c r="A434">
        <v>433</v>
      </c>
      <c r="B434" t="s">
        <v>1021</v>
      </c>
      <c r="C434" t="s">
        <v>1052</v>
      </c>
      <c r="D434" t="s">
        <v>1053</v>
      </c>
      <c r="E434" t="s">
        <v>2091</v>
      </c>
      <c r="F434" t="s">
        <v>2092</v>
      </c>
      <c r="G434" t="s">
        <v>2093</v>
      </c>
      <c r="H434" t="s">
        <v>170</v>
      </c>
    </row>
    <row r="435" spans="1:8" ht="11.25">
      <c r="A435">
        <v>434</v>
      </c>
      <c r="B435" t="s">
        <v>1021</v>
      </c>
      <c r="C435" t="s">
        <v>1052</v>
      </c>
      <c r="D435" t="s">
        <v>1053</v>
      </c>
      <c r="E435" t="s">
        <v>2097</v>
      </c>
      <c r="F435" t="s">
        <v>2098</v>
      </c>
      <c r="G435" t="s">
        <v>2096</v>
      </c>
      <c r="H435" t="s">
        <v>170</v>
      </c>
    </row>
    <row r="436" spans="1:8" ht="11.25">
      <c r="A436">
        <v>435</v>
      </c>
      <c r="B436" t="s">
        <v>1021</v>
      </c>
      <c r="C436" t="s">
        <v>982</v>
      </c>
      <c r="D436" t="s">
        <v>1054</v>
      </c>
      <c r="E436" t="s">
        <v>2091</v>
      </c>
      <c r="F436" t="s">
        <v>2092</v>
      </c>
      <c r="G436" t="s">
        <v>2093</v>
      </c>
      <c r="H436" t="s">
        <v>170</v>
      </c>
    </row>
    <row r="437" spans="1:8" ht="11.25">
      <c r="A437">
        <v>436</v>
      </c>
      <c r="B437" t="s">
        <v>1021</v>
      </c>
      <c r="C437" t="s">
        <v>982</v>
      </c>
      <c r="D437" t="s">
        <v>1054</v>
      </c>
      <c r="E437" t="s">
        <v>2097</v>
      </c>
      <c r="F437" t="s">
        <v>2098</v>
      </c>
      <c r="G437" t="s">
        <v>2096</v>
      </c>
      <c r="H437" t="s">
        <v>170</v>
      </c>
    </row>
    <row r="438" spans="1:8" ht="11.25">
      <c r="A438">
        <v>437</v>
      </c>
      <c r="B438" t="s">
        <v>1021</v>
      </c>
      <c r="C438" t="s">
        <v>982</v>
      </c>
      <c r="D438" t="s">
        <v>1054</v>
      </c>
      <c r="E438" t="s">
        <v>2102</v>
      </c>
      <c r="F438" t="s">
        <v>2103</v>
      </c>
      <c r="G438" t="s">
        <v>2096</v>
      </c>
      <c r="H438" t="s">
        <v>170</v>
      </c>
    </row>
    <row r="439" spans="1:8" ht="11.25">
      <c r="A439">
        <v>438</v>
      </c>
      <c r="B439" t="s">
        <v>1021</v>
      </c>
      <c r="C439" t="s">
        <v>1055</v>
      </c>
      <c r="D439" t="s">
        <v>1056</v>
      </c>
      <c r="E439" t="s">
        <v>2091</v>
      </c>
      <c r="F439" t="s">
        <v>2092</v>
      </c>
      <c r="G439" t="s">
        <v>2093</v>
      </c>
      <c r="H439" t="s">
        <v>170</v>
      </c>
    </row>
    <row r="440" spans="1:8" ht="11.25">
      <c r="A440">
        <v>439</v>
      </c>
      <c r="B440" t="s">
        <v>1021</v>
      </c>
      <c r="C440" t="s">
        <v>1055</v>
      </c>
      <c r="D440" t="s">
        <v>1056</v>
      </c>
      <c r="E440" t="s">
        <v>2097</v>
      </c>
      <c r="F440" t="s">
        <v>2098</v>
      </c>
      <c r="G440" t="s">
        <v>2096</v>
      </c>
      <c r="H440" t="s">
        <v>170</v>
      </c>
    </row>
    <row r="441" spans="1:8" ht="11.25">
      <c r="A441">
        <v>440</v>
      </c>
      <c r="B441" t="s">
        <v>1021</v>
      </c>
      <c r="C441" t="s">
        <v>1057</v>
      </c>
      <c r="D441" t="s">
        <v>1058</v>
      </c>
      <c r="E441" t="s">
        <v>2091</v>
      </c>
      <c r="F441" t="s">
        <v>2092</v>
      </c>
      <c r="G441" t="s">
        <v>2093</v>
      </c>
      <c r="H441" t="s">
        <v>170</v>
      </c>
    </row>
    <row r="442" spans="1:8" ht="11.25">
      <c r="A442">
        <v>441</v>
      </c>
      <c r="B442" t="s">
        <v>1021</v>
      </c>
      <c r="C442" t="s">
        <v>1057</v>
      </c>
      <c r="D442" t="s">
        <v>1058</v>
      </c>
      <c r="E442" t="s">
        <v>2104</v>
      </c>
      <c r="F442" t="s">
        <v>2105</v>
      </c>
      <c r="G442" t="s">
        <v>2106</v>
      </c>
      <c r="H442" t="s">
        <v>170</v>
      </c>
    </row>
    <row r="443" spans="1:8" ht="11.25">
      <c r="A443">
        <v>442</v>
      </c>
      <c r="B443" t="s">
        <v>1021</v>
      </c>
      <c r="C443" t="s">
        <v>1057</v>
      </c>
      <c r="D443" t="s">
        <v>1058</v>
      </c>
      <c r="E443" t="s">
        <v>2107</v>
      </c>
      <c r="F443" t="s">
        <v>2108</v>
      </c>
      <c r="G443" t="s">
        <v>2106</v>
      </c>
      <c r="H443" t="s">
        <v>171</v>
      </c>
    </row>
    <row r="444" spans="1:8" ht="11.25">
      <c r="A444">
        <v>443</v>
      </c>
      <c r="B444" t="s">
        <v>1021</v>
      </c>
      <c r="C444" t="s">
        <v>1057</v>
      </c>
      <c r="D444" t="s">
        <v>1058</v>
      </c>
      <c r="E444" t="s">
        <v>2109</v>
      </c>
      <c r="F444" t="s">
        <v>2110</v>
      </c>
      <c r="G444" t="s">
        <v>2106</v>
      </c>
      <c r="H444" t="s">
        <v>170</v>
      </c>
    </row>
    <row r="445" spans="1:8" ht="11.25">
      <c r="A445">
        <v>444</v>
      </c>
      <c r="B445" t="s">
        <v>1021</v>
      </c>
      <c r="C445" t="s">
        <v>1057</v>
      </c>
      <c r="D445" t="s">
        <v>1058</v>
      </c>
      <c r="E445" t="s">
        <v>2111</v>
      </c>
      <c r="F445" t="s">
        <v>2112</v>
      </c>
      <c r="G445" t="s">
        <v>2106</v>
      </c>
      <c r="H445" t="s">
        <v>170</v>
      </c>
    </row>
    <row r="446" spans="1:8" ht="11.25">
      <c r="A446">
        <v>445</v>
      </c>
      <c r="B446" t="s">
        <v>1021</v>
      </c>
      <c r="C446" t="s">
        <v>1057</v>
      </c>
      <c r="D446" t="s">
        <v>1058</v>
      </c>
      <c r="E446" t="s">
        <v>2113</v>
      </c>
      <c r="F446" t="s">
        <v>2114</v>
      </c>
      <c r="G446" t="s">
        <v>2106</v>
      </c>
      <c r="H446" t="s">
        <v>170</v>
      </c>
    </row>
    <row r="447" spans="1:8" ht="11.25">
      <c r="A447">
        <v>446</v>
      </c>
      <c r="B447" t="s">
        <v>1059</v>
      </c>
      <c r="C447" t="s">
        <v>1061</v>
      </c>
      <c r="D447" t="s">
        <v>1062</v>
      </c>
      <c r="E447" t="s">
        <v>2115</v>
      </c>
      <c r="F447" t="s">
        <v>2116</v>
      </c>
      <c r="G447" t="s">
        <v>2093</v>
      </c>
      <c r="H447" t="s">
        <v>170</v>
      </c>
    </row>
    <row r="448" spans="1:8" ht="11.25">
      <c r="A448">
        <v>447</v>
      </c>
      <c r="B448" t="s">
        <v>1059</v>
      </c>
      <c r="C448" t="s">
        <v>1063</v>
      </c>
      <c r="D448" t="s">
        <v>1064</v>
      </c>
      <c r="E448" t="s">
        <v>2117</v>
      </c>
      <c r="F448" t="s">
        <v>2118</v>
      </c>
      <c r="G448" t="s">
        <v>2093</v>
      </c>
      <c r="H448" t="s">
        <v>170</v>
      </c>
    </row>
    <row r="449" spans="1:8" ht="11.25">
      <c r="A449">
        <v>448</v>
      </c>
      <c r="B449" t="s">
        <v>1059</v>
      </c>
      <c r="C449" t="s">
        <v>639</v>
      </c>
      <c r="D449" t="s">
        <v>1065</v>
      </c>
      <c r="E449" t="s">
        <v>2117</v>
      </c>
      <c r="F449" t="s">
        <v>2118</v>
      </c>
      <c r="G449" t="s">
        <v>2093</v>
      </c>
      <c r="H449" t="s">
        <v>170</v>
      </c>
    </row>
    <row r="450" spans="1:8" ht="11.25">
      <c r="A450">
        <v>449</v>
      </c>
      <c r="B450" t="s">
        <v>1059</v>
      </c>
      <c r="C450" t="s">
        <v>1066</v>
      </c>
      <c r="D450" t="s">
        <v>1067</v>
      </c>
      <c r="E450" t="s">
        <v>2117</v>
      </c>
      <c r="F450" t="s">
        <v>2118</v>
      </c>
      <c r="G450" t="s">
        <v>2093</v>
      </c>
      <c r="H450" t="s">
        <v>170</v>
      </c>
    </row>
    <row r="451" spans="1:8" ht="11.25">
      <c r="A451">
        <v>450</v>
      </c>
      <c r="B451" t="s">
        <v>1059</v>
      </c>
      <c r="C451" t="s">
        <v>1068</v>
      </c>
      <c r="D451" t="s">
        <v>1069</v>
      </c>
      <c r="E451" t="s">
        <v>2119</v>
      </c>
      <c r="F451" t="s">
        <v>2120</v>
      </c>
      <c r="G451" t="s">
        <v>2093</v>
      </c>
      <c r="H451" t="s">
        <v>170</v>
      </c>
    </row>
    <row r="452" spans="1:8" ht="11.25">
      <c r="A452">
        <v>451</v>
      </c>
      <c r="B452" t="s">
        <v>1059</v>
      </c>
      <c r="C452" t="s">
        <v>889</v>
      </c>
      <c r="D452" t="s">
        <v>1070</v>
      </c>
      <c r="E452" t="s">
        <v>2091</v>
      </c>
      <c r="F452" t="s">
        <v>2092</v>
      </c>
      <c r="G452" t="s">
        <v>2093</v>
      </c>
      <c r="H452" t="s">
        <v>170</v>
      </c>
    </row>
    <row r="453" spans="1:8" ht="11.25">
      <c r="A453">
        <v>452</v>
      </c>
      <c r="B453" t="s">
        <v>1059</v>
      </c>
      <c r="C453" t="s">
        <v>889</v>
      </c>
      <c r="D453" t="s">
        <v>1070</v>
      </c>
      <c r="E453" t="s">
        <v>2117</v>
      </c>
      <c r="F453" t="s">
        <v>2118</v>
      </c>
      <c r="G453" t="s">
        <v>2093</v>
      </c>
      <c r="H453" t="s">
        <v>170</v>
      </c>
    </row>
    <row r="454" spans="1:8" ht="11.25">
      <c r="A454">
        <v>453</v>
      </c>
      <c r="B454" t="s">
        <v>1059</v>
      </c>
      <c r="C454" t="s">
        <v>1071</v>
      </c>
      <c r="D454" t="s">
        <v>1072</v>
      </c>
      <c r="E454" t="s">
        <v>2121</v>
      </c>
      <c r="F454" t="s">
        <v>2122</v>
      </c>
      <c r="G454" t="s">
        <v>2093</v>
      </c>
      <c r="H454" t="s">
        <v>170</v>
      </c>
    </row>
    <row r="455" spans="1:8" ht="11.25">
      <c r="A455">
        <v>454</v>
      </c>
      <c r="B455" t="s">
        <v>1059</v>
      </c>
      <c r="C455" t="s">
        <v>1073</v>
      </c>
      <c r="D455" t="s">
        <v>1074</v>
      </c>
      <c r="E455" t="s">
        <v>2123</v>
      </c>
      <c r="F455" t="s">
        <v>2124</v>
      </c>
      <c r="G455" t="s">
        <v>2093</v>
      </c>
      <c r="H455" t="s">
        <v>170</v>
      </c>
    </row>
    <row r="456" spans="1:8" ht="11.25">
      <c r="A456">
        <v>455</v>
      </c>
      <c r="B456" t="s">
        <v>1059</v>
      </c>
      <c r="C456" t="s">
        <v>1075</v>
      </c>
      <c r="D456" t="s">
        <v>1076</v>
      </c>
      <c r="E456" t="s">
        <v>2117</v>
      </c>
      <c r="F456" t="s">
        <v>2118</v>
      </c>
      <c r="G456" t="s">
        <v>2093</v>
      </c>
      <c r="H456" t="s">
        <v>170</v>
      </c>
    </row>
    <row r="457" spans="1:8" ht="11.25">
      <c r="A457">
        <v>456</v>
      </c>
      <c r="B457" t="s">
        <v>1059</v>
      </c>
      <c r="C457" t="s">
        <v>1077</v>
      </c>
      <c r="D457" t="s">
        <v>1078</v>
      </c>
      <c r="E457" t="s">
        <v>2117</v>
      </c>
      <c r="F457" t="s">
        <v>2118</v>
      </c>
      <c r="G457" t="s">
        <v>2093</v>
      </c>
      <c r="H457" t="s">
        <v>170</v>
      </c>
    </row>
    <row r="458" spans="1:8" ht="11.25">
      <c r="A458">
        <v>457</v>
      </c>
      <c r="B458" t="s">
        <v>1059</v>
      </c>
      <c r="C458" t="s">
        <v>1079</v>
      </c>
      <c r="D458" t="s">
        <v>1080</v>
      </c>
      <c r="E458" t="s">
        <v>2117</v>
      </c>
      <c r="F458" t="s">
        <v>2118</v>
      </c>
      <c r="G458" t="s">
        <v>2093</v>
      </c>
      <c r="H458" t="s">
        <v>170</v>
      </c>
    </row>
    <row r="459" spans="1:8" ht="11.25">
      <c r="A459">
        <v>458</v>
      </c>
      <c r="B459" t="s">
        <v>1059</v>
      </c>
      <c r="C459" t="s">
        <v>1081</v>
      </c>
      <c r="D459" t="s">
        <v>1082</v>
      </c>
      <c r="E459" t="s">
        <v>2125</v>
      </c>
      <c r="F459" t="s">
        <v>2126</v>
      </c>
      <c r="G459" t="s">
        <v>2093</v>
      </c>
      <c r="H459" t="s">
        <v>170</v>
      </c>
    </row>
    <row r="460" spans="1:8" ht="11.25">
      <c r="A460">
        <v>459</v>
      </c>
      <c r="B460" t="s">
        <v>1059</v>
      </c>
      <c r="C460" t="s">
        <v>1081</v>
      </c>
      <c r="D460" t="s">
        <v>1082</v>
      </c>
      <c r="E460" t="s">
        <v>2127</v>
      </c>
      <c r="F460" t="s">
        <v>2128</v>
      </c>
      <c r="G460" t="s">
        <v>2093</v>
      </c>
      <c r="H460" t="s">
        <v>170</v>
      </c>
    </row>
    <row r="461" spans="1:8" ht="11.25">
      <c r="A461">
        <v>460</v>
      </c>
      <c r="B461" t="s">
        <v>1059</v>
      </c>
      <c r="C461" t="s">
        <v>1083</v>
      </c>
      <c r="D461" t="s">
        <v>1084</v>
      </c>
      <c r="E461" t="s">
        <v>2129</v>
      </c>
      <c r="F461" t="s">
        <v>2130</v>
      </c>
      <c r="G461" t="s">
        <v>2093</v>
      </c>
      <c r="H461" t="s">
        <v>170</v>
      </c>
    </row>
    <row r="462" spans="1:8" ht="11.25">
      <c r="A462">
        <v>461</v>
      </c>
      <c r="B462" t="s">
        <v>1059</v>
      </c>
      <c r="C462" t="s">
        <v>788</v>
      </c>
      <c r="D462" t="s">
        <v>1085</v>
      </c>
      <c r="E462" t="s">
        <v>2117</v>
      </c>
      <c r="F462" t="s">
        <v>2118</v>
      </c>
      <c r="G462" t="s">
        <v>2093</v>
      </c>
      <c r="H462" t="s">
        <v>170</v>
      </c>
    </row>
    <row r="463" spans="1:8" ht="11.25">
      <c r="A463">
        <v>462</v>
      </c>
      <c r="B463" t="s">
        <v>1059</v>
      </c>
      <c r="C463" t="s">
        <v>788</v>
      </c>
      <c r="D463" t="s">
        <v>1085</v>
      </c>
      <c r="E463" t="s">
        <v>2131</v>
      </c>
      <c r="F463" t="s">
        <v>2132</v>
      </c>
      <c r="G463" t="s">
        <v>2093</v>
      </c>
      <c r="H463" t="s">
        <v>170</v>
      </c>
    </row>
    <row r="464" spans="1:8" ht="11.25">
      <c r="A464">
        <v>463</v>
      </c>
      <c r="B464" t="s">
        <v>1059</v>
      </c>
      <c r="C464" t="s">
        <v>597</v>
      </c>
      <c r="D464" t="s">
        <v>1086</v>
      </c>
      <c r="E464" t="s">
        <v>2117</v>
      </c>
      <c r="F464" t="s">
        <v>2118</v>
      </c>
      <c r="G464" t="s">
        <v>2093</v>
      </c>
      <c r="H464" t="s">
        <v>170</v>
      </c>
    </row>
    <row r="465" spans="1:8" ht="11.25">
      <c r="A465">
        <v>464</v>
      </c>
      <c r="B465" t="s">
        <v>1059</v>
      </c>
      <c r="C465" t="s">
        <v>1087</v>
      </c>
      <c r="D465" t="s">
        <v>1088</v>
      </c>
      <c r="E465" t="s">
        <v>2117</v>
      </c>
      <c r="F465" t="s">
        <v>2118</v>
      </c>
      <c r="G465" t="s">
        <v>2093</v>
      </c>
      <c r="H465" t="s">
        <v>170</v>
      </c>
    </row>
    <row r="466" spans="1:8" ht="11.25">
      <c r="A466">
        <v>465</v>
      </c>
      <c r="B466" t="s">
        <v>1059</v>
      </c>
      <c r="C466" t="s">
        <v>1089</v>
      </c>
      <c r="D466" t="s">
        <v>1090</v>
      </c>
      <c r="E466" t="s">
        <v>2117</v>
      </c>
      <c r="F466" t="s">
        <v>2118</v>
      </c>
      <c r="G466" t="s">
        <v>2093</v>
      </c>
      <c r="H466" t="s">
        <v>170</v>
      </c>
    </row>
    <row r="467" spans="1:8" ht="11.25">
      <c r="A467">
        <v>466</v>
      </c>
      <c r="B467" t="s">
        <v>1091</v>
      </c>
      <c r="C467" t="s">
        <v>1093</v>
      </c>
      <c r="D467" t="s">
        <v>1094</v>
      </c>
      <c r="E467" t="s">
        <v>2133</v>
      </c>
      <c r="F467" t="s">
        <v>2134</v>
      </c>
      <c r="G467" t="s">
        <v>2135</v>
      </c>
      <c r="H467" t="s">
        <v>170</v>
      </c>
    </row>
    <row r="468" spans="1:8" ht="11.25">
      <c r="A468">
        <v>467</v>
      </c>
      <c r="B468" t="s">
        <v>1091</v>
      </c>
      <c r="C468" t="s">
        <v>1097</v>
      </c>
      <c r="D468" t="s">
        <v>1098</v>
      </c>
      <c r="E468" t="s">
        <v>2136</v>
      </c>
      <c r="F468" t="s">
        <v>2137</v>
      </c>
      <c r="G468" t="s">
        <v>2135</v>
      </c>
      <c r="H468" t="s">
        <v>170</v>
      </c>
    </row>
    <row r="469" spans="1:8" ht="11.25">
      <c r="A469">
        <v>468</v>
      </c>
      <c r="B469" t="s">
        <v>1091</v>
      </c>
      <c r="C469" t="s">
        <v>1099</v>
      </c>
      <c r="D469" t="s">
        <v>1100</v>
      </c>
      <c r="E469" t="s">
        <v>2138</v>
      </c>
      <c r="F469" t="s">
        <v>2139</v>
      </c>
      <c r="G469" t="s">
        <v>2135</v>
      </c>
      <c r="H469" t="s">
        <v>170</v>
      </c>
    </row>
    <row r="470" spans="1:7" ht="11.25">
      <c r="A470">
        <v>469</v>
      </c>
      <c r="B470" t="s">
        <v>1091</v>
      </c>
      <c r="C470" t="s">
        <v>1101</v>
      </c>
      <c r="D470" t="s">
        <v>1102</v>
      </c>
      <c r="E470" t="s">
        <v>2140</v>
      </c>
      <c r="F470" t="s">
        <v>2141</v>
      </c>
      <c r="G470" t="s">
        <v>2135</v>
      </c>
    </row>
    <row r="471" spans="1:8" ht="11.25">
      <c r="A471">
        <v>470</v>
      </c>
      <c r="B471" t="s">
        <v>1091</v>
      </c>
      <c r="C471" t="s">
        <v>1101</v>
      </c>
      <c r="D471" t="s">
        <v>1102</v>
      </c>
      <c r="E471" t="s">
        <v>2142</v>
      </c>
      <c r="F471" t="s">
        <v>2143</v>
      </c>
      <c r="G471" t="s">
        <v>2135</v>
      </c>
      <c r="H471" t="s">
        <v>170</v>
      </c>
    </row>
    <row r="472" spans="1:8" ht="11.25">
      <c r="A472">
        <v>471</v>
      </c>
      <c r="B472" t="s">
        <v>1091</v>
      </c>
      <c r="C472" t="s">
        <v>1103</v>
      </c>
      <c r="D472" t="s">
        <v>1104</v>
      </c>
      <c r="E472" t="s">
        <v>2144</v>
      </c>
      <c r="F472" t="s">
        <v>2145</v>
      </c>
      <c r="G472" t="s">
        <v>2135</v>
      </c>
      <c r="H472" t="s">
        <v>170</v>
      </c>
    </row>
    <row r="473" spans="1:8" ht="11.25">
      <c r="A473">
        <v>472</v>
      </c>
      <c r="B473" t="s">
        <v>1091</v>
      </c>
      <c r="C473" t="s">
        <v>1105</v>
      </c>
      <c r="D473" t="s">
        <v>1106</v>
      </c>
      <c r="E473" t="s">
        <v>2146</v>
      </c>
      <c r="F473" t="s">
        <v>2147</v>
      </c>
      <c r="G473" t="s">
        <v>2135</v>
      </c>
      <c r="H473" t="s">
        <v>170</v>
      </c>
    </row>
    <row r="474" spans="1:8" ht="11.25">
      <c r="A474">
        <v>473</v>
      </c>
      <c r="B474" t="s">
        <v>1091</v>
      </c>
      <c r="C474" t="s">
        <v>1105</v>
      </c>
      <c r="D474" t="s">
        <v>1106</v>
      </c>
      <c r="E474" t="s">
        <v>2148</v>
      </c>
      <c r="F474" t="s">
        <v>2149</v>
      </c>
      <c r="G474" t="s">
        <v>2135</v>
      </c>
      <c r="H474" t="s">
        <v>170</v>
      </c>
    </row>
    <row r="475" spans="1:8" ht="11.25">
      <c r="A475">
        <v>474</v>
      </c>
      <c r="B475" t="s">
        <v>1091</v>
      </c>
      <c r="C475" t="s">
        <v>1107</v>
      </c>
      <c r="D475" t="s">
        <v>1108</v>
      </c>
      <c r="E475" t="s">
        <v>2150</v>
      </c>
      <c r="F475" t="s">
        <v>2151</v>
      </c>
      <c r="G475" t="s">
        <v>2135</v>
      </c>
      <c r="H475" t="s">
        <v>170</v>
      </c>
    </row>
    <row r="476" spans="1:8" ht="11.25">
      <c r="A476">
        <v>475</v>
      </c>
      <c r="B476" t="s">
        <v>1091</v>
      </c>
      <c r="C476" t="s">
        <v>1109</v>
      </c>
      <c r="D476" t="s">
        <v>1110</v>
      </c>
      <c r="E476" t="s">
        <v>2152</v>
      </c>
      <c r="F476" t="s">
        <v>2153</v>
      </c>
      <c r="G476" t="s">
        <v>2135</v>
      </c>
      <c r="H476" t="s">
        <v>170</v>
      </c>
    </row>
    <row r="477" spans="1:8" ht="11.25">
      <c r="A477">
        <v>476</v>
      </c>
      <c r="B477" t="s">
        <v>1091</v>
      </c>
      <c r="C477" t="s">
        <v>1109</v>
      </c>
      <c r="D477" t="s">
        <v>1110</v>
      </c>
      <c r="E477" t="s">
        <v>2154</v>
      </c>
      <c r="F477" t="s">
        <v>2155</v>
      </c>
      <c r="G477" t="s">
        <v>2135</v>
      </c>
      <c r="H477" t="s">
        <v>170</v>
      </c>
    </row>
    <row r="478" spans="1:8" ht="11.25">
      <c r="A478">
        <v>477</v>
      </c>
      <c r="B478" t="s">
        <v>1091</v>
      </c>
      <c r="C478" t="s">
        <v>1113</v>
      </c>
      <c r="D478" t="s">
        <v>1114</v>
      </c>
      <c r="E478" t="s">
        <v>2146</v>
      </c>
      <c r="F478" t="s">
        <v>2147</v>
      </c>
      <c r="G478" t="s">
        <v>2135</v>
      </c>
      <c r="H478" t="s">
        <v>170</v>
      </c>
    </row>
    <row r="479" spans="1:8" ht="11.25">
      <c r="A479">
        <v>478</v>
      </c>
      <c r="B479" t="s">
        <v>1091</v>
      </c>
      <c r="C479" t="s">
        <v>1115</v>
      </c>
      <c r="D479" t="s">
        <v>1116</v>
      </c>
      <c r="E479" t="s">
        <v>2156</v>
      </c>
      <c r="F479" t="s">
        <v>2157</v>
      </c>
      <c r="G479" t="s">
        <v>2135</v>
      </c>
      <c r="H479" t="s">
        <v>170</v>
      </c>
    </row>
    <row r="480" spans="1:8" ht="11.25">
      <c r="A480">
        <v>479</v>
      </c>
      <c r="B480" t="s">
        <v>1091</v>
      </c>
      <c r="C480" t="s">
        <v>1115</v>
      </c>
      <c r="D480" t="s">
        <v>1116</v>
      </c>
      <c r="E480" t="s">
        <v>2158</v>
      </c>
      <c r="F480" t="s">
        <v>2159</v>
      </c>
      <c r="G480" t="s">
        <v>2135</v>
      </c>
      <c r="H480" t="s">
        <v>170</v>
      </c>
    </row>
    <row r="481" spans="1:8" ht="11.25">
      <c r="A481">
        <v>480</v>
      </c>
      <c r="B481" t="s">
        <v>1091</v>
      </c>
      <c r="C481" t="s">
        <v>1115</v>
      </c>
      <c r="D481" t="s">
        <v>1116</v>
      </c>
      <c r="E481" t="s">
        <v>2160</v>
      </c>
      <c r="F481" t="s">
        <v>2161</v>
      </c>
      <c r="G481" t="s">
        <v>2135</v>
      </c>
      <c r="H481" t="s">
        <v>171</v>
      </c>
    </row>
    <row r="482" spans="1:8" ht="11.25">
      <c r="A482">
        <v>481</v>
      </c>
      <c r="B482" t="s">
        <v>1091</v>
      </c>
      <c r="C482" t="s">
        <v>1115</v>
      </c>
      <c r="D482" t="s">
        <v>1116</v>
      </c>
      <c r="E482" t="s">
        <v>2162</v>
      </c>
      <c r="F482" t="s">
        <v>2163</v>
      </c>
      <c r="G482" t="s">
        <v>1913</v>
      </c>
      <c r="H482" t="s">
        <v>170</v>
      </c>
    </row>
    <row r="483" spans="1:8" ht="11.25">
      <c r="A483">
        <v>482</v>
      </c>
      <c r="B483" t="s">
        <v>1091</v>
      </c>
      <c r="C483" t="s">
        <v>1117</v>
      </c>
      <c r="D483" t="s">
        <v>1118</v>
      </c>
      <c r="E483" t="s">
        <v>2164</v>
      </c>
      <c r="F483" t="s">
        <v>2165</v>
      </c>
      <c r="G483" t="s">
        <v>2135</v>
      </c>
      <c r="H483" t="s">
        <v>170</v>
      </c>
    </row>
    <row r="484" spans="1:8" ht="11.25">
      <c r="A484">
        <v>483</v>
      </c>
      <c r="B484" t="s">
        <v>1091</v>
      </c>
      <c r="C484" t="s">
        <v>1119</v>
      </c>
      <c r="D484" t="s">
        <v>1120</v>
      </c>
      <c r="E484" t="s">
        <v>2166</v>
      </c>
      <c r="F484" t="s">
        <v>2167</v>
      </c>
      <c r="G484" t="s">
        <v>2135</v>
      </c>
      <c r="H484" t="s">
        <v>170</v>
      </c>
    </row>
    <row r="485" spans="1:8" ht="11.25">
      <c r="A485">
        <v>484</v>
      </c>
      <c r="B485" t="s">
        <v>1091</v>
      </c>
      <c r="C485" t="s">
        <v>1121</v>
      </c>
      <c r="D485" t="s">
        <v>1122</v>
      </c>
      <c r="E485" t="s">
        <v>2168</v>
      </c>
      <c r="F485" t="s">
        <v>2169</v>
      </c>
      <c r="G485" t="s">
        <v>2135</v>
      </c>
      <c r="H485" t="s">
        <v>170</v>
      </c>
    </row>
    <row r="486" spans="1:8" ht="11.25">
      <c r="A486">
        <v>485</v>
      </c>
      <c r="B486" t="s">
        <v>1091</v>
      </c>
      <c r="C486" t="s">
        <v>1123</v>
      </c>
      <c r="D486" t="s">
        <v>1124</v>
      </c>
      <c r="E486" t="s">
        <v>2170</v>
      </c>
      <c r="F486" t="s">
        <v>2171</v>
      </c>
      <c r="G486" t="s">
        <v>2135</v>
      </c>
      <c r="H486" t="s">
        <v>170</v>
      </c>
    </row>
    <row r="487" spans="1:8" ht="11.25">
      <c r="A487">
        <v>486</v>
      </c>
      <c r="B487" t="s">
        <v>1125</v>
      </c>
      <c r="C487" t="s">
        <v>1125</v>
      </c>
      <c r="D487" t="s">
        <v>1126</v>
      </c>
      <c r="E487" t="s">
        <v>2099</v>
      </c>
      <c r="F487" t="s">
        <v>2100</v>
      </c>
      <c r="G487" t="s">
        <v>2101</v>
      </c>
      <c r="H487" t="s">
        <v>170</v>
      </c>
    </row>
    <row r="488" spans="1:8" ht="11.25">
      <c r="A488">
        <v>487</v>
      </c>
      <c r="B488" t="s">
        <v>1125</v>
      </c>
      <c r="C488" t="s">
        <v>1125</v>
      </c>
      <c r="D488" t="s">
        <v>1127</v>
      </c>
      <c r="E488" t="s">
        <v>2099</v>
      </c>
      <c r="F488" t="s">
        <v>2100</v>
      </c>
      <c r="G488" t="s">
        <v>2101</v>
      </c>
      <c r="H488" t="s">
        <v>170</v>
      </c>
    </row>
    <row r="489" spans="1:8" ht="11.25">
      <c r="A489">
        <v>488</v>
      </c>
      <c r="B489" t="s">
        <v>1125</v>
      </c>
      <c r="C489" t="s">
        <v>1125</v>
      </c>
      <c r="D489" t="s">
        <v>1127</v>
      </c>
      <c r="E489" t="s">
        <v>2172</v>
      </c>
      <c r="F489" t="s">
        <v>2173</v>
      </c>
      <c r="G489" t="s">
        <v>2101</v>
      </c>
      <c r="H489" t="s">
        <v>170</v>
      </c>
    </row>
    <row r="490" spans="1:8" ht="11.25">
      <c r="A490">
        <v>489</v>
      </c>
      <c r="B490" t="s">
        <v>1125</v>
      </c>
      <c r="C490" t="s">
        <v>1125</v>
      </c>
      <c r="D490" t="s">
        <v>1126</v>
      </c>
      <c r="E490" t="s">
        <v>2174</v>
      </c>
      <c r="F490" t="s">
        <v>2175</v>
      </c>
      <c r="G490" t="s">
        <v>1945</v>
      </c>
      <c r="H490" t="s">
        <v>170</v>
      </c>
    </row>
    <row r="491" spans="1:8" ht="11.25">
      <c r="A491">
        <v>490</v>
      </c>
      <c r="B491" t="s">
        <v>1125</v>
      </c>
      <c r="C491" t="s">
        <v>1125</v>
      </c>
      <c r="D491" t="s">
        <v>1127</v>
      </c>
      <c r="E491" t="s">
        <v>2174</v>
      </c>
      <c r="F491" t="s">
        <v>2175</v>
      </c>
      <c r="G491" t="s">
        <v>1945</v>
      </c>
      <c r="H491" t="s">
        <v>170</v>
      </c>
    </row>
    <row r="492" spans="1:8" ht="11.25">
      <c r="A492">
        <v>491</v>
      </c>
      <c r="B492" t="s">
        <v>1128</v>
      </c>
      <c r="C492" t="s">
        <v>1130</v>
      </c>
      <c r="D492" t="s">
        <v>1131</v>
      </c>
      <c r="E492" t="s">
        <v>2176</v>
      </c>
      <c r="F492" t="s">
        <v>2177</v>
      </c>
      <c r="G492" t="s">
        <v>2178</v>
      </c>
      <c r="H492" t="s">
        <v>170</v>
      </c>
    </row>
    <row r="493" spans="1:8" ht="11.25">
      <c r="A493">
        <v>492</v>
      </c>
      <c r="B493" t="s">
        <v>1128</v>
      </c>
      <c r="C493" t="s">
        <v>1130</v>
      </c>
      <c r="D493" t="s">
        <v>1131</v>
      </c>
      <c r="E493" t="s">
        <v>1813</v>
      </c>
      <c r="F493" t="s">
        <v>2179</v>
      </c>
      <c r="G493" t="s">
        <v>2180</v>
      </c>
      <c r="H493" t="s">
        <v>170</v>
      </c>
    </row>
    <row r="494" spans="1:8" ht="11.25">
      <c r="A494">
        <v>493</v>
      </c>
      <c r="B494" t="s">
        <v>1128</v>
      </c>
      <c r="C494" t="s">
        <v>1132</v>
      </c>
      <c r="D494" t="s">
        <v>1133</v>
      </c>
      <c r="E494" t="s">
        <v>2176</v>
      </c>
      <c r="F494" t="s">
        <v>2177</v>
      </c>
      <c r="G494" t="s">
        <v>2178</v>
      </c>
      <c r="H494" t="s">
        <v>170</v>
      </c>
    </row>
    <row r="495" spans="1:8" ht="11.25">
      <c r="A495">
        <v>494</v>
      </c>
      <c r="B495" t="s">
        <v>1128</v>
      </c>
      <c r="C495" t="s">
        <v>1132</v>
      </c>
      <c r="D495" t="s">
        <v>1133</v>
      </c>
      <c r="E495" t="s">
        <v>1813</v>
      </c>
      <c r="F495" t="s">
        <v>2179</v>
      </c>
      <c r="G495" t="s">
        <v>2180</v>
      </c>
      <c r="H495" t="s">
        <v>170</v>
      </c>
    </row>
    <row r="496" spans="1:8" ht="11.25">
      <c r="A496">
        <v>495</v>
      </c>
      <c r="B496" t="s">
        <v>1128</v>
      </c>
      <c r="C496" t="s">
        <v>1134</v>
      </c>
      <c r="D496" t="s">
        <v>1135</v>
      </c>
      <c r="E496" t="s">
        <v>2176</v>
      </c>
      <c r="F496" t="s">
        <v>2177</v>
      </c>
      <c r="G496" t="s">
        <v>2178</v>
      </c>
      <c r="H496" t="s">
        <v>170</v>
      </c>
    </row>
    <row r="497" spans="1:8" ht="11.25">
      <c r="A497">
        <v>496</v>
      </c>
      <c r="B497" t="s">
        <v>1128</v>
      </c>
      <c r="C497" t="s">
        <v>1134</v>
      </c>
      <c r="D497" t="s">
        <v>1135</v>
      </c>
      <c r="E497" t="s">
        <v>1813</v>
      </c>
      <c r="F497" t="s">
        <v>2179</v>
      </c>
      <c r="G497" t="s">
        <v>2180</v>
      </c>
      <c r="H497" t="s">
        <v>170</v>
      </c>
    </row>
    <row r="498" spans="1:8" ht="11.25">
      <c r="A498">
        <v>497</v>
      </c>
      <c r="B498" t="s">
        <v>1128</v>
      </c>
      <c r="C498" t="s">
        <v>1136</v>
      </c>
      <c r="D498" t="s">
        <v>1137</v>
      </c>
      <c r="E498" t="s">
        <v>2176</v>
      </c>
      <c r="F498" t="s">
        <v>2177</v>
      </c>
      <c r="G498" t="s">
        <v>2178</v>
      </c>
      <c r="H498" t="s">
        <v>170</v>
      </c>
    </row>
    <row r="499" spans="1:8" ht="11.25">
      <c r="A499">
        <v>498</v>
      </c>
      <c r="B499" t="s">
        <v>1128</v>
      </c>
      <c r="C499" t="s">
        <v>1136</v>
      </c>
      <c r="D499" t="s">
        <v>1137</v>
      </c>
      <c r="E499" t="s">
        <v>1813</v>
      </c>
      <c r="F499" t="s">
        <v>2179</v>
      </c>
      <c r="G499" t="s">
        <v>2180</v>
      </c>
      <c r="H499" t="s">
        <v>170</v>
      </c>
    </row>
    <row r="500" spans="1:8" ht="11.25">
      <c r="A500">
        <v>499</v>
      </c>
      <c r="B500" t="s">
        <v>1128</v>
      </c>
      <c r="C500" t="s">
        <v>1138</v>
      </c>
      <c r="D500" t="s">
        <v>1139</v>
      </c>
      <c r="E500" t="s">
        <v>2176</v>
      </c>
      <c r="F500" t="s">
        <v>2177</v>
      </c>
      <c r="G500" t="s">
        <v>2178</v>
      </c>
      <c r="H500" t="s">
        <v>170</v>
      </c>
    </row>
    <row r="501" spans="1:8" ht="11.25">
      <c r="A501">
        <v>500</v>
      </c>
      <c r="B501" t="s">
        <v>1128</v>
      </c>
      <c r="C501" t="s">
        <v>1138</v>
      </c>
      <c r="D501" t="s">
        <v>1139</v>
      </c>
      <c r="E501" t="s">
        <v>1813</v>
      </c>
      <c r="F501" t="s">
        <v>2179</v>
      </c>
      <c r="G501" t="s">
        <v>2180</v>
      </c>
      <c r="H501" t="s">
        <v>170</v>
      </c>
    </row>
    <row r="502" spans="1:8" ht="11.25">
      <c r="A502">
        <v>501</v>
      </c>
      <c r="B502" t="s">
        <v>1128</v>
      </c>
      <c r="C502" t="s">
        <v>1128</v>
      </c>
      <c r="D502" t="s">
        <v>1129</v>
      </c>
      <c r="E502" t="s">
        <v>2176</v>
      </c>
      <c r="F502" t="s">
        <v>2177</v>
      </c>
      <c r="G502" t="s">
        <v>2178</v>
      </c>
      <c r="H502" t="s">
        <v>170</v>
      </c>
    </row>
    <row r="503" spans="1:8" ht="11.25">
      <c r="A503">
        <v>502</v>
      </c>
      <c r="B503" t="s">
        <v>1128</v>
      </c>
      <c r="C503" t="s">
        <v>1140</v>
      </c>
      <c r="D503" t="s">
        <v>1141</v>
      </c>
      <c r="E503" t="s">
        <v>2176</v>
      </c>
      <c r="F503" t="s">
        <v>2177</v>
      </c>
      <c r="G503" t="s">
        <v>2178</v>
      </c>
      <c r="H503" t="s">
        <v>170</v>
      </c>
    </row>
    <row r="504" spans="1:8" ht="11.25">
      <c r="A504">
        <v>503</v>
      </c>
      <c r="B504" t="s">
        <v>1128</v>
      </c>
      <c r="C504" t="s">
        <v>1140</v>
      </c>
      <c r="D504" t="s">
        <v>1141</v>
      </c>
      <c r="E504" t="s">
        <v>2107</v>
      </c>
      <c r="F504" t="s">
        <v>2181</v>
      </c>
      <c r="G504" t="s">
        <v>2180</v>
      </c>
      <c r="H504" t="s">
        <v>171</v>
      </c>
    </row>
    <row r="505" spans="1:8" ht="11.25">
      <c r="A505">
        <v>504</v>
      </c>
      <c r="B505" t="s">
        <v>1128</v>
      </c>
      <c r="C505" t="s">
        <v>1142</v>
      </c>
      <c r="D505" t="s">
        <v>1143</v>
      </c>
      <c r="E505" t="s">
        <v>2176</v>
      </c>
      <c r="F505" t="s">
        <v>2177</v>
      </c>
      <c r="G505" t="s">
        <v>2178</v>
      </c>
      <c r="H505" t="s">
        <v>170</v>
      </c>
    </row>
    <row r="506" spans="1:8" ht="11.25">
      <c r="A506">
        <v>505</v>
      </c>
      <c r="B506" t="s">
        <v>1128</v>
      </c>
      <c r="C506" t="s">
        <v>1142</v>
      </c>
      <c r="D506" t="s">
        <v>1143</v>
      </c>
      <c r="E506" t="s">
        <v>2107</v>
      </c>
      <c r="F506" t="s">
        <v>2181</v>
      </c>
      <c r="G506" t="s">
        <v>2180</v>
      </c>
      <c r="H506" t="s">
        <v>171</v>
      </c>
    </row>
    <row r="507" spans="1:8" ht="11.25">
      <c r="A507">
        <v>506</v>
      </c>
      <c r="B507" t="s">
        <v>1128</v>
      </c>
      <c r="C507" t="s">
        <v>1144</v>
      </c>
      <c r="D507" t="s">
        <v>1145</v>
      </c>
      <c r="E507" t="s">
        <v>2176</v>
      </c>
      <c r="F507" t="s">
        <v>2177</v>
      </c>
      <c r="G507" t="s">
        <v>2178</v>
      </c>
      <c r="H507" t="s">
        <v>170</v>
      </c>
    </row>
    <row r="508" spans="1:8" ht="11.25">
      <c r="A508">
        <v>507</v>
      </c>
      <c r="B508" t="s">
        <v>1128</v>
      </c>
      <c r="C508" t="s">
        <v>1144</v>
      </c>
      <c r="D508" t="s">
        <v>1145</v>
      </c>
      <c r="E508" t="s">
        <v>1813</v>
      </c>
      <c r="F508" t="s">
        <v>2179</v>
      </c>
      <c r="G508" t="s">
        <v>2180</v>
      </c>
      <c r="H508" t="s">
        <v>170</v>
      </c>
    </row>
    <row r="509" spans="1:8" ht="11.25">
      <c r="A509">
        <v>508</v>
      </c>
      <c r="B509" t="s">
        <v>1128</v>
      </c>
      <c r="C509" t="s">
        <v>1146</v>
      </c>
      <c r="D509" t="s">
        <v>1147</v>
      </c>
      <c r="E509" t="s">
        <v>2176</v>
      </c>
      <c r="F509" t="s">
        <v>2177</v>
      </c>
      <c r="G509" t="s">
        <v>2178</v>
      </c>
      <c r="H509" t="s">
        <v>170</v>
      </c>
    </row>
    <row r="510" spans="1:8" ht="11.25">
      <c r="A510">
        <v>509</v>
      </c>
      <c r="B510" t="s">
        <v>1128</v>
      </c>
      <c r="C510" t="s">
        <v>1146</v>
      </c>
      <c r="D510" t="s">
        <v>1147</v>
      </c>
      <c r="E510" t="s">
        <v>2182</v>
      </c>
      <c r="F510" t="s">
        <v>2183</v>
      </c>
      <c r="G510" t="s">
        <v>2180</v>
      </c>
      <c r="H510" t="s">
        <v>172</v>
      </c>
    </row>
    <row r="511" spans="1:8" ht="11.25">
      <c r="A511">
        <v>510</v>
      </c>
      <c r="B511" t="s">
        <v>1148</v>
      </c>
      <c r="C511" t="s">
        <v>1150</v>
      </c>
      <c r="D511" t="s">
        <v>1151</v>
      </c>
      <c r="E511" t="s">
        <v>2184</v>
      </c>
      <c r="F511" t="s">
        <v>2185</v>
      </c>
      <c r="G511" t="s">
        <v>2186</v>
      </c>
      <c r="H511" t="s">
        <v>170</v>
      </c>
    </row>
    <row r="512" spans="1:8" ht="11.25">
      <c r="A512">
        <v>511</v>
      </c>
      <c r="B512" t="s">
        <v>1148</v>
      </c>
      <c r="C512" t="s">
        <v>1152</v>
      </c>
      <c r="D512" t="s">
        <v>1153</v>
      </c>
      <c r="E512" t="s">
        <v>2187</v>
      </c>
      <c r="F512" t="s">
        <v>2188</v>
      </c>
      <c r="G512" t="s">
        <v>2186</v>
      </c>
      <c r="H512" t="s">
        <v>171</v>
      </c>
    </row>
    <row r="513" spans="1:8" ht="11.25">
      <c r="A513">
        <v>512</v>
      </c>
      <c r="B513" t="s">
        <v>1148</v>
      </c>
      <c r="C513" t="s">
        <v>1154</v>
      </c>
      <c r="D513" t="s">
        <v>1155</v>
      </c>
      <c r="E513" t="s">
        <v>2189</v>
      </c>
      <c r="F513" t="s">
        <v>2190</v>
      </c>
      <c r="G513" t="s">
        <v>2186</v>
      </c>
      <c r="H513" t="s">
        <v>170</v>
      </c>
    </row>
    <row r="514" spans="1:8" ht="11.25">
      <c r="A514">
        <v>513</v>
      </c>
      <c r="B514" t="s">
        <v>1148</v>
      </c>
      <c r="C514" t="s">
        <v>1156</v>
      </c>
      <c r="D514" t="s">
        <v>1157</v>
      </c>
      <c r="E514" t="s">
        <v>2187</v>
      </c>
      <c r="F514" t="s">
        <v>2188</v>
      </c>
      <c r="G514" t="s">
        <v>2186</v>
      </c>
      <c r="H514" t="s">
        <v>171</v>
      </c>
    </row>
    <row r="515" spans="1:8" ht="11.25">
      <c r="A515">
        <v>514</v>
      </c>
      <c r="B515" t="s">
        <v>1148</v>
      </c>
      <c r="C515" t="s">
        <v>1158</v>
      </c>
      <c r="D515" t="s">
        <v>1159</v>
      </c>
      <c r="E515" t="s">
        <v>2191</v>
      </c>
      <c r="F515" t="s">
        <v>2192</v>
      </c>
      <c r="G515" t="s">
        <v>2186</v>
      </c>
      <c r="H515" t="s">
        <v>170</v>
      </c>
    </row>
    <row r="516" spans="1:8" ht="11.25">
      <c r="A516">
        <v>515</v>
      </c>
      <c r="B516" t="s">
        <v>1148</v>
      </c>
      <c r="C516" t="s">
        <v>1160</v>
      </c>
      <c r="D516" t="s">
        <v>1161</v>
      </c>
      <c r="E516" t="s">
        <v>2187</v>
      </c>
      <c r="F516" t="s">
        <v>2188</v>
      </c>
      <c r="G516" t="s">
        <v>2186</v>
      </c>
      <c r="H516" t="s">
        <v>171</v>
      </c>
    </row>
    <row r="517" spans="1:8" ht="11.25">
      <c r="A517">
        <v>516</v>
      </c>
      <c r="B517" t="s">
        <v>1148</v>
      </c>
      <c r="C517" t="s">
        <v>1162</v>
      </c>
      <c r="D517" t="s">
        <v>1163</v>
      </c>
      <c r="E517" t="s">
        <v>2187</v>
      </c>
      <c r="F517" t="s">
        <v>2188</v>
      </c>
      <c r="G517" t="s">
        <v>2186</v>
      </c>
      <c r="H517" t="s">
        <v>171</v>
      </c>
    </row>
    <row r="518" spans="1:8" ht="11.25">
      <c r="A518">
        <v>517</v>
      </c>
      <c r="B518" t="s">
        <v>1148</v>
      </c>
      <c r="C518" t="s">
        <v>1164</v>
      </c>
      <c r="D518" t="s">
        <v>1165</v>
      </c>
      <c r="E518" t="s">
        <v>2187</v>
      </c>
      <c r="F518" t="s">
        <v>2188</v>
      </c>
      <c r="G518" t="s">
        <v>2186</v>
      </c>
      <c r="H518" t="s">
        <v>171</v>
      </c>
    </row>
    <row r="519" spans="1:8" ht="11.25">
      <c r="A519">
        <v>518</v>
      </c>
      <c r="B519" t="s">
        <v>1148</v>
      </c>
      <c r="C519" t="s">
        <v>1166</v>
      </c>
      <c r="D519" t="s">
        <v>1167</v>
      </c>
      <c r="E519" t="s">
        <v>2187</v>
      </c>
      <c r="F519" t="s">
        <v>2188</v>
      </c>
      <c r="G519" t="s">
        <v>2186</v>
      </c>
      <c r="H519" t="s">
        <v>171</v>
      </c>
    </row>
    <row r="520" spans="1:8" ht="11.25">
      <c r="A520">
        <v>519</v>
      </c>
      <c r="B520" t="s">
        <v>1148</v>
      </c>
      <c r="C520" t="s">
        <v>1168</v>
      </c>
      <c r="D520" t="s">
        <v>1169</v>
      </c>
      <c r="E520" t="s">
        <v>2193</v>
      </c>
      <c r="F520" t="s">
        <v>2194</v>
      </c>
      <c r="G520" t="s">
        <v>2186</v>
      </c>
      <c r="H520" t="s">
        <v>170</v>
      </c>
    </row>
    <row r="521" spans="1:8" ht="11.25">
      <c r="A521">
        <v>520</v>
      </c>
      <c r="B521" t="s">
        <v>1148</v>
      </c>
      <c r="C521" t="s">
        <v>1170</v>
      </c>
      <c r="D521" t="s">
        <v>1171</v>
      </c>
      <c r="E521" t="s">
        <v>2187</v>
      </c>
      <c r="F521" t="s">
        <v>2188</v>
      </c>
      <c r="G521" t="s">
        <v>2186</v>
      </c>
      <c r="H521" t="s">
        <v>171</v>
      </c>
    </row>
    <row r="522" spans="1:8" ht="11.25">
      <c r="A522">
        <v>521</v>
      </c>
      <c r="B522" t="s">
        <v>1148</v>
      </c>
      <c r="C522" t="s">
        <v>1172</v>
      </c>
      <c r="D522" t="s">
        <v>1173</v>
      </c>
      <c r="E522" t="s">
        <v>2187</v>
      </c>
      <c r="F522" t="s">
        <v>2188</v>
      </c>
      <c r="G522" t="s">
        <v>2186</v>
      </c>
      <c r="H522" t="s">
        <v>171</v>
      </c>
    </row>
    <row r="523" spans="1:8" ht="11.25">
      <c r="A523">
        <v>522</v>
      </c>
      <c r="B523" t="s">
        <v>1148</v>
      </c>
      <c r="C523" t="s">
        <v>597</v>
      </c>
      <c r="D523" t="s">
        <v>1174</v>
      </c>
      <c r="E523" t="s">
        <v>2187</v>
      </c>
      <c r="F523" t="s">
        <v>2188</v>
      </c>
      <c r="G523" t="s">
        <v>2186</v>
      </c>
      <c r="H523" t="s">
        <v>171</v>
      </c>
    </row>
    <row r="524" spans="1:8" ht="11.25">
      <c r="A524">
        <v>523</v>
      </c>
      <c r="B524" t="s">
        <v>1148</v>
      </c>
      <c r="C524" t="s">
        <v>1175</v>
      </c>
      <c r="D524" t="s">
        <v>1176</v>
      </c>
      <c r="E524" t="s">
        <v>2187</v>
      </c>
      <c r="F524" t="s">
        <v>2188</v>
      </c>
      <c r="G524" t="s">
        <v>2186</v>
      </c>
      <c r="H524" t="s">
        <v>171</v>
      </c>
    </row>
    <row r="525" spans="1:8" ht="11.25">
      <c r="A525">
        <v>524</v>
      </c>
      <c r="B525" t="s">
        <v>1148</v>
      </c>
      <c r="C525" t="s">
        <v>1177</v>
      </c>
      <c r="D525" t="s">
        <v>1178</v>
      </c>
      <c r="E525" t="s">
        <v>2187</v>
      </c>
      <c r="F525" t="s">
        <v>2188</v>
      </c>
      <c r="G525" t="s">
        <v>2186</v>
      </c>
      <c r="H525" t="s">
        <v>171</v>
      </c>
    </row>
    <row r="526" spans="1:8" ht="11.25">
      <c r="A526">
        <v>525</v>
      </c>
      <c r="B526" t="s">
        <v>1148</v>
      </c>
      <c r="C526" t="s">
        <v>1179</v>
      </c>
      <c r="D526" t="s">
        <v>1180</v>
      </c>
      <c r="E526" t="s">
        <v>2187</v>
      </c>
      <c r="F526" t="s">
        <v>2188</v>
      </c>
      <c r="G526" t="s">
        <v>2186</v>
      </c>
      <c r="H526" t="s">
        <v>171</v>
      </c>
    </row>
    <row r="527" spans="1:8" ht="11.25">
      <c r="A527">
        <v>526</v>
      </c>
      <c r="B527" t="s">
        <v>1148</v>
      </c>
      <c r="C527" t="s">
        <v>1181</v>
      </c>
      <c r="D527" t="s">
        <v>1182</v>
      </c>
      <c r="E527" t="s">
        <v>2187</v>
      </c>
      <c r="F527" t="s">
        <v>2188</v>
      </c>
      <c r="G527" t="s">
        <v>2186</v>
      </c>
      <c r="H527" t="s">
        <v>171</v>
      </c>
    </row>
    <row r="528" spans="1:8" ht="11.25">
      <c r="A528">
        <v>527</v>
      </c>
      <c r="B528" t="s">
        <v>1148</v>
      </c>
      <c r="C528" t="s">
        <v>1183</v>
      </c>
      <c r="D528" t="s">
        <v>1184</v>
      </c>
      <c r="E528" t="s">
        <v>2187</v>
      </c>
      <c r="F528" t="s">
        <v>2188</v>
      </c>
      <c r="G528" t="s">
        <v>2186</v>
      </c>
      <c r="H528" t="s">
        <v>171</v>
      </c>
    </row>
    <row r="529" spans="1:8" ht="11.25">
      <c r="A529">
        <v>528</v>
      </c>
      <c r="B529" t="s">
        <v>1148</v>
      </c>
      <c r="C529" t="s">
        <v>1185</v>
      </c>
      <c r="D529" t="s">
        <v>1186</v>
      </c>
      <c r="E529" t="s">
        <v>2187</v>
      </c>
      <c r="F529" t="s">
        <v>2188</v>
      </c>
      <c r="G529" t="s">
        <v>2186</v>
      </c>
      <c r="H529" t="s">
        <v>171</v>
      </c>
    </row>
    <row r="530" spans="1:8" ht="11.25">
      <c r="A530">
        <v>529</v>
      </c>
      <c r="B530" t="s">
        <v>1187</v>
      </c>
      <c r="C530" t="s">
        <v>1187</v>
      </c>
      <c r="D530" t="s">
        <v>1188</v>
      </c>
      <c r="E530" t="s">
        <v>2195</v>
      </c>
      <c r="F530" t="s">
        <v>2196</v>
      </c>
      <c r="G530" t="s">
        <v>2197</v>
      </c>
      <c r="H530" t="s">
        <v>170</v>
      </c>
    </row>
    <row r="531" spans="1:8" ht="11.25">
      <c r="A531">
        <v>530</v>
      </c>
      <c r="B531" t="s">
        <v>1187</v>
      </c>
      <c r="C531" t="s">
        <v>1187</v>
      </c>
      <c r="D531" t="s">
        <v>1188</v>
      </c>
      <c r="E531" t="s">
        <v>2198</v>
      </c>
      <c r="F531" t="s">
        <v>2199</v>
      </c>
      <c r="G531" t="s">
        <v>2200</v>
      </c>
      <c r="H531" t="s">
        <v>170</v>
      </c>
    </row>
    <row r="532" spans="1:8" ht="11.25">
      <c r="A532">
        <v>531</v>
      </c>
      <c r="B532" t="s">
        <v>1187</v>
      </c>
      <c r="C532" t="s">
        <v>1187</v>
      </c>
      <c r="D532" t="s">
        <v>1188</v>
      </c>
      <c r="E532" t="s">
        <v>2201</v>
      </c>
      <c r="F532" t="s">
        <v>2202</v>
      </c>
      <c r="G532" t="s">
        <v>2197</v>
      </c>
      <c r="H532" t="s">
        <v>171</v>
      </c>
    </row>
    <row r="533" spans="1:8" ht="11.25">
      <c r="A533">
        <v>532</v>
      </c>
      <c r="B533" t="s">
        <v>1187</v>
      </c>
      <c r="C533" t="s">
        <v>1187</v>
      </c>
      <c r="D533" t="s">
        <v>1188</v>
      </c>
      <c r="E533" t="s">
        <v>2203</v>
      </c>
      <c r="F533" t="s">
        <v>2204</v>
      </c>
      <c r="G533" t="s">
        <v>2197</v>
      </c>
      <c r="H533" t="s">
        <v>170</v>
      </c>
    </row>
    <row r="534" spans="1:8" ht="11.25">
      <c r="A534">
        <v>533</v>
      </c>
      <c r="B534" t="s">
        <v>1187</v>
      </c>
      <c r="C534" t="s">
        <v>1187</v>
      </c>
      <c r="D534" t="s">
        <v>1188</v>
      </c>
      <c r="E534" t="s">
        <v>2205</v>
      </c>
      <c r="F534" t="s">
        <v>2206</v>
      </c>
      <c r="G534" t="s">
        <v>2197</v>
      </c>
      <c r="H534" t="s">
        <v>171</v>
      </c>
    </row>
    <row r="535" spans="1:8" ht="11.25">
      <c r="A535">
        <v>534</v>
      </c>
      <c r="B535" t="s">
        <v>1189</v>
      </c>
      <c r="C535" t="s">
        <v>1191</v>
      </c>
      <c r="D535" t="s">
        <v>1192</v>
      </c>
      <c r="E535" t="s">
        <v>2207</v>
      </c>
      <c r="F535" t="s">
        <v>2208</v>
      </c>
      <c r="G535" t="s">
        <v>2209</v>
      </c>
      <c r="H535" t="s">
        <v>170</v>
      </c>
    </row>
    <row r="536" spans="1:8" ht="11.25">
      <c r="A536">
        <v>535</v>
      </c>
      <c r="B536" t="s">
        <v>1189</v>
      </c>
      <c r="C536" t="s">
        <v>639</v>
      </c>
      <c r="D536" t="s">
        <v>1195</v>
      </c>
      <c r="E536" t="s">
        <v>2210</v>
      </c>
      <c r="F536" t="s">
        <v>2211</v>
      </c>
      <c r="G536" t="s">
        <v>2209</v>
      </c>
      <c r="H536" t="s">
        <v>170</v>
      </c>
    </row>
    <row r="537" spans="1:8" ht="11.25">
      <c r="A537">
        <v>536</v>
      </c>
      <c r="B537" t="s">
        <v>1189</v>
      </c>
      <c r="C537" t="s">
        <v>1027</v>
      </c>
      <c r="D537" t="s">
        <v>1196</v>
      </c>
      <c r="E537" t="s">
        <v>2212</v>
      </c>
      <c r="F537" t="s">
        <v>2213</v>
      </c>
      <c r="G537" t="s">
        <v>2209</v>
      </c>
      <c r="H537" t="s">
        <v>170</v>
      </c>
    </row>
    <row r="538" spans="1:8" ht="11.25">
      <c r="A538">
        <v>537</v>
      </c>
      <c r="B538" t="s">
        <v>1189</v>
      </c>
      <c r="C538" t="s">
        <v>1197</v>
      </c>
      <c r="D538" t="s">
        <v>1198</v>
      </c>
      <c r="E538" t="s">
        <v>2117</v>
      </c>
      <c r="F538" t="s">
        <v>2214</v>
      </c>
      <c r="G538" t="s">
        <v>2209</v>
      </c>
      <c r="H538" t="s">
        <v>170</v>
      </c>
    </row>
    <row r="539" spans="1:8" ht="11.25">
      <c r="A539">
        <v>538</v>
      </c>
      <c r="B539" t="s">
        <v>1189</v>
      </c>
      <c r="C539" t="s">
        <v>1199</v>
      </c>
      <c r="D539" t="s">
        <v>1200</v>
      </c>
      <c r="E539" t="s">
        <v>2160</v>
      </c>
      <c r="F539" t="s">
        <v>2215</v>
      </c>
      <c r="G539" t="s">
        <v>2209</v>
      </c>
      <c r="H539" t="s">
        <v>170</v>
      </c>
    </row>
    <row r="540" spans="1:8" ht="11.25">
      <c r="A540">
        <v>539</v>
      </c>
      <c r="B540" t="s">
        <v>1189</v>
      </c>
      <c r="C540" t="s">
        <v>1201</v>
      </c>
      <c r="D540" t="s">
        <v>1202</v>
      </c>
      <c r="E540" t="s">
        <v>2216</v>
      </c>
      <c r="F540" t="s">
        <v>2217</v>
      </c>
      <c r="G540" t="s">
        <v>2209</v>
      </c>
      <c r="H540" t="s">
        <v>170</v>
      </c>
    </row>
    <row r="541" spans="1:8" ht="11.25">
      <c r="A541">
        <v>540</v>
      </c>
      <c r="B541" t="s">
        <v>1189</v>
      </c>
      <c r="C541" t="s">
        <v>1203</v>
      </c>
      <c r="D541" t="s">
        <v>1204</v>
      </c>
      <c r="E541" t="s">
        <v>2212</v>
      </c>
      <c r="F541" t="s">
        <v>2213</v>
      </c>
      <c r="G541" t="s">
        <v>2209</v>
      </c>
      <c r="H541" t="s">
        <v>170</v>
      </c>
    </row>
    <row r="542" spans="1:8" ht="11.25">
      <c r="A542">
        <v>541</v>
      </c>
      <c r="B542" t="s">
        <v>1189</v>
      </c>
      <c r="C542" t="s">
        <v>1205</v>
      </c>
      <c r="D542" t="s">
        <v>1206</v>
      </c>
      <c r="E542" t="s">
        <v>2218</v>
      </c>
      <c r="F542" t="s">
        <v>2219</v>
      </c>
      <c r="G542" t="s">
        <v>2209</v>
      </c>
      <c r="H542" t="s">
        <v>170</v>
      </c>
    </row>
    <row r="543" spans="1:8" ht="11.25">
      <c r="A543">
        <v>542</v>
      </c>
      <c r="B543" t="s">
        <v>1189</v>
      </c>
      <c r="C543" t="s">
        <v>1207</v>
      </c>
      <c r="D543" t="s">
        <v>1208</v>
      </c>
      <c r="E543" t="s">
        <v>2212</v>
      </c>
      <c r="F543" t="s">
        <v>2213</v>
      </c>
      <c r="G543" t="s">
        <v>2209</v>
      </c>
      <c r="H543" t="s">
        <v>170</v>
      </c>
    </row>
    <row r="544" spans="1:8" ht="11.25">
      <c r="A544">
        <v>543</v>
      </c>
      <c r="B544" t="s">
        <v>1189</v>
      </c>
      <c r="C544" t="s">
        <v>1209</v>
      </c>
      <c r="D544" t="s">
        <v>1210</v>
      </c>
      <c r="E544" t="s">
        <v>2220</v>
      </c>
      <c r="F544" t="s">
        <v>2221</v>
      </c>
      <c r="G544" t="s">
        <v>2209</v>
      </c>
      <c r="H544" t="s">
        <v>170</v>
      </c>
    </row>
    <row r="545" spans="1:8" ht="11.25">
      <c r="A545">
        <v>544</v>
      </c>
      <c r="B545" t="s">
        <v>1189</v>
      </c>
      <c r="C545" t="s">
        <v>1211</v>
      </c>
      <c r="D545" t="s">
        <v>1212</v>
      </c>
      <c r="E545" t="s">
        <v>2222</v>
      </c>
      <c r="F545" t="s">
        <v>2223</v>
      </c>
      <c r="G545" t="s">
        <v>2209</v>
      </c>
      <c r="H545" t="s">
        <v>170</v>
      </c>
    </row>
    <row r="546" spans="1:8" ht="11.25">
      <c r="A546">
        <v>545</v>
      </c>
      <c r="B546" t="s">
        <v>1189</v>
      </c>
      <c r="C546" t="s">
        <v>1211</v>
      </c>
      <c r="D546" t="s">
        <v>1212</v>
      </c>
      <c r="E546" t="s">
        <v>2212</v>
      </c>
      <c r="F546" t="s">
        <v>2213</v>
      </c>
      <c r="G546" t="s">
        <v>2209</v>
      </c>
      <c r="H546" t="s">
        <v>170</v>
      </c>
    </row>
    <row r="547" spans="1:8" ht="11.25">
      <c r="A547">
        <v>546</v>
      </c>
      <c r="B547" t="s">
        <v>1189</v>
      </c>
      <c r="C547" t="s">
        <v>1213</v>
      </c>
      <c r="D547" t="s">
        <v>1214</v>
      </c>
      <c r="E547" t="s">
        <v>2224</v>
      </c>
      <c r="F547" t="s">
        <v>2225</v>
      </c>
      <c r="G547" t="s">
        <v>2209</v>
      </c>
      <c r="H547" t="s">
        <v>170</v>
      </c>
    </row>
    <row r="548" spans="1:8" ht="11.25">
      <c r="A548">
        <v>547</v>
      </c>
      <c r="B548" t="s">
        <v>1189</v>
      </c>
      <c r="C548" t="s">
        <v>1215</v>
      </c>
      <c r="D548" t="s">
        <v>1216</v>
      </c>
      <c r="E548" t="s">
        <v>2160</v>
      </c>
      <c r="F548" t="s">
        <v>2215</v>
      </c>
      <c r="G548" t="s">
        <v>2209</v>
      </c>
      <c r="H548" t="s">
        <v>170</v>
      </c>
    </row>
    <row r="549" spans="1:8" ht="11.25">
      <c r="A549">
        <v>548</v>
      </c>
      <c r="B549" t="s">
        <v>1189</v>
      </c>
      <c r="C549" t="s">
        <v>1217</v>
      </c>
      <c r="D549" t="s">
        <v>1218</v>
      </c>
      <c r="E549" t="s">
        <v>2226</v>
      </c>
      <c r="F549" t="s">
        <v>2227</v>
      </c>
      <c r="G549" t="s">
        <v>2209</v>
      </c>
      <c r="H549" t="s">
        <v>170</v>
      </c>
    </row>
    <row r="550" spans="1:8" ht="11.25">
      <c r="A550">
        <v>549</v>
      </c>
      <c r="B550" t="s">
        <v>1219</v>
      </c>
      <c r="C550" t="s">
        <v>1219</v>
      </c>
      <c r="D550" t="s">
        <v>1220</v>
      </c>
      <c r="E550" t="s">
        <v>2228</v>
      </c>
      <c r="F550" t="s">
        <v>2229</v>
      </c>
      <c r="G550" t="s">
        <v>2230</v>
      </c>
      <c r="H550" t="s">
        <v>171</v>
      </c>
    </row>
    <row r="551" spans="1:8" ht="11.25">
      <c r="A551">
        <v>550</v>
      </c>
      <c r="B551" t="s">
        <v>1219</v>
      </c>
      <c r="C551" t="s">
        <v>1219</v>
      </c>
      <c r="D551" t="s">
        <v>1220</v>
      </c>
      <c r="E551" t="s">
        <v>2231</v>
      </c>
      <c r="F551" t="s">
        <v>2232</v>
      </c>
      <c r="G551" t="s">
        <v>2233</v>
      </c>
      <c r="H551" t="s">
        <v>170</v>
      </c>
    </row>
    <row r="552" spans="1:8" ht="11.25">
      <c r="A552">
        <v>551</v>
      </c>
      <c r="B552" t="s">
        <v>1219</v>
      </c>
      <c r="C552" t="s">
        <v>1219</v>
      </c>
      <c r="D552" t="s">
        <v>1220</v>
      </c>
      <c r="E552" t="s">
        <v>2234</v>
      </c>
      <c r="F552" t="s">
        <v>2235</v>
      </c>
      <c r="G552" t="s">
        <v>2236</v>
      </c>
      <c r="H552" t="s">
        <v>170</v>
      </c>
    </row>
    <row r="553" spans="1:8" ht="11.25">
      <c r="A553">
        <v>552</v>
      </c>
      <c r="B553" t="s">
        <v>1219</v>
      </c>
      <c r="C553" t="s">
        <v>1219</v>
      </c>
      <c r="D553" t="s">
        <v>1220</v>
      </c>
      <c r="E553" t="s">
        <v>2237</v>
      </c>
      <c r="F553" t="s">
        <v>2238</v>
      </c>
      <c r="G553" t="s">
        <v>1945</v>
      </c>
      <c r="H553" t="s">
        <v>171</v>
      </c>
    </row>
    <row r="554" spans="1:8" ht="11.25">
      <c r="A554">
        <v>553</v>
      </c>
      <c r="B554" t="s">
        <v>1219</v>
      </c>
      <c r="C554" t="s">
        <v>1219</v>
      </c>
      <c r="D554" t="s">
        <v>1220</v>
      </c>
      <c r="E554" t="s">
        <v>1914</v>
      </c>
      <c r="F554" t="s">
        <v>1915</v>
      </c>
      <c r="G554" t="s">
        <v>1916</v>
      </c>
      <c r="H554" t="s">
        <v>170</v>
      </c>
    </row>
    <row r="555" spans="1:8" ht="11.25">
      <c r="A555">
        <v>554</v>
      </c>
      <c r="B555" t="s">
        <v>1219</v>
      </c>
      <c r="C555" t="s">
        <v>1219</v>
      </c>
      <c r="D555" t="s">
        <v>1220</v>
      </c>
      <c r="E555" t="s">
        <v>2239</v>
      </c>
      <c r="F555" t="s">
        <v>2240</v>
      </c>
      <c r="G555" t="s">
        <v>2241</v>
      </c>
      <c r="H555" t="s">
        <v>170</v>
      </c>
    </row>
    <row r="556" spans="1:8" ht="11.25">
      <c r="A556">
        <v>555</v>
      </c>
      <c r="B556" t="s">
        <v>1219</v>
      </c>
      <c r="C556" t="s">
        <v>1219</v>
      </c>
      <c r="D556" t="s">
        <v>1220</v>
      </c>
      <c r="E556" t="s">
        <v>2242</v>
      </c>
      <c r="F556" t="s">
        <v>2243</v>
      </c>
      <c r="G556" t="s">
        <v>2230</v>
      </c>
      <c r="H556" t="s">
        <v>170</v>
      </c>
    </row>
    <row r="557" spans="1:8" ht="11.25">
      <c r="A557">
        <v>556</v>
      </c>
      <c r="B557" t="s">
        <v>1219</v>
      </c>
      <c r="C557" t="s">
        <v>1219</v>
      </c>
      <c r="D557" t="s">
        <v>1220</v>
      </c>
      <c r="E557" t="s">
        <v>2244</v>
      </c>
      <c r="F557" t="s">
        <v>2245</v>
      </c>
      <c r="G557" t="s">
        <v>2246</v>
      </c>
      <c r="H557" t="s">
        <v>170</v>
      </c>
    </row>
    <row r="558" spans="1:8" ht="11.25">
      <c r="A558">
        <v>557</v>
      </c>
      <c r="B558" t="s">
        <v>1219</v>
      </c>
      <c r="C558" t="s">
        <v>1219</v>
      </c>
      <c r="D558" t="s">
        <v>1220</v>
      </c>
      <c r="E558" t="s">
        <v>2247</v>
      </c>
      <c r="F558" t="s">
        <v>1779</v>
      </c>
      <c r="G558" t="s">
        <v>2248</v>
      </c>
      <c r="H558" t="s">
        <v>171</v>
      </c>
    </row>
    <row r="559" spans="1:8" ht="11.25">
      <c r="A559">
        <v>558</v>
      </c>
      <c r="B559" t="s">
        <v>1219</v>
      </c>
      <c r="C559" t="s">
        <v>1219</v>
      </c>
      <c r="D559" t="s">
        <v>1220</v>
      </c>
      <c r="E559" t="s">
        <v>2249</v>
      </c>
      <c r="F559" t="s">
        <v>2250</v>
      </c>
      <c r="G559" t="s">
        <v>2251</v>
      </c>
      <c r="H559" t="s">
        <v>170</v>
      </c>
    </row>
    <row r="560" spans="1:7" ht="11.25">
      <c r="A560">
        <v>559</v>
      </c>
      <c r="B560" t="s">
        <v>1219</v>
      </c>
      <c r="C560" t="s">
        <v>1219</v>
      </c>
      <c r="D560" t="s">
        <v>1220</v>
      </c>
      <c r="E560" t="s">
        <v>1919</v>
      </c>
      <c r="F560" t="s">
        <v>1915</v>
      </c>
      <c r="G560" t="s">
        <v>1920</v>
      </c>
    </row>
    <row r="561" spans="1:8" ht="11.25">
      <c r="A561">
        <v>560</v>
      </c>
      <c r="B561" t="s">
        <v>1219</v>
      </c>
      <c r="C561" t="s">
        <v>1221</v>
      </c>
      <c r="D561" t="s">
        <v>1222</v>
      </c>
      <c r="E561" t="s">
        <v>2228</v>
      </c>
      <c r="F561" t="s">
        <v>2229</v>
      </c>
      <c r="G561" t="s">
        <v>2230</v>
      </c>
      <c r="H561" t="s">
        <v>171</v>
      </c>
    </row>
    <row r="562" spans="1:8" ht="11.25">
      <c r="A562">
        <v>561</v>
      </c>
      <c r="B562" t="s">
        <v>1219</v>
      </c>
      <c r="C562" t="s">
        <v>1221</v>
      </c>
      <c r="D562" t="s">
        <v>1222</v>
      </c>
      <c r="E562" t="s">
        <v>2231</v>
      </c>
      <c r="F562" t="s">
        <v>2232</v>
      </c>
      <c r="G562" t="s">
        <v>2233</v>
      </c>
      <c r="H562" t="s">
        <v>170</v>
      </c>
    </row>
    <row r="563" spans="1:8" ht="11.25">
      <c r="A563">
        <v>562</v>
      </c>
      <c r="B563" t="s">
        <v>1219</v>
      </c>
      <c r="C563" t="s">
        <v>1221</v>
      </c>
      <c r="D563" t="s">
        <v>1222</v>
      </c>
      <c r="E563" t="s">
        <v>2234</v>
      </c>
      <c r="F563" t="s">
        <v>2235</v>
      </c>
      <c r="G563" t="s">
        <v>2236</v>
      </c>
      <c r="H563" t="s">
        <v>170</v>
      </c>
    </row>
    <row r="564" spans="1:8" ht="11.25">
      <c r="A564">
        <v>563</v>
      </c>
      <c r="B564" t="s">
        <v>1219</v>
      </c>
      <c r="C564" t="s">
        <v>1221</v>
      </c>
      <c r="D564" t="s">
        <v>1222</v>
      </c>
      <c r="E564" t="s">
        <v>2237</v>
      </c>
      <c r="F564" t="s">
        <v>2238</v>
      </c>
      <c r="G564" t="s">
        <v>1945</v>
      </c>
      <c r="H564" t="s">
        <v>171</v>
      </c>
    </row>
    <row r="565" spans="1:8" ht="11.25">
      <c r="A565">
        <v>564</v>
      </c>
      <c r="B565" t="s">
        <v>1219</v>
      </c>
      <c r="C565" t="s">
        <v>1221</v>
      </c>
      <c r="D565" t="s">
        <v>1222</v>
      </c>
      <c r="E565" t="s">
        <v>1914</v>
      </c>
      <c r="F565" t="s">
        <v>1915</v>
      </c>
      <c r="G565" t="s">
        <v>1916</v>
      </c>
      <c r="H565" t="s">
        <v>170</v>
      </c>
    </row>
    <row r="566" spans="1:8" ht="11.25">
      <c r="A566">
        <v>565</v>
      </c>
      <c r="B566" t="s">
        <v>1219</v>
      </c>
      <c r="C566" t="s">
        <v>1221</v>
      </c>
      <c r="D566" t="s">
        <v>1222</v>
      </c>
      <c r="E566" t="s">
        <v>2252</v>
      </c>
      <c r="F566" t="s">
        <v>2253</v>
      </c>
      <c r="G566" t="s">
        <v>2233</v>
      </c>
      <c r="H566" t="s">
        <v>170</v>
      </c>
    </row>
    <row r="567" spans="1:8" ht="11.25">
      <c r="A567">
        <v>566</v>
      </c>
      <c r="B567" t="s">
        <v>1219</v>
      </c>
      <c r="C567" t="s">
        <v>1221</v>
      </c>
      <c r="D567" t="s">
        <v>1222</v>
      </c>
      <c r="E567" t="s">
        <v>2239</v>
      </c>
      <c r="F567" t="s">
        <v>2240</v>
      </c>
      <c r="G567" t="s">
        <v>2241</v>
      </c>
      <c r="H567" t="s">
        <v>170</v>
      </c>
    </row>
    <row r="568" spans="1:8" ht="11.25">
      <c r="A568">
        <v>567</v>
      </c>
      <c r="B568" t="s">
        <v>1219</v>
      </c>
      <c r="C568" t="s">
        <v>1221</v>
      </c>
      <c r="D568" t="s">
        <v>1222</v>
      </c>
      <c r="E568" t="s">
        <v>2242</v>
      </c>
      <c r="F568" t="s">
        <v>2243</v>
      </c>
      <c r="G568" t="s">
        <v>2230</v>
      </c>
      <c r="H568" t="s">
        <v>170</v>
      </c>
    </row>
    <row r="569" spans="1:8" ht="11.25">
      <c r="A569">
        <v>568</v>
      </c>
      <c r="B569" t="s">
        <v>1219</v>
      </c>
      <c r="C569" t="s">
        <v>1221</v>
      </c>
      <c r="D569" t="s">
        <v>1222</v>
      </c>
      <c r="E569" t="s">
        <v>2244</v>
      </c>
      <c r="F569" t="s">
        <v>2245</v>
      </c>
      <c r="G569" t="s">
        <v>2246</v>
      </c>
      <c r="H569" t="s">
        <v>170</v>
      </c>
    </row>
    <row r="570" spans="1:8" ht="11.25">
      <c r="A570">
        <v>569</v>
      </c>
      <c r="B570" t="s">
        <v>1219</v>
      </c>
      <c r="C570" t="s">
        <v>1221</v>
      </c>
      <c r="D570" t="s">
        <v>1222</v>
      </c>
      <c r="E570" t="s">
        <v>2247</v>
      </c>
      <c r="F570" t="s">
        <v>1779</v>
      </c>
      <c r="G570" t="s">
        <v>2248</v>
      </c>
      <c r="H570" t="s">
        <v>171</v>
      </c>
    </row>
    <row r="571" spans="1:8" ht="11.25">
      <c r="A571">
        <v>570</v>
      </c>
      <c r="B571" t="s">
        <v>1219</v>
      </c>
      <c r="C571" t="s">
        <v>1221</v>
      </c>
      <c r="D571" t="s">
        <v>1222</v>
      </c>
      <c r="E571" t="s">
        <v>2249</v>
      </c>
      <c r="F571" t="s">
        <v>2250</v>
      </c>
      <c r="G571" t="s">
        <v>2251</v>
      </c>
      <c r="H571" t="s">
        <v>170</v>
      </c>
    </row>
    <row r="572" spans="1:7" ht="11.25">
      <c r="A572">
        <v>571</v>
      </c>
      <c r="B572" t="s">
        <v>1219</v>
      </c>
      <c r="C572" t="s">
        <v>1221</v>
      </c>
      <c r="D572" t="s">
        <v>1222</v>
      </c>
      <c r="E572" t="s">
        <v>1919</v>
      </c>
      <c r="F572" t="s">
        <v>1915</v>
      </c>
      <c r="G572" t="s">
        <v>1920</v>
      </c>
    </row>
    <row r="573" spans="1:8" ht="11.25">
      <c r="A573">
        <v>572</v>
      </c>
      <c r="B573" t="s">
        <v>1223</v>
      </c>
      <c r="C573" t="s">
        <v>1225</v>
      </c>
      <c r="D573" t="s">
        <v>1226</v>
      </c>
      <c r="E573" t="s">
        <v>1914</v>
      </c>
      <c r="F573" t="s">
        <v>1915</v>
      </c>
      <c r="G573" t="s">
        <v>1916</v>
      </c>
      <c r="H573" t="s">
        <v>170</v>
      </c>
    </row>
    <row r="574" spans="1:8" ht="11.25">
      <c r="A574">
        <v>573</v>
      </c>
      <c r="B574" t="s">
        <v>1223</v>
      </c>
      <c r="C574" t="s">
        <v>1225</v>
      </c>
      <c r="D574" t="s">
        <v>1226</v>
      </c>
      <c r="E574" t="s">
        <v>2254</v>
      </c>
      <c r="F574" t="s">
        <v>2255</v>
      </c>
      <c r="G574" t="s">
        <v>2256</v>
      </c>
      <c r="H574" t="s">
        <v>170</v>
      </c>
    </row>
    <row r="575" spans="1:8" ht="11.25">
      <c r="A575">
        <v>574</v>
      </c>
      <c r="B575" t="s">
        <v>1223</v>
      </c>
      <c r="C575" t="s">
        <v>1225</v>
      </c>
      <c r="D575" t="s">
        <v>1226</v>
      </c>
      <c r="E575" t="s">
        <v>2247</v>
      </c>
      <c r="F575" t="s">
        <v>1779</v>
      </c>
      <c r="G575" t="s">
        <v>2248</v>
      </c>
      <c r="H575" t="s">
        <v>171</v>
      </c>
    </row>
    <row r="576" spans="1:8" ht="11.25">
      <c r="A576">
        <v>575</v>
      </c>
      <c r="B576" t="s">
        <v>1223</v>
      </c>
      <c r="C576" t="s">
        <v>1225</v>
      </c>
      <c r="D576" t="s">
        <v>1226</v>
      </c>
      <c r="E576" t="s">
        <v>2249</v>
      </c>
      <c r="F576" t="s">
        <v>2250</v>
      </c>
      <c r="G576" t="s">
        <v>2251</v>
      </c>
      <c r="H576" t="s">
        <v>170</v>
      </c>
    </row>
    <row r="577" spans="1:7" ht="11.25">
      <c r="A577">
        <v>576</v>
      </c>
      <c r="B577" t="s">
        <v>1223</v>
      </c>
      <c r="C577" t="s">
        <v>1225</v>
      </c>
      <c r="D577" t="s">
        <v>1226</v>
      </c>
      <c r="E577" t="s">
        <v>1919</v>
      </c>
      <c r="F577" t="s">
        <v>1915</v>
      </c>
      <c r="G577" t="s">
        <v>1920</v>
      </c>
    </row>
    <row r="578" spans="1:8" ht="11.25">
      <c r="A578">
        <v>577</v>
      </c>
      <c r="B578" t="s">
        <v>1223</v>
      </c>
      <c r="C578" t="s">
        <v>1227</v>
      </c>
      <c r="D578" t="s">
        <v>1228</v>
      </c>
      <c r="E578" t="s">
        <v>2257</v>
      </c>
      <c r="F578" t="s">
        <v>2258</v>
      </c>
      <c r="G578" t="s">
        <v>2256</v>
      </c>
      <c r="H578" t="s">
        <v>170</v>
      </c>
    </row>
    <row r="579" spans="1:8" ht="11.25">
      <c r="A579">
        <v>578</v>
      </c>
      <c r="B579" t="s">
        <v>1223</v>
      </c>
      <c r="C579" t="s">
        <v>1227</v>
      </c>
      <c r="D579" t="s">
        <v>1228</v>
      </c>
      <c r="E579" t="s">
        <v>1914</v>
      </c>
      <c r="F579" t="s">
        <v>1915</v>
      </c>
      <c r="G579" t="s">
        <v>1916</v>
      </c>
      <c r="H579" t="s">
        <v>170</v>
      </c>
    </row>
    <row r="580" spans="1:8" ht="11.25">
      <c r="A580">
        <v>579</v>
      </c>
      <c r="B580" t="s">
        <v>1223</v>
      </c>
      <c r="C580" t="s">
        <v>1227</v>
      </c>
      <c r="D580" t="s">
        <v>1228</v>
      </c>
      <c r="E580" t="s">
        <v>2247</v>
      </c>
      <c r="F580" t="s">
        <v>1779</v>
      </c>
      <c r="G580" t="s">
        <v>2248</v>
      </c>
      <c r="H580" t="s">
        <v>171</v>
      </c>
    </row>
    <row r="581" spans="1:8" ht="11.25">
      <c r="A581">
        <v>580</v>
      </c>
      <c r="B581" t="s">
        <v>1223</v>
      </c>
      <c r="C581" t="s">
        <v>1227</v>
      </c>
      <c r="D581" t="s">
        <v>1228</v>
      </c>
      <c r="E581" t="s">
        <v>2249</v>
      </c>
      <c r="F581" t="s">
        <v>2250</v>
      </c>
      <c r="G581" t="s">
        <v>2251</v>
      </c>
      <c r="H581" t="s">
        <v>170</v>
      </c>
    </row>
    <row r="582" spans="1:7" ht="11.25">
      <c r="A582">
        <v>581</v>
      </c>
      <c r="B582" t="s">
        <v>1223</v>
      </c>
      <c r="C582" t="s">
        <v>1227</v>
      </c>
      <c r="D582" t="s">
        <v>1228</v>
      </c>
      <c r="E582" t="s">
        <v>1919</v>
      </c>
      <c r="F582" t="s">
        <v>1915</v>
      </c>
      <c r="G582" t="s">
        <v>1920</v>
      </c>
    </row>
    <row r="583" spans="1:8" ht="11.25">
      <c r="A583">
        <v>582</v>
      </c>
      <c r="B583" t="s">
        <v>1223</v>
      </c>
      <c r="C583" t="s">
        <v>1229</v>
      </c>
      <c r="D583" t="s">
        <v>1230</v>
      </c>
      <c r="E583" t="s">
        <v>2259</v>
      </c>
      <c r="F583" t="s">
        <v>2260</v>
      </c>
      <c r="G583" t="s">
        <v>2256</v>
      </c>
      <c r="H583" t="s">
        <v>170</v>
      </c>
    </row>
    <row r="584" spans="1:8" ht="11.25">
      <c r="A584">
        <v>583</v>
      </c>
      <c r="B584" t="s">
        <v>1223</v>
      </c>
      <c r="C584" t="s">
        <v>1229</v>
      </c>
      <c r="D584" t="s">
        <v>1230</v>
      </c>
      <c r="E584" t="s">
        <v>1914</v>
      </c>
      <c r="F584" t="s">
        <v>1915</v>
      </c>
      <c r="G584" t="s">
        <v>1916</v>
      </c>
      <c r="H584" t="s">
        <v>170</v>
      </c>
    </row>
    <row r="585" spans="1:8" ht="11.25">
      <c r="A585">
        <v>584</v>
      </c>
      <c r="B585" t="s">
        <v>1223</v>
      </c>
      <c r="C585" t="s">
        <v>1229</v>
      </c>
      <c r="D585" t="s">
        <v>1230</v>
      </c>
      <c r="E585" t="s">
        <v>2247</v>
      </c>
      <c r="F585" t="s">
        <v>1779</v>
      </c>
      <c r="G585" t="s">
        <v>2248</v>
      </c>
      <c r="H585" t="s">
        <v>171</v>
      </c>
    </row>
    <row r="586" spans="1:8" ht="11.25">
      <c r="A586">
        <v>585</v>
      </c>
      <c r="B586" t="s">
        <v>1223</v>
      </c>
      <c r="C586" t="s">
        <v>1229</v>
      </c>
      <c r="D586" t="s">
        <v>1230</v>
      </c>
      <c r="E586" t="s">
        <v>2249</v>
      </c>
      <c r="F586" t="s">
        <v>2250</v>
      </c>
      <c r="G586" t="s">
        <v>2251</v>
      </c>
      <c r="H586" t="s">
        <v>170</v>
      </c>
    </row>
    <row r="587" spans="1:7" ht="11.25">
      <c r="A587">
        <v>586</v>
      </c>
      <c r="B587" t="s">
        <v>1223</v>
      </c>
      <c r="C587" t="s">
        <v>1229</v>
      </c>
      <c r="D587" t="s">
        <v>1230</v>
      </c>
      <c r="E587" t="s">
        <v>1919</v>
      </c>
      <c r="F587" t="s">
        <v>1915</v>
      </c>
      <c r="G587" t="s">
        <v>1920</v>
      </c>
    </row>
    <row r="588" spans="1:8" ht="11.25">
      <c r="A588">
        <v>587</v>
      </c>
      <c r="B588" t="s">
        <v>1223</v>
      </c>
      <c r="C588" t="s">
        <v>1231</v>
      </c>
      <c r="D588" t="s">
        <v>1232</v>
      </c>
      <c r="E588" t="s">
        <v>2237</v>
      </c>
      <c r="F588" t="s">
        <v>2238</v>
      </c>
      <c r="G588" t="s">
        <v>1945</v>
      </c>
      <c r="H588" t="s">
        <v>171</v>
      </c>
    </row>
    <row r="589" spans="1:8" ht="11.25">
      <c r="A589">
        <v>588</v>
      </c>
      <c r="B589" t="s">
        <v>1223</v>
      </c>
      <c r="C589" t="s">
        <v>1231</v>
      </c>
      <c r="D589" t="s">
        <v>1232</v>
      </c>
      <c r="E589" t="s">
        <v>2261</v>
      </c>
      <c r="F589" t="s">
        <v>2238</v>
      </c>
      <c r="G589" t="s">
        <v>2256</v>
      </c>
      <c r="H589" t="s">
        <v>170</v>
      </c>
    </row>
    <row r="590" spans="1:8" ht="11.25">
      <c r="A590">
        <v>589</v>
      </c>
      <c r="B590" t="s">
        <v>1223</v>
      </c>
      <c r="C590" t="s">
        <v>1231</v>
      </c>
      <c r="D590" t="s">
        <v>1232</v>
      </c>
      <c r="E590" t="s">
        <v>1914</v>
      </c>
      <c r="F590" t="s">
        <v>1915</v>
      </c>
      <c r="G590" t="s">
        <v>1916</v>
      </c>
      <c r="H590" t="s">
        <v>170</v>
      </c>
    </row>
    <row r="591" spans="1:8" ht="11.25">
      <c r="A591">
        <v>590</v>
      </c>
      <c r="B591" t="s">
        <v>1223</v>
      </c>
      <c r="C591" t="s">
        <v>1231</v>
      </c>
      <c r="D591" t="s">
        <v>1232</v>
      </c>
      <c r="E591" t="s">
        <v>2247</v>
      </c>
      <c r="F591" t="s">
        <v>1779</v>
      </c>
      <c r="G591" t="s">
        <v>2248</v>
      </c>
      <c r="H591" t="s">
        <v>171</v>
      </c>
    </row>
    <row r="592" spans="1:8" ht="11.25">
      <c r="A592">
        <v>591</v>
      </c>
      <c r="B592" t="s">
        <v>1223</v>
      </c>
      <c r="C592" t="s">
        <v>1231</v>
      </c>
      <c r="D592" t="s">
        <v>1232</v>
      </c>
      <c r="E592" t="s">
        <v>2249</v>
      </c>
      <c r="F592" t="s">
        <v>2250</v>
      </c>
      <c r="G592" t="s">
        <v>2251</v>
      </c>
      <c r="H592" t="s">
        <v>170</v>
      </c>
    </row>
    <row r="593" spans="1:7" ht="11.25">
      <c r="A593">
        <v>592</v>
      </c>
      <c r="B593" t="s">
        <v>1223</v>
      </c>
      <c r="C593" t="s">
        <v>1231</v>
      </c>
      <c r="D593" t="s">
        <v>1232</v>
      </c>
      <c r="E593" t="s">
        <v>1919</v>
      </c>
      <c r="F593" t="s">
        <v>1915</v>
      </c>
      <c r="G593" t="s">
        <v>1920</v>
      </c>
    </row>
    <row r="594" spans="1:8" ht="11.25">
      <c r="A594">
        <v>593</v>
      </c>
      <c r="B594" t="s">
        <v>1223</v>
      </c>
      <c r="C594" t="s">
        <v>1233</v>
      </c>
      <c r="D594" t="s">
        <v>1234</v>
      </c>
      <c r="E594" t="s">
        <v>2262</v>
      </c>
      <c r="F594" t="s">
        <v>2263</v>
      </c>
      <c r="G594" t="s">
        <v>2256</v>
      </c>
      <c r="H594" t="s">
        <v>170</v>
      </c>
    </row>
    <row r="595" spans="1:8" ht="11.25">
      <c r="A595">
        <v>594</v>
      </c>
      <c r="B595" t="s">
        <v>1223</v>
      </c>
      <c r="C595" t="s">
        <v>1233</v>
      </c>
      <c r="D595" t="s">
        <v>1234</v>
      </c>
      <c r="E595" t="s">
        <v>1914</v>
      </c>
      <c r="F595" t="s">
        <v>1915</v>
      </c>
      <c r="G595" t="s">
        <v>1916</v>
      </c>
      <c r="H595" t="s">
        <v>170</v>
      </c>
    </row>
    <row r="596" spans="1:8" ht="11.25">
      <c r="A596">
        <v>595</v>
      </c>
      <c r="B596" t="s">
        <v>1223</v>
      </c>
      <c r="C596" t="s">
        <v>1233</v>
      </c>
      <c r="D596" t="s">
        <v>1234</v>
      </c>
      <c r="E596" t="s">
        <v>2247</v>
      </c>
      <c r="F596" t="s">
        <v>1779</v>
      </c>
      <c r="G596" t="s">
        <v>2248</v>
      </c>
      <c r="H596" t="s">
        <v>171</v>
      </c>
    </row>
    <row r="597" spans="1:8" ht="11.25">
      <c r="A597">
        <v>596</v>
      </c>
      <c r="B597" t="s">
        <v>1223</v>
      </c>
      <c r="C597" t="s">
        <v>1233</v>
      </c>
      <c r="D597" t="s">
        <v>1234</v>
      </c>
      <c r="E597" t="s">
        <v>2249</v>
      </c>
      <c r="F597" t="s">
        <v>2250</v>
      </c>
      <c r="G597" t="s">
        <v>2251</v>
      </c>
      <c r="H597" t="s">
        <v>170</v>
      </c>
    </row>
    <row r="598" spans="1:7" ht="11.25">
      <c r="A598">
        <v>597</v>
      </c>
      <c r="B598" t="s">
        <v>1223</v>
      </c>
      <c r="C598" t="s">
        <v>1233</v>
      </c>
      <c r="D598" t="s">
        <v>1234</v>
      </c>
      <c r="E598" t="s">
        <v>1919</v>
      </c>
      <c r="F598" t="s">
        <v>1915</v>
      </c>
      <c r="G598" t="s">
        <v>1920</v>
      </c>
    </row>
    <row r="599" spans="1:8" ht="11.25">
      <c r="A599">
        <v>598</v>
      </c>
      <c r="B599" t="s">
        <v>1223</v>
      </c>
      <c r="C599" t="s">
        <v>1235</v>
      </c>
      <c r="D599" t="s">
        <v>1236</v>
      </c>
      <c r="E599" t="s">
        <v>2264</v>
      </c>
      <c r="F599" t="s">
        <v>2265</v>
      </c>
      <c r="G599" t="s">
        <v>2256</v>
      </c>
      <c r="H599" t="s">
        <v>170</v>
      </c>
    </row>
    <row r="600" spans="1:8" ht="11.25">
      <c r="A600">
        <v>599</v>
      </c>
      <c r="B600" t="s">
        <v>1223</v>
      </c>
      <c r="C600" t="s">
        <v>1235</v>
      </c>
      <c r="D600" t="s">
        <v>1236</v>
      </c>
      <c r="E600" t="s">
        <v>1914</v>
      </c>
      <c r="F600" t="s">
        <v>1915</v>
      </c>
      <c r="G600" t="s">
        <v>1916</v>
      </c>
      <c r="H600" t="s">
        <v>170</v>
      </c>
    </row>
    <row r="601" spans="1:8" ht="11.25">
      <c r="A601">
        <v>600</v>
      </c>
      <c r="B601" t="s">
        <v>1223</v>
      </c>
      <c r="C601" t="s">
        <v>1235</v>
      </c>
      <c r="D601" t="s">
        <v>1236</v>
      </c>
      <c r="E601" t="s">
        <v>2247</v>
      </c>
      <c r="F601" t="s">
        <v>1779</v>
      </c>
      <c r="G601" t="s">
        <v>2248</v>
      </c>
      <c r="H601" t="s">
        <v>171</v>
      </c>
    </row>
    <row r="602" spans="1:8" ht="11.25">
      <c r="A602">
        <v>601</v>
      </c>
      <c r="B602" t="s">
        <v>1223</v>
      </c>
      <c r="C602" t="s">
        <v>1235</v>
      </c>
      <c r="D602" t="s">
        <v>1236</v>
      </c>
      <c r="E602" t="s">
        <v>2249</v>
      </c>
      <c r="F602" t="s">
        <v>2250</v>
      </c>
      <c r="G602" t="s">
        <v>2251</v>
      </c>
      <c r="H602" t="s">
        <v>170</v>
      </c>
    </row>
    <row r="603" spans="1:7" ht="11.25">
      <c r="A603">
        <v>602</v>
      </c>
      <c r="B603" t="s">
        <v>1223</v>
      </c>
      <c r="C603" t="s">
        <v>1235</v>
      </c>
      <c r="D603" t="s">
        <v>1236</v>
      </c>
      <c r="E603" t="s">
        <v>1919</v>
      </c>
      <c r="F603" t="s">
        <v>1915</v>
      </c>
      <c r="G603" t="s">
        <v>1920</v>
      </c>
    </row>
    <row r="604" spans="1:8" ht="11.25">
      <c r="A604">
        <v>603</v>
      </c>
      <c r="B604" t="s">
        <v>1223</v>
      </c>
      <c r="C604" t="s">
        <v>1237</v>
      </c>
      <c r="D604" t="s">
        <v>1238</v>
      </c>
      <c r="E604" t="s">
        <v>2266</v>
      </c>
      <c r="F604" t="s">
        <v>2267</v>
      </c>
      <c r="G604" t="s">
        <v>2256</v>
      </c>
      <c r="H604" t="s">
        <v>170</v>
      </c>
    </row>
    <row r="605" spans="1:8" ht="11.25">
      <c r="A605">
        <v>604</v>
      </c>
      <c r="B605" t="s">
        <v>1223</v>
      </c>
      <c r="C605" t="s">
        <v>1237</v>
      </c>
      <c r="D605" t="s">
        <v>1238</v>
      </c>
      <c r="E605" t="s">
        <v>1914</v>
      </c>
      <c r="F605" t="s">
        <v>1915</v>
      </c>
      <c r="G605" t="s">
        <v>1916</v>
      </c>
      <c r="H605" t="s">
        <v>170</v>
      </c>
    </row>
    <row r="606" spans="1:8" ht="11.25">
      <c r="A606">
        <v>605</v>
      </c>
      <c r="B606" t="s">
        <v>1223</v>
      </c>
      <c r="C606" t="s">
        <v>1237</v>
      </c>
      <c r="D606" t="s">
        <v>1238</v>
      </c>
      <c r="E606" t="s">
        <v>2247</v>
      </c>
      <c r="F606" t="s">
        <v>1779</v>
      </c>
      <c r="G606" t="s">
        <v>2248</v>
      </c>
      <c r="H606" t="s">
        <v>171</v>
      </c>
    </row>
    <row r="607" spans="1:8" ht="11.25">
      <c r="A607">
        <v>606</v>
      </c>
      <c r="B607" t="s">
        <v>1223</v>
      </c>
      <c r="C607" t="s">
        <v>1237</v>
      </c>
      <c r="D607" t="s">
        <v>1238</v>
      </c>
      <c r="E607" t="s">
        <v>2249</v>
      </c>
      <c r="F607" t="s">
        <v>2250</v>
      </c>
      <c r="G607" t="s">
        <v>2251</v>
      </c>
      <c r="H607" t="s">
        <v>170</v>
      </c>
    </row>
    <row r="608" spans="1:7" ht="11.25">
      <c r="A608">
        <v>607</v>
      </c>
      <c r="B608" t="s">
        <v>1223</v>
      </c>
      <c r="C608" t="s">
        <v>1237</v>
      </c>
      <c r="D608" t="s">
        <v>1238</v>
      </c>
      <c r="E608" t="s">
        <v>1919</v>
      </c>
      <c r="F608" t="s">
        <v>1915</v>
      </c>
      <c r="G608" t="s">
        <v>1920</v>
      </c>
    </row>
    <row r="609" spans="1:8" ht="11.25">
      <c r="A609">
        <v>608</v>
      </c>
      <c r="B609" t="s">
        <v>1223</v>
      </c>
      <c r="C609" t="s">
        <v>1239</v>
      </c>
      <c r="D609" t="s">
        <v>1240</v>
      </c>
      <c r="E609" t="s">
        <v>2268</v>
      </c>
      <c r="F609" t="s">
        <v>2269</v>
      </c>
      <c r="G609" t="s">
        <v>2270</v>
      </c>
      <c r="H609" t="s">
        <v>170</v>
      </c>
    </row>
    <row r="610" spans="1:8" ht="11.25">
      <c r="A610">
        <v>609</v>
      </c>
      <c r="B610" t="s">
        <v>1223</v>
      </c>
      <c r="C610" t="s">
        <v>1239</v>
      </c>
      <c r="D610" t="s">
        <v>1240</v>
      </c>
      <c r="E610" t="s">
        <v>1914</v>
      </c>
      <c r="F610" t="s">
        <v>1915</v>
      </c>
      <c r="G610" t="s">
        <v>1916</v>
      </c>
      <c r="H610" t="s">
        <v>170</v>
      </c>
    </row>
    <row r="611" spans="1:8" ht="11.25">
      <c r="A611">
        <v>610</v>
      </c>
      <c r="B611" t="s">
        <v>1223</v>
      </c>
      <c r="C611" t="s">
        <v>1239</v>
      </c>
      <c r="D611" t="s">
        <v>1240</v>
      </c>
      <c r="E611" t="s">
        <v>2247</v>
      </c>
      <c r="F611" t="s">
        <v>1779</v>
      </c>
      <c r="G611" t="s">
        <v>2248</v>
      </c>
      <c r="H611" t="s">
        <v>171</v>
      </c>
    </row>
    <row r="612" spans="1:8" ht="11.25">
      <c r="A612">
        <v>611</v>
      </c>
      <c r="B612" t="s">
        <v>1223</v>
      </c>
      <c r="C612" t="s">
        <v>1239</v>
      </c>
      <c r="D612" t="s">
        <v>1240</v>
      </c>
      <c r="E612" t="s">
        <v>2249</v>
      </c>
      <c r="F612" t="s">
        <v>2250</v>
      </c>
      <c r="G612" t="s">
        <v>2251</v>
      </c>
      <c r="H612" t="s">
        <v>170</v>
      </c>
    </row>
    <row r="613" spans="1:7" ht="11.25">
      <c r="A613">
        <v>612</v>
      </c>
      <c r="B613" t="s">
        <v>1223</v>
      </c>
      <c r="C613" t="s">
        <v>1239</v>
      </c>
      <c r="D613" t="s">
        <v>1240</v>
      </c>
      <c r="E613" t="s">
        <v>1919</v>
      </c>
      <c r="F613" t="s">
        <v>1915</v>
      </c>
      <c r="G613" t="s">
        <v>1920</v>
      </c>
    </row>
    <row r="614" spans="1:8" ht="11.25">
      <c r="A614">
        <v>613</v>
      </c>
      <c r="B614" t="s">
        <v>1223</v>
      </c>
      <c r="C614" t="s">
        <v>994</v>
      </c>
      <c r="D614" t="s">
        <v>1241</v>
      </c>
      <c r="E614" t="s">
        <v>2271</v>
      </c>
      <c r="F614" t="s">
        <v>2272</v>
      </c>
      <c r="G614" t="s">
        <v>2256</v>
      </c>
      <c r="H614" t="s">
        <v>170</v>
      </c>
    </row>
    <row r="615" spans="1:8" ht="11.25">
      <c r="A615">
        <v>614</v>
      </c>
      <c r="B615" t="s">
        <v>1223</v>
      </c>
      <c r="C615" t="s">
        <v>994</v>
      </c>
      <c r="D615" t="s">
        <v>1241</v>
      </c>
      <c r="E615" t="s">
        <v>2273</v>
      </c>
      <c r="F615" t="s">
        <v>2274</v>
      </c>
      <c r="G615" t="s">
        <v>2256</v>
      </c>
      <c r="H615" t="s">
        <v>170</v>
      </c>
    </row>
    <row r="616" spans="1:8" ht="11.25">
      <c r="A616">
        <v>615</v>
      </c>
      <c r="B616" t="s">
        <v>1223</v>
      </c>
      <c r="C616" t="s">
        <v>994</v>
      </c>
      <c r="D616" t="s">
        <v>1241</v>
      </c>
      <c r="E616" t="s">
        <v>2275</v>
      </c>
      <c r="F616" t="s">
        <v>2276</v>
      </c>
      <c r="G616" t="s">
        <v>2256</v>
      </c>
      <c r="H616" t="s">
        <v>170</v>
      </c>
    </row>
    <row r="617" spans="1:8" ht="11.25">
      <c r="A617">
        <v>616</v>
      </c>
      <c r="B617" t="s">
        <v>1223</v>
      </c>
      <c r="C617" t="s">
        <v>994</v>
      </c>
      <c r="D617" t="s">
        <v>1241</v>
      </c>
      <c r="E617" t="s">
        <v>1914</v>
      </c>
      <c r="F617" t="s">
        <v>1915</v>
      </c>
      <c r="G617" t="s">
        <v>1916</v>
      </c>
      <c r="H617" t="s">
        <v>170</v>
      </c>
    </row>
    <row r="618" spans="1:8" ht="11.25">
      <c r="A618">
        <v>617</v>
      </c>
      <c r="B618" t="s">
        <v>1223</v>
      </c>
      <c r="C618" t="s">
        <v>994</v>
      </c>
      <c r="D618" t="s">
        <v>1241</v>
      </c>
      <c r="E618" t="s">
        <v>2247</v>
      </c>
      <c r="F618" t="s">
        <v>1779</v>
      </c>
      <c r="G618" t="s">
        <v>2248</v>
      </c>
      <c r="H618" t="s">
        <v>171</v>
      </c>
    </row>
    <row r="619" spans="1:8" ht="11.25">
      <c r="A619">
        <v>618</v>
      </c>
      <c r="B619" t="s">
        <v>1223</v>
      </c>
      <c r="C619" t="s">
        <v>994</v>
      </c>
      <c r="D619" t="s">
        <v>1241</v>
      </c>
      <c r="E619" t="s">
        <v>2249</v>
      </c>
      <c r="F619" t="s">
        <v>2250</v>
      </c>
      <c r="G619" t="s">
        <v>2251</v>
      </c>
      <c r="H619" t="s">
        <v>170</v>
      </c>
    </row>
    <row r="620" spans="1:7" ht="11.25">
      <c r="A620">
        <v>619</v>
      </c>
      <c r="B620" t="s">
        <v>1223</v>
      </c>
      <c r="C620" t="s">
        <v>994</v>
      </c>
      <c r="D620" t="s">
        <v>1241</v>
      </c>
      <c r="E620" t="s">
        <v>1919</v>
      </c>
      <c r="F620" t="s">
        <v>1915</v>
      </c>
      <c r="G620" t="s">
        <v>1920</v>
      </c>
    </row>
    <row r="621" spans="1:8" ht="11.25">
      <c r="A621">
        <v>620</v>
      </c>
      <c r="B621" t="s">
        <v>1223</v>
      </c>
      <c r="C621" t="s">
        <v>1242</v>
      </c>
      <c r="D621" t="s">
        <v>1243</v>
      </c>
      <c r="E621" t="s">
        <v>2277</v>
      </c>
      <c r="F621" t="s">
        <v>2278</v>
      </c>
      <c r="G621" t="s">
        <v>2256</v>
      </c>
      <c r="H621" t="s">
        <v>170</v>
      </c>
    </row>
    <row r="622" spans="1:8" ht="11.25">
      <c r="A622">
        <v>621</v>
      </c>
      <c r="B622" t="s">
        <v>1223</v>
      </c>
      <c r="C622" t="s">
        <v>1242</v>
      </c>
      <c r="D622" t="s">
        <v>1243</v>
      </c>
      <c r="E622" t="s">
        <v>1914</v>
      </c>
      <c r="F622" t="s">
        <v>1915</v>
      </c>
      <c r="G622" t="s">
        <v>1916</v>
      </c>
      <c r="H622" t="s">
        <v>170</v>
      </c>
    </row>
    <row r="623" spans="1:8" ht="11.25">
      <c r="A623">
        <v>622</v>
      </c>
      <c r="B623" t="s">
        <v>1223</v>
      </c>
      <c r="C623" t="s">
        <v>1242</v>
      </c>
      <c r="D623" t="s">
        <v>1243</v>
      </c>
      <c r="E623" t="s">
        <v>2247</v>
      </c>
      <c r="F623" t="s">
        <v>1779</v>
      </c>
      <c r="G623" t="s">
        <v>2248</v>
      </c>
      <c r="H623" t="s">
        <v>171</v>
      </c>
    </row>
    <row r="624" spans="1:8" ht="11.25">
      <c r="A624">
        <v>623</v>
      </c>
      <c r="B624" t="s">
        <v>1223</v>
      </c>
      <c r="C624" t="s">
        <v>1242</v>
      </c>
      <c r="D624" t="s">
        <v>1243</v>
      </c>
      <c r="E624" t="s">
        <v>2249</v>
      </c>
      <c r="F624" t="s">
        <v>2250</v>
      </c>
      <c r="G624" t="s">
        <v>2251</v>
      </c>
      <c r="H624" t="s">
        <v>170</v>
      </c>
    </row>
    <row r="625" spans="1:7" ht="11.25">
      <c r="A625">
        <v>624</v>
      </c>
      <c r="B625" t="s">
        <v>1223</v>
      </c>
      <c r="C625" t="s">
        <v>1242</v>
      </c>
      <c r="D625" t="s">
        <v>1243</v>
      </c>
      <c r="E625" t="s">
        <v>1919</v>
      </c>
      <c r="F625" t="s">
        <v>1915</v>
      </c>
      <c r="G625" t="s">
        <v>1920</v>
      </c>
    </row>
    <row r="626" spans="1:8" ht="11.25">
      <c r="A626">
        <v>625</v>
      </c>
      <c r="B626" t="s">
        <v>1223</v>
      </c>
      <c r="C626" t="s">
        <v>1244</v>
      </c>
      <c r="D626" t="s">
        <v>1245</v>
      </c>
      <c r="E626" t="s">
        <v>2279</v>
      </c>
      <c r="F626" t="s">
        <v>2280</v>
      </c>
      <c r="G626" t="s">
        <v>2256</v>
      </c>
      <c r="H626" t="s">
        <v>170</v>
      </c>
    </row>
    <row r="627" spans="1:8" ht="11.25">
      <c r="A627">
        <v>626</v>
      </c>
      <c r="B627" t="s">
        <v>1223</v>
      </c>
      <c r="C627" t="s">
        <v>1244</v>
      </c>
      <c r="D627" t="s">
        <v>1245</v>
      </c>
      <c r="E627" t="s">
        <v>1914</v>
      </c>
      <c r="F627" t="s">
        <v>1915</v>
      </c>
      <c r="G627" t="s">
        <v>1916</v>
      </c>
      <c r="H627" t="s">
        <v>170</v>
      </c>
    </row>
    <row r="628" spans="1:8" ht="11.25">
      <c r="A628">
        <v>627</v>
      </c>
      <c r="B628" t="s">
        <v>1223</v>
      </c>
      <c r="C628" t="s">
        <v>1244</v>
      </c>
      <c r="D628" t="s">
        <v>1245</v>
      </c>
      <c r="E628" t="s">
        <v>2247</v>
      </c>
      <c r="F628" t="s">
        <v>1779</v>
      </c>
      <c r="G628" t="s">
        <v>2248</v>
      </c>
      <c r="H628" t="s">
        <v>171</v>
      </c>
    </row>
    <row r="629" spans="1:8" ht="11.25">
      <c r="A629">
        <v>628</v>
      </c>
      <c r="B629" t="s">
        <v>1223</v>
      </c>
      <c r="C629" t="s">
        <v>1244</v>
      </c>
      <c r="D629" t="s">
        <v>1245</v>
      </c>
      <c r="E629" t="s">
        <v>2249</v>
      </c>
      <c r="F629" t="s">
        <v>2250</v>
      </c>
      <c r="G629" t="s">
        <v>2251</v>
      </c>
      <c r="H629" t="s">
        <v>170</v>
      </c>
    </row>
    <row r="630" spans="1:7" ht="11.25">
      <c r="A630">
        <v>629</v>
      </c>
      <c r="B630" t="s">
        <v>1223</v>
      </c>
      <c r="C630" t="s">
        <v>1244</v>
      </c>
      <c r="D630" t="s">
        <v>1245</v>
      </c>
      <c r="E630" t="s">
        <v>1919</v>
      </c>
      <c r="F630" t="s">
        <v>1915</v>
      </c>
      <c r="G630" t="s">
        <v>1920</v>
      </c>
    </row>
    <row r="631" spans="1:8" ht="11.25">
      <c r="A631">
        <v>630</v>
      </c>
      <c r="B631" t="s">
        <v>1223</v>
      </c>
      <c r="C631" t="s">
        <v>1246</v>
      </c>
      <c r="D631" t="s">
        <v>1247</v>
      </c>
      <c r="E631" t="s">
        <v>2281</v>
      </c>
      <c r="F631" t="s">
        <v>2282</v>
      </c>
      <c r="G631" t="s">
        <v>2256</v>
      </c>
      <c r="H631" t="s">
        <v>170</v>
      </c>
    </row>
    <row r="632" spans="1:8" ht="11.25">
      <c r="A632">
        <v>631</v>
      </c>
      <c r="B632" t="s">
        <v>1223</v>
      </c>
      <c r="C632" t="s">
        <v>1246</v>
      </c>
      <c r="D632" t="s">
        <v>1247</v>
      </c>
      <c r="E632" t="s">
        <v>2283</v>
      </c>
      <c r="F632" t="s">
        <v>2284</v>
      </c>
      <c r="G632" t="s">
        <v>2256</v>
      </c>
      <c r="H632" t="s">
        <v>170</v>
      </c>
    </row>
    <row r="633" spans="1:8" ht="11.25">
      <c r="A633">
        <v>632</v>
      </c>
      <c r="B633" t="s">
        <v>1223</v>
      </c>
      <c r="C633" t="s">
        <v>1246</v>
      </c>
      <c r="D633" t="s">
        <v>1247</v>
      </c>
      <c r="E633" t="s">
        <v>1914</v>
      </c>
      <c r="F633" t="s">
        <v>1915</v>
      </c>
      <c r="G633" t="s">
        <v>1916</v>
      </c>
      <c r="H633" t="s">
        <v>170</v>
      </c>
    </row>
    <row r="634" spans="1:8" ht="11.25">
      <c r="A634">
        <v>633</v>
      </c>
      <c r="B634" t="s">
        <v>1223</v>
      </c>
      <c r="C634" t="s">
        <v>1246</v>
      </c>
      <c r="D634" t="s">
        <v>1247</v>
      </c>
      <c r="E634" t="s">
        <v>2247</v>
      </c>
      <c r="F634" t="s">
        <v>1779</v>
      </c>
      <c r="G634" t="s">
        <v>2248</v>
      </c>
      <c r="H634" t="s">
        <v>171</v>
      </c>
    </row>
    <row r="635" spans="1:8" ht="11.25">
      <c r="A635">
        <v>634</v>
      </c>
      <c r="B635" t="s">
        <v>1223</v>
      </c>
      <c r="C635" t="s">
        <v>1246</v>
      </c>
      <c r="D635" t="s">
        <v>1247</v>
      </c>
      <c r="E635" t="s">
        <v>2249</v>
      </c>
      <c r="F635" t="s">
        <v>2250</v>
      </c>
      <c r="G635" t="s">
        <v>2251</v>
      </c>
      <c r="H635" t="s">
        <v>170</v>
      </c>
    </row>
    <row r="636" spans="1:7" ht="11.25">
      <c r="A636">
        <v>635</v>
      </c>
      <c r="B636" t="s">
        <v>1223</v>
      </c>
      <c r="C636" t="s">
        <v>1246</v>
      </c>
      <c r="D636" t="s">
        <v>1247</v>
      </c>
      <c r="E636" t="s">
        <v>1919</v>
      </c>
      <c r="F636" t="s">
        <v>1915</v>
      </c>
      <c r="G636" t="s">
        <v>1920</v>
      </c>
    </row>
    <row r="637" spans="1:8" ht="11.25">
      <c r="A637">
        <v>636</v>
      </c>
      <c r="B637" t="s">
        <v>1223</v>
      </c>
      <c r="C637" t="s">
        <v>1248</v>
      </c>
      <c r="D637" t="s">
        <v>1249</v>
      </c>
      <c r="E637" t="s">
        <v>2285</v>
      </c>
      <c r="F637" t="s">
        <v>2286</v>
      </c>
      <c r="G637" t="s">
        <v>2256</v>
      </c>
      <c r="H637" t="s">
        <v>170</v>
      </c>
    </row>
    <row r="638" spans="1:8" ht="11.25">
      <c r="A638">
        <v>637</v>
      </c>
      <c r="B638" t="s">
        <v>1223</v>
      </c>
      <c r="C638" t="s">
        <v>1248</v>
      </c>
      <c r="D638" t="s">
        <v>1249</v>
      </c>
      <c r="E638" t="s">
        <v>1914</v>
      </c>
      <c r="F638" t="s">
        <v>1915</v>
      </c>
      <c r="G638" t="s">
        <v>1916</v>
      </c>
      <c r="H638" t="s">
        <v>170</v>
      </c>
    </row>
    <row r="639" spans="1:8" ht="11.25">
      <c r="A639">
        <v>638</v>
      </c>
      <c r="B639" t="s">
        <v>1223</v>
      </c>
      <c r="C639" t="s">
        <v>1248</v>
      </c>
      <c r="D639" t="s">
        <v>1249</v>
      </c>
      <c r="E639" t="s">
        <v>2247</v>
      </c>
      <c r="F639" t="s">
        <v>1779</v>
      </c>
      <c r="G639" t="s">
        <v>2248</v>
      </c>
      <c r="H639" t="s">
        <v>171</v>
      </c>
    </row>
    <row r="640" spans="1:8" ht="11.25">
      <c r="A640">
        <v>639</v>
      </c>
      <c r="B640" t="s">
        <v>1223</v>
      </c>
      <c r="C640" t="s">
        <v>1248</v>
      </c>
      <c r="D640" t="s">
        <v>1249</v>
      </c>
      <c r="E640" t="s">
        <v>2249</v>
      </c>
      <c r="F640" t="s">
        <v>2250</v>
      </c>
      <c r="G640" t="s">
        <v>2251</v>
      </c>
      <c r="H640" t="s">
        <v>170</v>
      </c>
    </row>
    <row r="641" spans="1:7" ht="11.25">
      <c r="A641">
        <v>640</v>
      </c>
      <c r="B641" t="s">
        <v>1223</v>
      </c>
      <c r="C641" t="s">
        <v>1248</v>
      </c>
      <c r="D641" t="s">
        <v>1249</v>
      </c>
      <c r="E641" t="s">
        <v>1919</v>
      </c>
      <c r="F641" t="s">
        <v>1915</v>
      </c>
      <c r="G641" t="s">
        <v>1920</v>
      </c>
    </row>
    <row r="642" spans="1:8" ht="11.25">
      <c r="A642">
        <v>641</v>
      </c>
      <c r="B642" t="s">
        <v>1223</v>
      </c>
      <c r="C642" t="s">
        <v>1250</v>
      </c>
      <c r="D642" t="s">
        <v>1251</v>
      </c>
      <c r="E642" t="s">
        <v>2287</v>
      </c>
      <c r="F642" t="s">
        <v>2288</v>
      </c>
      <c r="G642" t="s">
        <v>2256</v>
      </c>
      <c r="H642" t="s">
        <v>170</v>
      </c>
    </row>
    <row r="643" spans="1:8" ht="11.25">
      <c r="A643">
        <v>642</v>
      </c>
      <c r="B643" t="s">
        <v>1223</v>
      </c>
      <c r="C643" t="s">
        <v>1250</v>
      </c>
      <c r="D643" t="s">
        <v>1251</v>
      </c>
      <c r="E643" t="s">
        <v>1914</v>
      </c>
      <c r="F643" t="s">
        <v>1915</v>
      </c>
      <c r="G643" t="s">
        <v>1916</v>
      </c>
      <c r="H643" t="s">
        <v>170</v>
      </c>
    </row>
    <row r="644" spans="1:8" ht="11.25">
      <c r="A644">
        <v>643</v>
      </c>
      <c r="B644" t="s">
        <v>1223</v>
      </c>
      <c r="C644" t="s">
        <v>1250</v>
      </c>
      <c r="D644" t="s">
        <v>1251</v>
      </c>
      <c r="E644" t="s">
        <v>2247</v>
      </c>
      <c r="F644" t="s">
        <v>1779</v>
      </c>
      <c r="G644" t="s">
        <v>2248</v>
      </c>
      <c r="H644" t="s">
        <v>171</v>
      </c>
    </row>
    <row r="645" spans="1:8" ht="11.25">
      <c r="A645">
        <v>644</v>
      </c>
      <c r="B645" t="s">
        <v>1223</v>
      </c>
      <c r="C645" t="s">
        <v>1250</v>
      </c>
      <c r="D645" t="s">
        <v>1251</v>
      </c>
      <c r="E645" t="s">
        <v>2249</v>
      </c>
      <c r="F645" t="s">
        <v>2250</v>
      </c>
      <c r="G645" t="s">
        <v>2251</v>
      </c>
      <c r="H645" t="s">
        <v>170</v>
      </c>
    </row>
    <row r="646" spans="1:7" ht="11.25">
      <c r="A646">
        <v>645</v>
      </c>
      <c r="B646" t="s">
        <v>1223</v>
      </c>
      <c r="C646" t="s">
        <v>1250</v>
      </c>
      <c r="D646" t="s">
        <v>1251</v>
      </c>
      <c r="E646" t="s">
        <v>1919</v>
      </c>
      <c r="F646" t="s">
        <v>1915</v>
      </c>
      <c r="G646" t="s">
        <v>1920</v>
      </c>
    </row>
    <row r="647" spans="1:8" ht="11.25">
      <c r="A647">
        <v>646</v>
      </c>
      <c r="B647" t="s">
        <v>1223</v>
      </c>
      <c r="C647" t="s">
        <v>1252</v>
      </c>
      <c r="D647" t="s">
        <v>1253</v>
      </c>
      <c r="E647" t="s">
        <v>2289</v>
      </c>
      <c r="F647" t="s">
        <v>2290</v>
      </c>
      <c r="G647" t="s">
        <v>2256</v>
      </c>
      <c r="H647" t="s">
        <v>170</v>
      </c>
    </row>
    <row r="648" spans="1:8" ht="11.25">
      <c r="A648">
        <v>647</v>
      </c>
      <c r="B648" t="s">
        <v>1223</v>
      </c>
      <c r="C648" t="s">
        <v>1252</v>
      </c>
      <c r="D648" t="s">
        <v>1253</v>
      </c>
      <c r="E648" t="s">
        <v>1914</v>
      </c>
      <c r="F648" t="s">
        <v>1915</v>
      </c>
      <c r="G648" t="s">
        <v>1916</v>
      </c>
      <c r="H648" t="s">
        <v>170</v>
      </c>
    </row>
    <row r="649" spans="1:8" ht="11.25">
      <c r="A649">
        <v>648</v>
      </c>
      <c r="B649" t="s">
        <v>1223</v>
      </c>
      <c r="C649" t="s">
        <v>1252</v>
      </c>
      <c r="D649" t="s">
        <v>1253</v>
      </c>
      <c r="E649" t="s">
        <v>2247</v>
      </c>
      <c r="F649" t="s">
        <v>1779</v>
      </c>
      <c r="G649" t="s">
        <v>2248</v>
      </c>
      <c r="H649" t="s">
        <v>171</v>
      </c>
    </row>
    <row r="650" spans="1:8" ht="11.25">
      <c r="A650">
        <v>649</v>
      </c>
      <c r="B650" t="s">
        <v>1223</v>
      </c>
      <c r="C650" t="s">
        <v>1252</v>
      </c>
      <c r="D650" t="s">
        <v>1253</v>
      </c>
      <c r="E650" t="s">
        <v>2249</v>
      </c>
      <c r="F650" t="s">
        <v>2250</v>
      </c>
      <c r="G650" t="s">
        <v>2251</v>
      </c>
      <c r="H650" t="s">
        <v>170</v>
      </c>
    </row>
    <row r="651" spans="1:7" ht="11.25">
      <c r="A651">
        <v>650</v>
      </c>
      <c r="B651" t="s">
        <v>1223</v>
      </c>
      <c r="C651" t="s">
        <v>1252</v>
      </c>
      <c r="D651" t="s">
        <v>1253</v>
      </c>
      <c r="E651" t="s">
        <v>1919</v>
      </c>
      <c r="F651" t="s">
        <v>1915</v>
      </c>
      <c r="G651" t="s">
        <v>1920</v>
      </c>
    </row>
    <row r="652" spans="1:8" ht="11.25">
      <c r="A652">
        <v>651</v>
      </c>
      <c r="B652" t="s">
        <v>1223</v>
      </c>
      <c r="C652" t="s">
        <v>1000</v>
      </c>
      <c r="D652" t="s">
        <v>1254</v>
      </c>
      <c r="E652" t="s">
        <v>2291</v>
      </c>
      <c r="F652" t="s">
        <v>2292</v>
      </c>
      <c r="G652" t="s">
        <v>2256</v>
      </c>
      <c r="H652" t="s">
        <v>170</v>
      </c>
    </row>
    <row r="653" spans="1:8" ht="11.25">
      <c r="A653">
        <v>652</v>
      </c>
      <c r="B653" t="s">
        <v>1223</v>
      </c>
      <c r="C653" t="s">
        <v>1000</v>
      </c>
      <c r="D653" t="s">
        <v>1254</v>
      </c>
      <c r="E653" t="s">
        <v>1914</v>
      </c>
      <c r="F653" t="s">
        <v>1915</v>
      </c>
      <c r="G653" t="s">
        <v>1916</v>
      </c>
      <c r="H653" t="s">
        <v>170</v>
      </c>
    </row>
    <row r="654" spans="1:8" ht="11.25">
      <c r="A654">
        <v>653</v>
      </c>
      <c r="B654" t="s">
        <v>1223</v>
      </c>
      <c r="C654" t="s">
        <v>1000</v>
      </c>
      <c r="D654" t="s">
        <v>1254</v>
      </c>
      <c r="E654" t="s">
        <v>2247</v>
      </c>
      <c r="F654" t="s">
        <v>1779</v>
      </c>
      <c r="G654" t="s">
        <v>2248</v>
      </c>
      <c r="H654" t="s">
        <v>171</v>
      </c>
    </row>
    <row r="655" spans="1:8" ht="11.25">
      <c r="A655">
        <v>654</v>
      </c>
      <c r="B655" t="s">
        <v>1223</v>
      </c>
      <c r="C655" t="s">
        <v>1000</v>
      </c>
      <c r="D655" t="s">
        <v>1254</v>
      </c>
      <c r="E655" t="s">
        <v>2249</v>
      </c>
      <c r="F655" t="s">
        <v>2250</v>
      </c>
      <c r="G655" t="s">
        <v>2251</v>
      </c>
      <c r="H655" t="s">
        <v>170</v>
      </c>
    </row>
    <row r="656" spans="1:7" ht="11.25">
      <c r="A656">
        <v>655</v>
      </c>
      <c r="B656" t="s">
        <v>1223</v>
      </c>
      <c r="C656" t="s">
        <v>1000</v>
      </c>
      <c r="D656" t="s">
        <v>1254</v>
      </c>
      <c r="E656" t="s">
        <v>1919</v>
      </c>
      <c r="F656" t="s">
        <v>1915</v>
      </c>
      <c r="G656" t="s">
        <v>1920</v>
      </c>
    </row>
    <row r="657" spans="1:8" ht="11.25">
      <c r="A657">
        <v>656</v>
      </c>
      <c r="B657" t="s">
        <v>1223</v>
      </c>
      <c r="C657" t="s">
        <v>1223</v>
      </c>
      <c r="D657" t="s">
        <v>1224</v>
      </c>
      <c r="E657" t="s">
        <v>1914</v>
      </c>
      <c r="F657" t="s">
        <v>1915</v>
      </c>
      <c r="G657" t="s">
        <v>1916</v>
      </c>
      <c r="H657" t="s">
        <v>170</v>
      </c>
    </row>
    <row r="658" spans="1:8" ht="11.25">
      <c r="A658">
        <v>657</v>
      </c>
      <c r="B658" t="s">
        <v>1223</v>
      </c>
      <c r="C658" t="s">
        <v>1223</v>
      </c>
      <c r="D658" t="s">
        <v>1224</v>
      </c>
      <c r="E658" t="s">
        <v>2247</v>
      </c>
      <c r="F658" t="s">
        <v>1779</v>
      </c>
      <c r="G658" t="s">
        <v>2248</v>
      </c>
      <c r="H658" t="s">
        <v>171</v>
      </c>
    </row>
    <row r="659" spans="1:8" ht="11.25">
      <c r="A659">
        <v>658</v>
      </c>
      <c r="B659" t="s">
        <v>1223</v>
      </c>
      <c r="C659" t="s">
        <v>1223</v>
      </c>
      <c r="D659" t="s">
        <v>1224</v>
      </c>
      <c r="E659" t="s">
        <v>2249</v>
      </c>
      <c r="F659" t="s">
        <v>2250</v>
      </c>
      <c r="G659" t="s">
        <v>2251</v>
      </c>
      <c r="H659" t="s">
        <v>170</v>
      </c>
    </row>
    <row r="660" spans="1:7" ht="11.25">
      <c r="A660">
        <v>659</v>
      </c>
      <c r="B660" t="s">
        <v>1223</v>
      </c>
      <c r="C660" t="s">
        <v>1223</v>
      </c>
      <c r="D660" t="s">
        <v>1224</v>
      </c>
      <c r="E660" t="s">
        <v>1919</v>
      </c>
      <c r="F660" t="s">
        <v>1915</v>
      </c>
      <c r="G660" t="s">
        <v>1920</v>
      </c>
    </row>
    <row r="661" spans="1:8" ht="11.25">
      <c r="A661">
        <v>660</v>
      </c>
      <c r="B661" t="s">
        <v>1223</v>
      </c>
      <c r="C661" t="s">
        <v>595</v>
      </c>
      <c r="D661" t="s">
        <v>1255</v>
      </c>
      <c r="E661" t="s">
        <v>2293</v>
      </c>
      <c r="F661" t="s">
        <v>2294</v>
      </c>
      <c r="G661" t="s">
        <v>2256</v>
      </c>
      <c r="H661" t="s">
        <v>170</v>
      </c>
    </row>
    <row r="662" spans="1:8" ht="11.25">
      <c r="A662">
        <v>661</v>
      </c>
      <c r="B662" t="s">
        <v>1223</v>
      </c>
      <c r="C662" t="s">
        <v>595</v>
      </c>
      <c r="D662" t="s">
        <v>1255</v>
      </c>
      <c r="E662" t="s">
        <v>1914</v>
      </c>
      <c r="F662" t="s">
        <v>1915</v>
      </c>
      <c r="G662" t="s">
        <v>1916</v>
      </c>
      <c r="H662" t="s">
        <v>170</v>
      </c>
    </row>
    <row r="663" spans="1:8" ht="11.25">
      <c r="A663">
        <v>662</v>
      </c>
      <c r="B663" t="s">
        <v>1223</v>
      </c>
      <c r="C663" t="s">
        <v>595</v>
      </c>
      <c r="D663" t="s">
        <v>1255</v>
      </c>
      <c r="E663" t="s">
        <v>2295</v>
      </c>
      <c r="F663" t="s">
        <v>2296</v>
      </c>
      <c r="G663" t="s">
        <v>2256</v>
      </c>
      <c r="H663" t="s">
        <v>170</v>
      </c>
    </row>
    <row r="664" spans="1:8" ht="11.25">
      <c r="A664">
        <v>663</v>
      </c>
      <c r="B664" t="s">
        <v>1223</v>
      </c>
      <c r="C664" t="s">
        <v>595</v>
      </c>
      <c r="D664" t="s">
        <v>1255</v>
      </c>
      <c r="E664" t="s">
        <v>2247</v>
      </c>
      <c r="F664" t="s">
        <v>1779</v>
      </c>
      <c r="G664" t="s">
        <v>2248</v>
      </c>
      <c r="H664" t="s">
        <v>171</v>
      </c>
    </row>
    <row r="665" spans="1:8" ht="11.25">
      <c r="A665">
        <v>664</v>
      </c>
      <c r="B665" t="s">
        <v>1223</v>
      </c>
      <c r="C665" t="s">
        <v>595</v>
      </c>
      <c r="D665" t="s">
        <v>1255</v>
      </c>
      <c r="E665" t="s">
        <v>2249</v>
      </c>
      <c r="F665" t="s">
        <v>2250</v>
      </c>
      <c r="G665" t="s">
        <v>2251</v>
      </c>
      <c r="H665" t="s">
        <v>170</v>
      </c>
    </row>
    <row r="666" spans="1:7" ht="11.25">
      <c r="A666">
        <v>665</v>
      </c>
      <c r="B666" t="s">
        <v>1223</v>
      </c>
      <c r="C666" t="s">
        <v>595</v>
      </c>
      <c r="D666" t="s">
        <v>1255</v>
      </c>
      <c r="E666" t="s">
        <v>1919</v>
      </c>
      <c r="F666" t="s">
        <v>1915</v>
      </c>
      <c r="G666" t="s">
        <v>1920</v>
      </c>
    </row>
    <row r="667" spans="1:8" ht="11.25">
      <c r="A667">
        <v>666</v>
      </c>
      <c r="B667" t="s">
        <v>1223</v>
      </c>
      <c r="C667" t="s">
        <v>1256</v>
      </c>
      <c r="D667" t="s">
        <v>1257</v>
      </c>
      <c r="E667" t="s">
        <v>2297</v>
      </c>
      <c r="F667" t="s">
        <v>2298</v>
      </c>
      <c r="G667" t="s">
        <v>2256</v>
      </c>
      <c r="H667" t="s">
        <v>170</v>
      </c>
    </row>
    <row r="668" spans="1:8" ht="11.25">
      <c r="A668">
        <v>667</v>
      </c>
      <c r="B668" t="s">
        <v>1223</v>
      </c>
      <c r="C668" t="s">
        <v>1256</v>
      </c>
      <c r="D668" t="s">
        <v>1257</v>
      </c>
      <c r="E668" t="s">
        <v>1914</v>
      </c>
      <c r="F668" t="s">
        <v>1915</v>
      </c>
      <c r="G668" t="s">
        <v>1916</v>
      </c>
      <c r="H668" t="s">
        <v>170</v>
      </c>
    </row>
    <row r="669" spans="1:8" ht="11.25">
      <c r="A669">
        <v>668</v>
      </c>
      <c r="B669" t="s">
        <v>1223</v>
      </c>
      <c r="C669" t="s">
        <v>1256</v>
      </c>
      <c r="D669" t="s">
        <v>1257</v>
      </c>
      <c r="E669" t="s">
        <v>2299</v>
      </c>
      <c r="F669" t="s">
        <v>2300</v>
      </c>
      <c r="G669" t="s">
        <v>2256</v>
      </c>
      <c r="H669" t="s">
        <v>170</v>
      </c>
    </row>
    <row r="670" spans="1:8" ht="11.25">
      <c r="A670">
        <v>669</v>
      </c>
      <c r="B670" t="s">
        <v>1223</v>
      </c>
      <c r="C670" t="s">
        <v>1256</v>
      </c>
      <c r="D670" t="s">
        <v>1257</v>
      </c>
      <c r="E670" t="s">
        <v>2247</v>
      </c>
      <c r="F670" t="s">
        <v>1779</v>
      </c>
      <c r="G670" t="s">
        <v>2248</v>
      </c>
      <c r="H670" t="s">
        <v>171</v>
      </c>
    </row>
    <row r="671" spans="1:8" ht="11.25">
      <c r="A671">
        <v>670</v>
      </c>
      <c r="B671" t="s">
        <v>1223</v>
      </c>
      <c r="C671" t="s">
        <v>1256</v>
      </c>
      <c r="D671" t="s">
        <v>1257</v>
      </c>
      <c r="E671" t="s">
        <v>2249</v>
      </c>
      <c r="F671" t="s">
        <v>2250</v>
      </c>
      <c r="G671" t="s">
        <v>2251</v>
      </c>
      <c r="H671" t="s">
        <v>170</v>
      </c>
    </row>
    <row r="672" spans="1:7" ht="11.25">
      <c r="A672">
        <v>671</v>
      </c>
      <c r="B672" t="s">
        <v>1223</v>
      </c>
      <c r="C672" t="s">
        <v>1256</v>
      </c>
      <c r="D672" t="s">
        <v>1257</v>
      </c>
      <c r="E672" t="s">
        <v>1919</v>
      </c>
      <c r="F672" t="s">
        <v>1915</v>
      </c>
      <c r="G672" t="s">
        <v>1920</v>
      </c>
    </row>
    <row r="673" spans="1:8" ht="11.25">
      <c r="A673">
        <v>672</v>
      </c>
      <c r="B673" t="s">
        <v>1223</v>
      </c>
      <c r="C673" t="s">
        <v>1258</v>
      </c>
      <c r="D673" t="s">
        <v>1259</v>
      </c>
      <c r="E673" t="s">
        <v>2301</v>
      </c>
      <c r="F673" t="s">
        <v>2302</v>
      </c>
      <c r="G673" t="s">
        <v>2256</v>
      </c>
      <c r="H673" t="s">
        <v>170</v>
      </c>
    </row>
    <row r="674" spans="1:8" ht="11.25">
      <c r="A674">
        <v>673</v>
      </c>
      <c r="B674" t="s">
        <v>1223</v>
      </c>
      <c r="C674" t="s">
        <v>1258</v>
      </c>
      <c r="D674" t="s">
        <v>1259</v>
      </c>
      <c r="E674" t="s">
        <v>1914</v>
      </c>
      <c r="F674" t="s">
        <v>1915</v>
      </c>
      <c r="G674" t="s">
        <v>1916</v>
      </c>
      <c r="H674" t="s">
        <v>170</v>
      </c>
    </row>
    <row r="675" spans="1:8" ht="11.25">
      <c r="A675">
        <v>674</v>
      </c>
      <c r="B675" t="s">
        <v>1223</v>
      </c>
      <c r="C675" t="s">
        <v>1258</v>
      </c>
      <c r="D675" t="s">
        <v>1259</v>
      </c>
      <c r="E675" t="s">
        <v>2247</v>
      </c>
      <c r="F675" t="s">
        <v>1779</v>
      </c>
      <c r="G675" t="s">
        <v>2248</v>
      </c>
      <c r="H675" t="s">
        <v>171</v>
      </c>
    </row>
    <row r="676" spans="1:8" ht="11.25">
      <c r="A676">
        <v>675</v>
      </c>
      <c r="B676" t="s">
        <v>1223</v>
      </c>
      <c r="C676" t="s">
        <v>1258</v>
      </c>
      <c r="D676" t="s">
        <v>1259</v>
      </c>
      <c r="E676" t="s">
        <v>2249</v>
      </c>
      <c r="F676" t="s">
        <v>2250</v>
      </c>
      <c r="G676" t="s">
        <v>2251</v>
      </c>
      <c r="H676" t="s">
        <v>170</v>
      </c>
    </row>
    <row r="677" spans="1:7" ht="11.25">
      <c r="A677">
        <v>676</v>
      </c>
      <c r="B677" t="s">
        <v>1223</v>
      </c>
      <c r="C677" t="s">
        <v>1258</v>
      </c>
      <c r="D677" t="s">
        <v>1259</v>
      </c>
      <c r="E677" t="s">
        <v>1919</v>
      </c>
      <c r="F677" t="s">
        <v>1915</v>
      </c>
      <c r="G677" t="s">
        <v>1920</v>
      </c>
    </row>
    <row r="678" spans="1:8" ht="11.25">
      <c r="A678">
        <v>677</v>
      </c>
      <c r="B678" t="s">
        <v>1223</v>
      </c>
      <c r="C678" t="s">
        <v>848</v>
      </c>
      <c r="D678" t="s">
        <v>1260</v>
      </c>
      <c r="E678" t="s">
        <v>1914</v>
      </c>
      <c r="F678" t="s">
        <v>1915</v>
      </c>
      <c r="G678" t="s">
        <v>1916</v>
      </c>
      <c r="H678" t="s">
        <v>170</v>
      </c>
    </row>
    <row r="679" spans="1:8" ht="11.25">
      <c r="A679">
        <v>678</v>
      </c>
      <c r="B679" t="s">
        <v>1223</v>
      </c>
      <c r="C679" t="s">
        <v>848</v>
      </c>
      <c r="D679" t="s">
        <v>1260</v>
      </c>
      <c r="E679" t="s">
        <v>2247</v>
      </c>
      <c r="F679" t="s">
        <v>1779</v>
      </c>
      <c r="G679" t="s">
        <v>2248</v>
      </c>
      <c r="H679" t="s">
        <v>171</v>
      </c>
    </row>
    <row r="680" spans="1:8" ht="11.25">
      <c r="A680">
        <v>679</v>
      </c>
      <c r="B680" t="s">
        <v>1223</v>
      </c>
      <c r="C680" t="s">
        <v>848</v>
      </c>
      <c r="D680" t="s">
        <v>1260</v>
      </c>
      <c r="E680" t="s">
        <v>2249</v>
      </c>
      <c r="F680" t="s">
        <v>2250</v>
      </c>
      <c r="G680" t="s">
        <v>2251</v>
      </c>
      <c r="H680" t="s">
        <v>170</v>
      </c>
    </row>
    <row r="681" spans="1:7" ht="11.25">
      <c r="A681">
        <v>680</v>
      </c>
      <c r="B681" t="s">
        <v>1223</v>
      </c>
      <c r="C681" t="s">
        <v>848</v>
      </c>
      <c r="D681" t="s">
        <v>1260</v>
      </c>
      <c r="E681" t="s">
        <v>1919</v>
      </c>
      <c r="F681" t="s">
        <v>1915</v>
      </c>
      <c r="G681" t="s">
        <v>1920</v>
      </c>
    </row>
    <row r="682" spans="1:8" ht="11.25">
      <c r="A682">
        <v>681</v>
      </c>
      <c r="B682" t="s">
        <v>1223</v>
      </c>
      <c r="C682" t="s">
        <v>1261</v>
      </c>
      <c r="D682" t="s">
        <v>1262</v>
      </c>
      <c r="E682" t="s">
        <v>2303</v>
      </c>
      <c r="F682" t="s">
        <v>2304</v>
      </c>
      <c r="G682" t="s">
        <v>2256</v>
      </c>
      <c r="H682" t="s">
        <v>170</v>
      </c>
    </row>
    <row r="683" spans="1:8" ht="11.25">
      <c r="A683">
        <v>682</v>
      </c>
      <c r="B683" t="s">
        <v>1223</v>
      </c>
      <c r="C683" t="s">
        <v>1261</v>
      </c>
      <c r="D683" t="s">
        <v>1262</v>
      </c>
      <c r="E683" t="s">
        <v>1914</v>
      </c>
      <c r="F683" t="s">
        <v>1915</v>
      </c>
      <c r="G683" t="s">
        <v>1916</v>
      </c>
      <c r="H683" t="s">
        <v>170</v>
      </c>
    </row>
    <row r="684" spans="1:8" ht="11.25">
      <c r="A684">
        <v>683</v>
      </c>
      <c r="B684" t="s">
        <v>1223</v>
      </c>
      <c r="C684" t="s">
        <v>1261</v>
      </c>
      <c r="D684" t="s">
        <v>1262</v>
      </c>
      <c r="E684" t="s">
        <v>2247</v>
      </c>
      <c r="F684" t="s">
        <v>1779</v>
      </c>
      <c r="G684" t="s">
        <v>2248</v>
      </c>
      <c r="H684" t="s">
        <v>171</v>
      </c>
    </row>
    <row r="685" spans="1:8" ht="11.25">
      <c r="A685">
        <v>684</v>
      </c>
      <c r="B685" t="s">
        <v>1223</v>
      </c>
      <c r="C685" t="s">
        <v>1261</v>
      </c>
      <c r="D685" t="s">
        <v>1262</v>
      </c>
      <c r="E685" t="s">
        <v>2249</v>
      </c>
      <c r="F685" t="s">
        <v>2250</v>
      </c>
      <c r="G685" t="s">
        <v>2251</v>
      </c>
      <c r="H685" t="s">
        <v>170</v>
      </c>
    </row>
    <row r="686" spans="1:7" ht="11.25">
      <c r="A686">
        <v>685</v>
      </c>
      <c r="B686" t="s">
        <v>1223</v>
      </c>
      <c r="C686" t="s">
        <v>1261</v>
      </c>
      <c r="D686" t="s">
        <v>1262</v>
      </c>
      <c r="E686" t="s">
        <v>1919</v>
      </c>
      <c r="F686" t="s">
        <v>1915</v>
      </c>
      <c r="G686" t="s">
        <v>1920</v>
      </c>
    </row>
    <row r="687" spans="1:8" ht="11.25">
      <c r="A687">
        <v>686</v>
      </c>
      <c r="B687" t="s">
        <v>1223</v>
      </c>
      <c r="C687" t="s">
        <v>1263</v>
      </c>
      <c r="D687" t="s">
        <v>1264</v>
      </c>
      <c r="E687" t="s">
        <v>2305</v>
      </c>
      <c r="F687" t="s">
        <v>2306</v>
      </c>
      <c r="G687" t="s">
        <v>2256</v>
      </c>
      <c r="H687" t="s">
        <v>170</v>
      </c>
    </row>
    <row r="688" spans="1:8" ht="11.25">
      <c r="A688">
        <v>687</v>
      </c>
      <c r="B688" t="s">
        <v>1223</v>
      </c>
      <c r="C688" t="s">
        <v>1263</v>
      </c>
      <c r="D688" t="s">
        <v>1264</v>
      </c>
      <c r="E688" t="s">
        <v>1914</v>
      </c>
      <c r="F688" t="s">
        <v>1915</v>
      </c>
      <c r="G688" t="s">
        <v>1916</v>
      </c>
      <c r="H688" t="s">
        <v>170</v>
      </c>
    </row>
    <row r="689" spans="1:8" ht="11.25">
      <c r="A689">
        <v>688</v>
      </c>
      <c r="B689" t="s">
        <v>1223</v>
      </c>
      <c r="C689" t="s">
        <v>1263</v>
      </c>
      <c r="D689" t="s">
        <v>1264</v>
      </c>
      <c r="E689" t="s">
        <v>2247</v>
      </c>
      <c r="F689" t="s">
        <v>1779</v>
      </c>
      <c r="G689" t="s">
        <v>2248</v>
      </c>
      <c r="H689" t="s">
        <v>171</v>
      </c>
    </row>
    <row r="690" spans="1:8" ht="11.25">
      <c r="A690">
        <v>689</v>
      </c>
      <c r="B690" t="s">
        <v>1223</v>
      </c>
      <c r="C690" t="s">
        <v>1263</v>
      </c>
      <c r="D690" t="s">
        <v>1264</v>
      </c>
      <c r="E690" t="s">
        <v>2249</v>
      </c>
      <c r="F690" t="s">
        <v>2250</v>
      </c>
      <c r="G690" t="s">
        <v>2251</v>
      </c>
      <c r="H690" t="s">
        <v>170</v>
      </c>
    </row>
    <row r="691" spans="1:7" ht="11.25">
      <c r="A691">
        <v>690</v>
      </c>
      <c r="B691" t="s">
        <v>1223</v>
      </c>
      <c r="C691" t="s">
        <v>1263</v>
      </c>
      <c r="D691" t="s">
        <v>1264</v>
      </c>
      <c r="E691" t="s">
        <v>1919</v>
      </c>
      <c r="F691" t="s">
        <v>1915</v>
      </c>
      <c r="G691" t="s">
        <v>1920</v>
      </c>
    </row>
    <row r="692" spans="1:8" ht="11.25">
      <c r="A692">
        <v>691</v>
      </c>
      <c r="B692" t="s">
        <v>1223</v>
      </c>
      <c r="C692" t="s">
        <v>1265</v>
      </c>
      <c r="D692" t="s">
        <v>1266</v>
      </c>
      <c r="E692" t="s">
        <v>2307</v>
      </c>
      <c r="F692" t="s">
        <v>2308</v>
      </c>
      <c r="G692" t="s">
        <v>2256</v>
      </c>
      <c r="H692" t="s">
        <v>170</v>
      </c>
    </row>
    <row r="693" spans="1:8" ht="11.25">
      <c r="A693">
        <v>692</v>
      </c>
      <c r="B693" t="s">
        <v>1223</v>
      </c>
      <c r="C693" t="s">
        <v>1265</v>
      </c>
      <c r="D693" t="s">
        <v>1266</v>
      </c>
      <c r="E693" t="s">
        <v>1914</v>
      </c>
      <c r="F693" t="s">
        <v>1915</v>
      </c>
      <c r="G693" t="s">
        <v>1916</v>
      </c>
      <c r="H693" t="s">
        <v>170</v>
      </c>
    </row>
    <row r="694" spans="1:8" ht="11.25">
      <c r="A694">
        <v>693</v>
      </c>
      <c r="B694" t="s">
        <v>1223</v>
      </c>
      <c r="C694" t="s">
        <v>1265</v>
      </c>
      <c r="D694" t="s">
        <v>1266</v>
      </c>
      <c r="E694" t="s">
        <v>2247</v>
      </c>
      <c r="F694" t="s">
        <v>1779</v>
      </c>
      <c r="G694" t="s">
        <v>2248</v>
      </c>
      <c r="H694" t="s">
        <v>171</v>
      </c>
    </row>
    <row r="695" spans="1:8" ht="11.25">
      <c r="A695">
        <v>694</v>
      </c>
      <c r="B695" t="s">
        <v>1223</v>
      </c>
      <c r="C695" t="s">
        <v>1265</v>
      </c>
      <c r="D695" t="s">
        <v>1266</v>
      </c>
      <c r="E695" t="s">
        <v>2249</v>
      </c>
      <c r="F695" t="s">
        <v>2250</v>
      </c>
      <c r="G695" t="s">
        <v>2251</v>
      </c>
      <c r="H695" t="s">
        <v>170</v>
      </c>
    </row>
    <row r="696" spans="1:7" ht="11.25">
      <c r="A696">
        <v>695</v>
      </c>
      <c r="B696" t="s">
        <v>1223</v>
      </c>
      <c r="C696" t="s">
        <v>1265</v>
      </c>
      <c r="D696" t="s">
        <v>1266</v>
      </c>
      <c r="E696" t="s">
        <v>1919</v>
      </c>
      <c r="F696" t="s">
        <v>1915</v>
      </c>
      <c r="G696" t="s">
        <v>1920</v>
      </c>
    </row>
    <row r="697" spans="1:8" ht="11.25">
      <c r="A697">
        <v>696</v>
      </c>
      <c r="B697" t="s">
        <v>1223</v>
      </c>
      <c r="C697" t="s">
        <v>1267</v>
      </c>
      <c r="D697" t="s">
        <v>1268</v>
      </c>
      <c r="E697" t="s">
        <v>1914</v>
      </c>
      <c r="F697" t="s">
        <v>1915</v>
      </c>
      <c r="G697" t="s">
        <v>1916</v>
      </c>
      <c r="H697" t="s">
        <v>170</v>
      </c>
    </row>
    <row r="698" spans="1:8" ht="11.25">
      <c r="A698">
        <v>697</v>
      </c>
      <c r="B698" t="s">
        <v>1223</v>
      </c>
      <c r="C698" t="s">
        <v>1267</v>
      </c>
      <c r="D698" t="s">
        <v>1268</v>
      </c>
      <c r="E698" t="s">
        <v>2309</v>
      </c>
      <c r="F698" t="s">
        <v>2310</v>
      </c>
      <c r="G698" t="s">
        <v>2256</v>
      </c>
      <c r="H698" t="s">
        <v>170</v>
      </c>
    </row>
    <row r="699" spans="1:8" ht="11.25">
      <c r="A699">
        <v>698</v>
      </c>
      <c r="B699" t="s">
        <v>1223</v>
      </c>
      <c r="C699" t="s">
        <v>1267</v>
      </c>
      <c r="D699" t="s">
        <v>1268</v>
      </c>
      <c r="E699" t="s">
        <v>2247</v>
      </c>
      <c r="F699" t="s">
        <v>1779</v>
      </c>
      <c r="G699" t="s">
        <v>2248</v>
      </c>
      <c r="H699" t="s">
        <v>171</v>
      </c>
    </row>
    <row r="700" spans="1:8" ht="11.25">
      <c r="A700">
        <v>699</v>
      </c>
      <c r="B700" t="s">
        <v>1223</v>
      </c>
      <c r="C700" t="s">
        <v>1267</v>
      </c>
      <c r="D700" t="s">
        <v>1268</v>
      </c>
      <c r="E700" t="s">
        <v>2249</v>
      </c>
      <c r="F700" t="s">
        <v>2250</v>
      </c>
      <c r="G700" t="s">
        <v>2251</v>
      </c>
      <c r="H700" t="s">
        <v>170</v>
      </c>
    </row>
    <row r="701" spans="1:7" ht="11.25">
      <c r="A701">
        <v>700</v>
      </c>
      <c r="B701" t="s">
        <v>1223</v>
      </c>
      <c r="C701" t="s">
        <v>1267</v>
      </c>
      <c r="D701" t="s">
        <v>1268</v>
      </c>
      <c r="E701" t="s">
        <v>1919</v>
      </c>
      <c r="F701" t="s">
        <v>1915</v>
      </c>
      <c r="G701" t="s">
        <v>1920</v>
      </c>
    </row>
    <row r="702" spans="1:8" ht="11.25">
      <c r="A702">
        <v>701</v>
      </c>
      <c r="B702" t="s">
        <v>1223</v>
      </c>
      <c r="C702" t="s">
        <v>1269</v>
      </c>
      <c r="D702" t="s">
        <v>1270</v>
      </c>
      <c r="E702" t="s">
        <v>2311</v>
      </c>
      <c r="F702" t="s">
        <v>2312</v>
      </c>
      <c r="G702" t="s">
        <v>2256</v>
      </c>
      <c r="H702" t="s">
        <v>170</v>
      </c>
    </row>
    <row r="703" spans="1:8" ht="11.25">
      <c r="A703">
        <v>702</v>
      </c>
      <c r="B703" t="s">
        <v>1223</v>
      </c>
      <c r="C703" t="s">
        <v>1269</v>
      </c>
      <c r="D703" t="s">
        <v>1270</v>
      </c>
      <c r="E703" t="s">
        <v>1914</v>
      </c>
      <c r="F703" t="s">
        <v>1915</v>
      </c>
      <c r="G703" t="s">
        <v>1916</v>
      </c>
      <c r="H703" t="s">
        <v>170</v>
      </c>
    </row>
    <row r="704" spans="1:8" ht="11.25">
      <c r="A704">
        <v>703</v>
      </c>
      <c r="B704" t="s">
        <v>1223</v>
      </c>
      <c r="C704" t="s">
        <v>1269</v>
      </c>
      <c r="D704" t="s">
        <v>1270</v>
      </c>
      <c r="E704" t="s">
        <v>2247</v>
      </c>
      <c r="F704" t="s">
        <v>1779</v>
      </c>
      <c r="G704" t="s">
        <v>2248</v>
      </c>
      <c r="H704" t="s">
        <v>171</v>
      </c>
    </row>
    <row r="705" spans="1:8" ht="11.25">
      <c r="A705">
        <v>704</v>
      </c>
      <c r="B705" t="s">
        <v>1223</v>
      </c>
      <c r="C705" t="s">
        <v>1269</v>
      </c>
      <c r="D705" t="s">
        <v>1270</v>
      </c>
      <c r="E705" t="s">
        <v>2249</v>
      </c>
      <c r="F705" t="s">
        <v>2250</v>
      </c>
      <c r="G705" t="s">
        <v>2251</v>
      </c>
      <c r="H705" t="s">
        <v>170</v>
      </c>
    </row>
    <row r="706" spans="1:7" ht="11.25">
      <c r="A706">
        <v>705</v>
      </c>
      <c r="B706" t="s">
        <v>1223</v>
      </c>
      <c r="C706" t="s">
        <v>1269</v>
      </c>
      <c r="D706" t="s">
        <v>1270</v>
      </c>
      <c r="E706" t="s">
        <v>1919</v>
      </c>
      <c r="F706" t="s">
        <v>1915</v>
      </c>
      <c r="G706" t="s">
        <v>1920</v>
      </c>
    </row>
    <row r="707" spans="1:8" ht="11.25">
      <c r="A707">
        <v>706</v>
      </c>
      <c r="B707" t="s">
        <v>1223</v>
      </c>
      <c r="C707" t="s">
        <v>1271</v>
      </c>
      <c r="D707" t="s">
        <v>1272</v>
      </c>
      <c r="E707" t="s">
        <v>2313</v>
      </c>
      <c r="F707" t="s">
        <v>2314</v>
      </c>
      <c r="G707" t="s">
        <v>2256</v>
      </c>
      <c r="H707" t="s">
        <v>170</v>
      </c>
    </row>
    <row r="708" spans="1:8" ht="11.25">
      <c r="A708">
        <v>707</v>
      </c>
      <c r="B708" t="s">
        <v>1223</v>
      </c>
      <c r="C708" t="s">
        <v>1271</v>
      </c>
      <c r="D708" t="s">
        <v>1272</v>
      </c>
      <c r="E708" t="s">
        <v>1914</v>
      </c>
      <c r="F708" t="s">
        <v>1915</v>
      </c>
      <c r="G708" t="s">
        <v>1916</v>
      </c>
      <c r="H708" t="s">
        <v>170</v>
      </c>
    </row>
    <row r="709" spans="1:8" ht="11.25">
      <c r="A709">
        <v>708</v>
      </c>
      <c r="B709" t="s">
        <v>1223</v>
      </c>
      <c r="C709" t="s">
        <v>1271</v>
      </c>
      <c r="D709" t="s">
        <v>1272</v>
      </c>
      <c r="E709" t="s">
        <v>2247</v>
      </c>
      <c r="F709" t="s">
        <v>1779</v>
      </c>
      <c r="G709" t="s">
        <v>2248</v>
      </c>
      <c r="H709" t="s">
        <v>171</v>
      </c>
    </row>
    <row r="710" spans="1:8" ht="11.25">
      <c r="A710">
        <v>709</v>
      </c>
      <c r="B710" t="s">
        <v>1223</v>
      </c>
      <c r="C710" t="s">
        <v>1271</v>
      </c>
      <c r="D710" t="s">
        <v>1272</v>
      </c>
      <c r="E710" t="s">
        <v>2249</v>
      </c>
      <c r="F710" t="s">
        <v>2250</v>
      </c>
      <c r="G710" t="s">
        <v>2251</v>
      </c>
      <c r="H710" t="s">
        <v>170</v>
      </c>
    </row>
    <row r="711" spans="1:7" ht="11.25">
      <c r="A711">
        <v>710</v>
      </c>
      <c r="B711" t="s">
        <v>1223</v>
      </c>
      <c r="C711" t="s">
        <v>1271</v>
      </c>
      <c r="D711" t="s">
        <v>1272</v>
      </c>
      <c r="E711" t="s">
        <v>1919</v>
      </c>
      <c r="F711" t="s">
        <v>1915</v>
      </c>
      <c r="G711" t="s">
        <v>1920</v>
      </c>
    </row>
    <row r="712" spans="1:8" ht="11.25">
      <c r="A712">
        <v>711</v>
      </c>
      <c r="B712" t="s">
        <v>1223</v>
      </c>
      <c r="C712" t="s">
        <v>1273</v>
      </c>
      <c r="D712" t="s">
        <v>1274</v>
      </c>
      <c r="E712" t="s">
        <v>1790</v>
      </c>
      <c r="F712" t="s">
        <v>2315</v>
      </c>
      <c r="G712" t="s">
        <v>2256</v>
      </c>
      <c r="H712" t="s">
        <v>170</v>
      </c>
    </row>
    <row r="713" spans="1:8" ht="11.25">
      <c r="A713">
        <v>712</v>
      </c>
      <c r="B713" t="s">
        <v>1223</v>
      </c>
      <c r="C713" t="s">
        <v>1273</v>
      </c>
      <c r="D713" t="s">
        <v>1274</v>
      </c>
      <c r="E713" t="s">
        <v>1914</v>
      </c>
      <c r="F713" t="s">
        <v>1915</v>
      </c>
      <c r="G713" t="s">
        <v>1916</v>
      </c>
      <c r="H713" t="s">
        <v>170</v>
      </c>
    </row>
    <row r="714" spans="1:8" ht="11.25">
      <c r="A714">
        <v>713</v>
      </c>
      <c r="B714" t="s">
        <v>1223</v>
      </c>
      <c r="C714" t="s">
        <v>1273</v>
      </c>
      <c r="D714" t="s">
        <v>1274</v>
      </c>
      <c r="E714" t="s">
        <v>2247</v>
      </c>
      <c r="F714" t="s">
        <v>1779</v>
      </c>
      <c r="G714" t="s">
        <v>2248</v>
      </c>
      <c r="H714" t="s">
        <v>171</v>
      </c>
    </row>
    <row r="715" spans="1:8" ht="11.25">
      <c r="A715">
        <v>714</v>
      </c>
      <c r="B715" t="s">
        <v>1223</v>
      </c>
      <c r="C715" t="s">
        <v>1273</v>
      </c>
      <c r="D715" t="s">
        <v>1274</v>
      </c>
      <c r="E715" t="s">
        <v>2249</v>
      </c>
      <c r="F715" t="s">
        <v>2250</v>
      </c>
      <c r="G715" t="s">
        <v>2251</v>
      </c>
      <c r="H715" t="s">
        <v>170</v>
      </c>
    </row>
    <row r="716" spans="1:7" ht="11.25">
      <c r="A716">
        <v>715</v>
      </c>
      <c r="B716" t="s">
        <v>1223</v>
      </c>
      <c r="C716" t="s">
        <v>1273</v>
      </c>
      <c r="D716" t="s">
        <v>1274</v>
      </c>
      <c r="E716" t="s">
        <v>1919</v>
      </c>
      <c r="F716" t="s">
        <v>1915</v>
      </c>
      <c r="G716" t="s">
        <v>1920</v>
      </c>
    </row>
    <row r="717" spans="1:8" ht="11.25">
      <c r="A717">
        <v>716</v>
      </c>
      <c r="B717" t="s">
        <v>1223</v>
      </c>
      <c r="C717" t="s">
        <v>1275</v>
      </c>
      <c r="D717" t="s">
        <v>1276</v>
      </c>
      <c r="E717" t="s">
        <v>2316</v>
      </c>
      <c r="F717" t="s">
        <v>2317</v>
      </c>
      <c r="G717" t="s">
        <v>2256</v>
      </c>
      <c r="H717" t="s">
        <v>170</v>
      </c>
    </row>
    <row r="718" spans="1:8" ht="11.25">
      <c r="A718">
        <v>717</v>
      </c>
      <c r="B718" t="s">
        <v>1223</v>
      </c>
      <c r="C718" t="s">
        <v>1275</v>
      </c>
      <c r="D718" t="s">
        <v>1276</v>
      </c>
      <c r="E718" t="s">
        <v>1914</v>
      </c>
      <c r="F718" t="s">
        <v>1915</v>
      </c>
      <c r="G718" t="s">
        <v>1916</v>
      </c>
      <c r="H718" t="s">
        <v>170</v>
      </c>
    </row>
    <row r="719" spans="1:8" ht="11.25">
      <c r="A719">
        <v>718</v>
      </c>
      <c r="B719" t="s">
        <v>1223</v>
      </c>
      <c r="C719" t="s">
        <v>1275</v>
      </c>
      <c r="D719" t="s">
        <v>1276</v>
      </c>
      <c r="E719" t="s">
        <v>2247</v>
      </c>
      <c r="F719" t="s">
        <v>1779</v>
      </c>
      <c r="G719" t="s">
        <v>2248</v>
      </c>
      <c r="H719" t="s">
        <v>171</v>
      </c>
    </row>
    <row r="720" spans="1:8" ht="11.25">
      <c r="A720">
        <v>719</v>
      </c>
      <c r="B720" t="s">
        <v>1223</v>
      </c>
      <c r="C720" t="s">
        <v>1275</v>
      </c>
      <c r="D720" t="s">
        <v>1276</v>
      </c>
      <c r="E720" t="s">
        <v>2249</v>
      </c>
      <c r="F720" t="s">
        <v>2250</v>
      </c>
      <c r="G720" t="s">
        <v>2251</v>
      </c>
      <c r="H720" t="s">
        <v>170</v>
      </c>
    </row>
    <row r="721" spans="1:7" ht="11.25">
      <c r="A721">
        <v>720</v>
      </c>
      <c r="B721" t="s">
        <v>1223</v>
      </c>
      <c r="C721" t="s">
        <v>1275</v>
      </c>
      <c r="D721" t="s">
        <v>1276</v>
      </c>
      <c r="E721" t="s">
        <v>1919</v>
      </c>
      <c r="F721" t="s">
        <v>1915</v>
      </c>
      <c r="G721" t="s">
        <v>1920</v>
      </c>
    </row>
    <row r="722" spans="1:8" ht="11.25">
      <c r="A722">
        <v>721</v>
      </c>
      <c r="B722" t="s">
        <v>1223</v>
      </c>
      <c r="C722" t="s">
        <v>737</v>
      </c>
      <c r="D722" t="s">
        <v>1277</v>
      </c>
      <c r="E722" t="s">
        <v>2318</v>
      </c>
      <c r="F722" t="s">
        <v>2319</v>
      </c>
      <c r="G722" t="s">
        <v>2256</v>
      </c>
      <c r="H722" t="s">
        <v>170</v>
      </c>
    </row>
    <row r="723" spans="1:8" ht="11.25">
      <c r="A723">
        <v>722</v>
      </c>
      <c r="B723" t="s">
        <v>1223</v>
      </c>
      <c r="C723" t="s">
        <v>737</v>
      </c>
      <c r="D723" t="s">
        <v>1277</v>
      </c>
      <c r="E723" t="s">
        <v>1914</v>
      </c>
      <c r="F723" t="s">
        <v>1915</v>
      </c>
      <c r="G723" t="s">
        <v>1916</v>
      </c>
      <c r="H723" t="s">
        <v>170</v>
      </c>
    </row>
    <row r="724" spans="1:8" ht="11.25">
      <c r="A724">
        <v>723</v>
      </c>
      <c r="B724" t="s">
        <v>1223</v>
      </c>
      <c r="C724" t="s">
        <v>737</v>
      </c>
      <c r="D724" t="s">
        <v>1277</v>
      </c>
      <c r="E724" t="s">
        <v>2247</v>
      </c>
      <c r="F724" t="s">
        <v>1779</v>
      </c>
      <c r="G724" t="s">
        <v>2248</v>
      </c>
      <c r="H724" t="s">
        <v>171</v>
      </c>
    </row>
    <row r="725" spans="1:8" ht="11.25">
      <c r="A725">
        <v>724</v>
      </c>
      <c r="B725" t="s">
        <v>1223</v>
      </c>
      <c r="C725" t="s">
        <v>737</v>
      </c>
      <c r="D725" t="s">
        <v>1277</v>
      </c>
      <c r="E725" t="s">
        <v>2249</v>
      </c>
      <c r="F725" t="s">
        <v>2250</v>
      </c>
      <c r="G725" t="s">
        <v>2251</v>
      </c>
      <c r="H725" t="s">
        <v>170</v>
      </c>
    </row>
    <row r="726" spans="1:7" ht="11.25">
      <c r="A726">
        <v>725</v>
      </c>
      <c r="B726" t="s">
        <v>1223</v>
      </c>
      <c r="C726" t="s">
        <v>737</v>
      </c>
      <c r="D726" t="s">
        <v>1277</v>
      </c>
      <c r="E726" t="s">
        <v>1919</v>
      </c>
      <c r="F726" t="s">
        <v>1915</v>
      </c>
      <c r="G726" t="s">
        <v>1920</v>
      </c>
    </row>
    <row r="727" spans="1:8" ht="11.25">
      <c r="A727">
        <v>726</v>
      </c>
      <c r="B727" t="s">
        <v>1223</v>
      </c>
      <c r="C727" t="s">
        <v>1278</v>
      </c>
      <c r="D727" t="s">
        <v>1279</v>
      </c>
      <c r="E727" t="s">
        <v>2320</v>
      </c>
      <c r="F727" t="s">
        <v>2321</v>
      </c>
      <c r="G727" t="s">
        <v>2256</v>
      </c>
      <c r="H727" t="s">
        <v>170</v>
      </c>
    </row>
    <row r="728" spans="1:8" ht="11.25">
      <c r="A728">
        <v>727</v>
      </c>
      <c r="B728" t="s">
        <v>1223</v>
      </c>
      <c r="C728" t="s">
        <v>1278</v>
      </c>
      <c r="D728" t="s">
        <v>1279</v>
      </c>
      <c r="E728" t="s">
        <v>1914</v>
      </c>
      <c r="F728" t="s">
        <v>1915</v>
      </c>
      <c r="G728" t="s">
        <v>1916</v>
      </c>
      <c r="H728" t="s">
        <v>170</v>
      </c>
    </row>
    <row r="729" spans="1:8" ht="11.25">
      <c r="A729">
        <v>728</v>
      </c>
      <c r="B729" t="s">
        <v>1223</v>
      </c>
      <c r="C729" t="s">
        <v>1278</v>
      </c>
      <c r="D729" t="s">
        <v>1279</v>
      </c>
      <c r="E729" t="s">
        <v>2247</v>
      </c>
      <c r="F729" t="s">
        <v>1779</v>
      </c>
      <c r="G729" t="s">
        <v>2248</v>
      </c>
      <c r="H729" t="s">
        <v>171</v>
      </c>
    </row>
    <row r="730" spans="1:8" ht="11.25">
      <c r="A730">
        <v>729</v>
      </c>
      <c r="B730" t="s">
        <v>1223</v>
      </c>
      <c r="C730" t="s">
        <v>1278</v>
      </c>
      <c r="D730" t="s">
        <v>1279</v>
      </c>
      <c r="E730" t="s">
        <v>2249</v>
      </c>
      <c r="F730" t="s">
        <v>2250</v>
      </c>
      <c r="G730" t="s">
        <v>2251</v>
      </c>
      <c r="H730" t="s">
        <v>170</v>
      </c>
    </row>
    <row r="731" spans="1:7" ht="11.25">
      <c r="A731">
        <v>730</v>
      </c>
      <c r="B731" t="s">
        <v>1223</v>
      </c>
      <c r="C731" t="s">
        <v>1278</v>
      </c>
      <c r="D731" t="s">
        <v>1279</v>
      </c>
      <c r="E731" t="s">
        <v>1919</v>
      </c>
      <c r="F731" t="s">
        <v>1915</v>
      </c>
      <c r="G731" t="s">
        <v>1920</v>
      </c>
    </row>
    <row r="732" spans="1:8" ht="11.25">
      <c r="A732">
        <v>731</v>
      </c>
      <c r="B732" t="s">
        <v>1223</v>
      </c>
      <c r="C732" t="s">
        <v>1280</v>
      </c>
      <c r="D732" t="s">
        <v>1281</v>
      </c>
      <c r="E732" t="s">
        <v>2322</v>
      </c>
      <c r="F732" t="s">
        <v>2323</v>
      </c>
      <c r="G732" t="s">
        <v>2256</v>
      </c>
      <c r="H732" t="s">
        <v>170</v>
      </c>
    </row>
    <row r="733" spans="1:8" ht="11.25">
      <c r="A733">
        <v>732</v>
      </c>
      <c r="B733" t="s">
        <v>1223</v>
      </c>
      <c r="C733" t="s">
        <v>1280</v>
      </c>
      <c r="D733" t="s">
        <v>1281</v>
      </c>
      <c r="E733" t="s">
        <v>1914</v>
      </c>
      <c r="F733" t="s">
        <v>1915</v>
      </c>
      <c r="G733" t="s">
        <v>1916</v>
      </c>
      <c r="H733" t="s">
        <v>170</v>
      </c>
    </row>
    <row r="734" spans="1:8" ht="11.25">
      <c r="A734">
        <v>733</v>
      </c>
      <c r="B734" t="s">
        <v>1223</v>
      </c>
      <c r="C734" t="s">
        <v>1280</v>
      </c>
      <c r="D734" t="s">
        <v>1281</v>
      </c>
      <c r="E734" t="s">
        <v>2247</v>
      </c>
      <c r="F734" t="s">
        <v>1779</v>
      </c>
      <c r="G734" t="s">
        <v>2248</v>
      </c>
      <c r="H734" t="s">
        <v>171</v>
      </c>
    </row>
    <row r="735" spans="1:8" ht="11.25">
      <c r="A735">
        <v>734</v>
      </c>
      <c r="B735" t="s">
        <v>1223</v>
      </c>
      <c r="C735" t="s">
        <v>1280</v>
      </c>
      <c r="D735" t="s">
        <v>1281</v>
      </c>
      <c r="E735" t="s">
        <v>2249</v>
      </c>
      <c r="F735" t="s">
        <v>2250</v>
      </c>
      <c r="G735" t="s">
        <v>2251</v>
      </c>
      <c r="H735" t="s">
        <v>170</v>
      </c>
    </row>
    <row r="736" spans="1:7" ht="11.25">
      <c r="A736">
        <v>735</v>
      </c>
      <c r="B736" t="s">
        <v>1223</v>
      </c>
      <c r="C736" t="s">
        <v>1280</v>
      </c>
      <c r="D736" t="s">
        <v>1281</v>
      </c>
      <c r="E736" t="s">
        <v>1919</v>
      </c>
      <c r="F736" t="s">
        <v>1915</v>
      </c>
      <c r="G736" t="s">
        <v>1920</v>
      </c>
    </row>
    <row r="737" spans="1:8" ht="11.25">
      <c r="A737">
        <v>736</v>
      </c>
      <c r="B737" t="s">
        <v>1282</v>
      </c>
      <c r="C737" t="s">
        <v>1282</v>
      </c>
      <c r="D737" t="s">
        <v>1284</v>
      </c>
      <c r="E737" t="s">
        <v>2324</v>
      </c>
      <c r="F737" t="s">
        <v>2325</v>
      </c>
      <c r="G737" t="s">
        <v>2326</v>
      </c>
      <c r="H737" t="s">
        <v>170</v>
      </c>
    </row>
    <row r="738" spans="1:8" ht="11.25">
      <c r="A738">
        <v>737</v>
      </c>
      <c r="B738" t="s">
        <v>1282</v>
      </c>
      <c r="C738" t="s">
        <v>1282</v>
      </c>
      <c r="D738" t="s">
        <v>1283</v>
      </c>
      <c r="E738" t="s">
        <v>2327</v>
      </c>
      <c r="F738" t="s">
        <v>2328</v>
      </c>
      <c r="G738" t="s">
        <v>2326</v>
      </c>
      <c r="H738" t="s">
        <v>170</v>
      </c>
    </row>
    <row r="739" spans="1:8" ht="11.25">
      <c r="A739">
        <v>738</v>
      </c>
      <c r="B739" t="s">
        <v>1282</v>
      </c>
      <c r="C739" t="s">
        <v>1282</v>
      </c>
      <c r="D739" t="s">
        <v>1284</v>
      </c>
      <c r="E739" t="s">
        <v>2327</v>
      </c>
      <c r="F739" t="s">
        <v>2328</v>
      </c>
      <c r="G739" t="s">
        <v>2326</v>
      </c>
      <c r="H739" t="s">
        <v>170</v>
      </c>
    </row>
    <row r="740" spans="1:8" ht="11.25">
      <c r="A740">
        <v>739</v>
      </c>
      <c r="B740" t="s">
        <v>1282</v>
      </c>
      <c r="C740" t="s">
        <v>1282</v>
      </c>
      <c r="D740" t="s">
        <v>1283</v>
      </c>
      <c r="E740" t="s">
        <v>2329</v>
      </c>
      <c r="F740" t="s">
        <v>2330</v>
      </c>
      <c r="G740" t="s">
        <v>2326</v>
      </c>
      <c r="H740" t="s">
        <v>170</v>
      </c>
    </row>
    <row r="741" spans="1:8" ht="11.25">
      <c r="A741">
        <v>740</v>
      </c>
      <c r="B741" t="s">
        <v>1282</v>
      </c>
      <c r="C741" t="s">
        <v>1282</v>
      </c>
      <c r="D741" t="s">
        <v>1284</v>
      </c>
      <c r="E741" t="s">
        <v>2329</v>
      </c>
      <c r="F741" t="s">
        <v>2330</v>
      </c>
      <c r="G741" t="s">
        <v>2326</v>
      </c>
      <c r="H741" t="s">
        <v>170</v>
      </c>
    </row>
    <row r="742" spans="1:8" ht="11.25">
      <c r="A742">
        <v>741</v>
      </c>
      <c r="B742" t="s">
        <v>1282</v>
      </c>
      <c r="C742" t="s">
        <v>1282</v>
      </c>
      <c r="D742" t="s">
        <v>1283</v>
      </c>
      <c r="E742" t="s">
        <v>2331</v>
      </c>
      <c r="F742" t="s">
        <v>2332</v>
      </c>
      <c r="G742" t="s">
        <v>1945</v>
      </c>
      <c r="H742" t="s">
        <v>170</v>
      </c>
    </row>
    <row r="743" spans="1:8" ht="11.25">
      <c r="A743">
        <v>742</v>
      </c>
      <c r="B743" t="s">
        <v>1282</v>
      </c>
      <c r="C743" t="s">
        <v>1282</v>
      </c>
      <c r="D743" t="s">
        <v>1284</v>
      </c>
      <c r="E743" t="s">
        <v>2331</v>
      </c>
      <c r="F743" t="s">
        <v>2332</v>
      </c>
      <c r="G743" t="s">
        <v>1945</v>
      </c>
      <c r="H743" t="s">
        <v>170</v>
      </c>
    </row>
    <row r="744" spans="1:8" ht="11.25">
      <c r="A744">
        <v>743</v>
      </c>
      <c r="B744" t="s">
        <v>1282</v>
      </c>
      <c r="C744" t="s">
        <v>1282</v>
      </c>
      <c r="D744" t="s">
        <v>1284</v>
      </c>
      <c r="E744" t="s">
        <v>2333</v>
      </c>
      <c r="F744" t="s">
        <v>2334</v>
      </c>
      <c r="G744" t="s">
        <v>2335</v>
      </c>
      <c r="H744" t="s">
        <v>170</v>
      </c>
    </row>
    <row r="745" spans="1:8" ht="11.25">
      <c r="A745">
        <v>744</v>
      </c>
      <c r="B745" t="s">
        <v>1282</v>
      </c>
      <c r="C745" t="s">
        <v>1282</v>
      </c>
      <c r="D745" t="s">
        <v>1283</v>
      </c>
      <c r="E745" t="s">
        <v>2336</v>
      </c>
      <c r="F745" t="s">
        <v>2337</v>
      </c>
      <c r="G745" t="s">
        <v>2338</v>
      </c>
      <c r="H745" t="s">
        <v>170</v>
      </c>
    </row>
    <row r="746" spans="1:8" ht="11.25">
      <c r="A746">
        <v>745</v>
      </c>
      <c r="B746" t="s">
        <v>1282</v>
      </c>
      <c r="C746" t="s">
        <v>1282</v>
      </c>
      <c r="D746" t="s">
        <v>1284</v>
      </c>
      <c r="E746" t="s">
        <v>2336</v>
      </c>
      <c r="F746" t="s">
        <v>2337</v>
      </c>
      <c r="G746" t="s">
        <v>2338</v>
      </c>
      <c r="H746" t="s">
        <v>170</v>
      </c>
    </row>
    <row r="747" spans="1:8" ht="11.25">
      <c r="A747">
        <v>746</v>
      </c>
      <c r="B747" t="s">
        <v>1282</v>
      </c>
      <c r="C747" t="s">
        <v>1282</v>
      </c>
      <c r="D747" t="s">
        <v>1283</v>
      </c>
      <c r="E747" t="s">
        <v>2339</v>
      </c>
      <c r="F747" t="s">
        <v>2340</v>
      </c>
      <c r="G747" t="s">
        <v>2341</v>
      </c>
      <c r="H747" t="s">
        <v>170</v>
      </c>
    </row>
    <row r="748" spans="1:8" ht="11.25">
      <c r="A748">
        <v>747</v>
      </c>
      <c r="B748" t="s">
        <v>1282</v>
      </c>
      <c r="C748" t="s">
        <v>1282</v>
      </c>
      <c r="D748" t="s">
        <v>1284</v>
      </c>
      <c r="E748" t="s">
        <v>2339</v>
      </c>
      <c r="F748" t="s">
        <v>2340</v>
      </c>
      <c r="G748" t="s">
        <v>2341</v>
      </c>
      <c r="H748" t="s">
        <v>170</v>
      </c>
    </row>
    <row r="749" spans="1:8" ht="11.25">
      <c r="A749">
        <v>748</v>
      </c>
      <c r="B749" t="s">
        <v>1282</v>
      </c>
      <c r="C749" t="s">
        <v>1282</v>
      </c>
      <c r="D749" t="s">
        <v>1283</v>
      </c>
      <c r="E749" t="s">
        <v>2342</v>
      </c>
      <c r="F749" t="s">
        <v>2343</v>
      </c>
      <c r="G749" t="s">
        <v>2344</v>
      </c>
      <c r="H749" t="s">
        <v>171</v>
      </c>
    </row>
    <row r="750" spans="1:8" ht="11.25">
      <c r="A750">
        <v>749</v>
      </c>
      <c r="B750" t="s">
        <v>1282</v>
      </c>
      <c r="C750" t="s">
        <v>1282</v>
      </c>
      <c r="D750" t="s">
        <v>1284</v>
      </c>
      <c r="E750" t="s">
        <v>2342</v>
      </c>
      <c r="F750" t="s">
        <v>2343</v>
      </c>
      <c r="G750" t="s">
        <v>2344</v>
      </c>
      <c r="H750" t="s">
        <v>171</v>
      </c>
    </row>
    <row r="751" spans="1:8" ht="11.25">
      <c r="A751">
        <v>750</v>
      </c>
      <c r="B751" t="s">
        <v>1282</v>
      </c>
      <c r="C751" t="s">
        <v>1282</v>
      </c>
      <c r="D751" t="s">
        <v>1284</v>
      </c>
      <c r="E751" t="s">
        <v>2345</v>
      </c>
      <c r="F751" t="s">
        <v>2346</v>
      </c>
      <c r="G751" t="s">
        <v>2241</v>
      </c>
      <c r="H751" t="s">
        <v>170</v>
      </c>
    </row>
    <row r="752" spans="1:8" ht="11.25">
      <c r="A752">
        <v>751</v>
      </c>
      <c r="B752" t="s">
        <v>1282</v>
      </c>
      <c r="C752" t="s">
        <v>1282</v>
      </c>
      <c r="D752" t="s">
        <v>1283</v>
      </c>
      <c r="E752" t="s">
        <v>2347</v>
      </c>
      <c r="F752" t="s">
        <v>2348</v>
      </c>
      <c r="G752" t="s">
        <v>2326</v>
      </c>
      <c r="H752" t="s">
        <v>170</v>
      </c>
    </row>
    <row r="753" spans="1:8" ht="11.25">
      <c r="A753">
        <v>752</v>
      </c>
      <c r="B753" t="s">
        <v>1282</v>
      </c>
      <c r="C753" t="s">
        <v>1282</v>
      </c>
      <c r="D753" t="s">
        <v>1284</v>
      </c>
      <c r="E753" t="s">
        <v>2347</v>
      </c>
      <c r="F753" t="s">
        <v>2348</v>
      </c>
      <c r="G753" t="s">
        <v>2326</v>
      </c>
      <c r="H753" t="s">
        <v>170</v>
      </c>
    </row>
    <row r="754" spans="1:7" ht="11.25">
      <c r="A754">
        <v>753</v>
      </c>
      <c r="B754" t="s">
        <v>1282</v>
      </c>
      <c r="C754" t="s">
        <v>1282</v>
      </c>
      <c r="D754" t="s">
        <v>1283</v>
      </c>
      <c r="E754" t="s">
        <v>1919</v>
      </c>
      <c r="F754" t="s">
        <v>1915</v>
      </c>
      <c r="G754" t="s">
        <v>1920</v>
      </c>
    </row>
    <row r="755" spans="1:7" ht="11.25">
      <c r="A755">
        <v>754</v>
      </c>
      <c r="B755" t="s">
        <v>1282</v>
      </c>
      <c r="C755" t="s">
        <v>1282</v>
      </c>
      <c r="D755" t="s">
        <v>1284</v>
      </c>
      <c r="E755" t="s">
        <v>1919</v>
      </c>
      <c r="F755" t="s">
        <v>1915</v>
      </c>
      <c r="G755" t="s">
        <v>1920</v>
      </c>
    </row>
    <row r="756" spans="1:8" ht="11.25">
      <c r="A756">
        <v>755</v>
      </c>
      <c r="B756" t="s">
        <v>1285</v>
      </c>
      <c r="C756" t="s">
        <v>1287</v>
      </c>
      <c r="D756" t="s">
        <v>1288</v>
      </c>
      <c r="E756" t="s">
        <v>2349</v>
      </c>
      <c r="F756" t="s">
        <v>2350</v>
      </c>
      <c r="G756" t="s">
        <v>2351</v>
      </c>
      <c r="H756" t="s">
        <v>171</v>
      </c>
    </row>
    <row r="757" spans="1:8" ht="11.25">
      <c r="A757">
        <v>756</v>
      </c>
      <c r="B757" t="s">
        <v>1285</v>
      </c>
      <c r="C757" t="s">
        <v>1287</v>
      </c>
      <c r="D757" t="s">
        <v>1288</v>
      </c>
      <c r="E757" t="s">
        <v>2352</v>
      </c>
      <c r="F757" t="s">
        <v>2353</v>
      </c>
      <c r="G757" t="s">
        <v>2351</v>
      </c>
      <c r="H757" t="s">
        <v>170</v>
      </c>
    </row>
    <row r="758" spans="1:8" ht="11.25">
      <c r="A758">
        <v>757</v>
      </c>
      <c r="B758" t="s">
        <v>1285</v>
      </c>
      <c r="C758" t="s">
        <v>1289</v>
      </c>
      <c r="D758" t="s">
        <v>1290</v>
      </c>
      <c r="E758" t="s">
        <v>2354</v>
      </c>
      <c r="F758" t="s">
        <v>2355</v>
      </c>
      <c r="G758" t="s">
        <v>2351</v>
      </c>
      <c r="H758" t="s">
        <v>170</v>
      </c>
    </row>
    <row r="759" spans="1:7" ht="11.25">
      <c r="A759">
        <v>758</v>
      </c>
      <c r="B759" t="s">
        <v>1285</v>
      </c>
      <c r="C759" t="s">
        <v>1289</v>
      </c>
      <c r="D759" t="s">
        <v>1290</v>
      </c>
      <c r="E759" t="s">
        <v>2356</v>
      </c>
      <c r="F759" t="s">
        <v>2357</v>
      </c>
      <c r="G759" t="s">
        <v>2351</v>
      </c>
    </row>
    <row r="760" spans="1:8" ht="11.25">
      <c r="A760">
        <v>759</v>
      </c>
      <c r="B760" t="s">
        <v>1285</v>
      </c>
      <c r="C760" t="s">
        <v>1248</v>
      </c>
      <c r="D760" t="s">
        <v>1291</v>
      </c>
      <c r="E760" t="s">
        <v>2358</v>
      </c>
      <c r="F760" t="s">
        <v>2359</v>
      </c>
      <c r="G760" t="s">
        <v>2351</v>
      </c>
      <c r="H760" t="s">
        <v>170</v>
      </c>
    </row>
    <row r="761" spans="1:8" ht="11.25">
      <c r="A761">
        <v>760</v>
      </c>
      <c r="B761" t="s">
        <v>1285</v>
      </c>
      <c r="C761" t="s">
        <v>1292</v>
      </c>
      <c r="D761" t="s">
        <v>1293</v>
      </c>
      <c r="E761" t="s">
        <v>2360</v>
      </c>
      <c r="F761" t="s">
        <v>2361</v>
      </c>
      <c r="G761" t="s">
        <v>2351</v>
      </c>
      <c r="H761" t="s">
        <v>170</v>
      </c>
    </row>
    <row r="762" spans="1:7" ht="11.25">
      <c r="A762">
        <v>761</v>
      </c>
      <c r="B762" t="s">
        <v>1285</v>
      </c>
      <c r="C762" t="s">
        <v>1294</v>
      </c>
      <c r="D762" t="s">
        <v>1295</v>
      </c>
      <c r="E762" t="s">
        <v>2362</v>
      </c>
      <c r="F762" t="s">
        <v>2363</v>
      </c>
      <c r="G762" t="s">
        <v>2351</v>
      </c>
    </row>
    <row r="763" spans="1:8" ht="11.25">
      <c r="A763">
        <v>762</v>
      </c>
      <c r="B763" t="s">
        <v>1285</v>
      </c>
      <c r="C763" t="s">
        <v>1294</v>
      </c>
      <c r="D763" t="s">
        <v>1295</v>
      </c>
      <c r="E763" t="s">
        <v>2364</v>
      </c>
      <c r="F763" t="s">
        <v>2365</v>
      </c>
      <c r="G763" t="s">
        <v>2351</v>
      </c>
      <c r="H763" t="s">
        <v>170</v>
      </c>
    </row>
    <row r="764" spans="1:8" ht="11.25">
      <c r="A764">
        <v>763</v>
      </c>
      <c r="B764" t="s">
        <v>1285</v>
      </c>
      <c r="C764" t="s">
        <v>595</v>
      </c>
      <c r="D764" t="s">
        <v>1296</v>
      </c>
      <c r="E764" t="s">
        <v>2366</v>
      </c>
      <c r="F764" t="s">
        <v>2367</v>
      </c>
      <c r="G764" t="s">
        <v>2351</v>
      </c>
      <c r="H764" t="s">
        <v>170</v>
      </c>
    </row>
    <row r="765" spans="1:8" ht="11.25">
      <c r="A765">
        <v>764</v>
      </c>
      <c r="B765" t="s">
        <v>1285</v>
      </c>
      <c r="C765" t="s">
        <v>595</v>
      </c>
      <c r="D765" t="s">
        <v>1296</v>
      </c>
      <c r="E765" t="s">
        <v>2117</v>
      </c>
      <c r="F765" t="s">
        <v>2368</v>
      </c>
      <c r="G765" t="s">
        <v>2369</v>
      </c>
      <c r="H765" t="s">
        <v>170</v>
      </c>
    </row>
    <row r="766" spans="1:8" ht="11.25">
      <c r="A766">
        <v>765</v>
      </c>
      <c r="B766" t="s">
        <v>1285</v>
      </c>
      <c r="C766" t="s">
        <v>595</v>
      </c>
      <c r="D766" t="s">
        <v>1296</v>
      </c>
      <c r="E766" t="s">
        <v>2352</v>
      </c>
      <c r="F766" t="s">
        <v>2353</v>
      </c>
      <c r="G766" t="s">
        <v>2351</v>
      </c>
      <c r="H766" t="s">
        <v>170</v>
      </c>
    </row>
    <row r="767" spans="1:7" ht="11.25">
      <c r="A767">
        <v>766</v>
      </c>
      <c r="B767" t="s">
        <v>1285</v>
      </c>
      <c r="C767" t="s">
        <v>595</v>
      </c>
      <c r="D767" t="s">
        <v>1296</v>
      </c>
      <c r="E767" t="s">
        <v>1919</v>
      </c>
      <c r="F767" t="s">
        <v>1915</v>
      </c>
      <c r="G767" t="s">
        <v>1920</v>
      </c>
    </row>
    <row r="768" spans="1:8" ht="11.25">
      <c r="A768">
        <v>767</v>
      </c>
      <c r="B768" t="s">
        <v>1285</v>
      </c>
      <c r="C768" t="s">
        <v>1297</v>
      </c>
      <c r="D768" t="s">
        <v>1298</v>
      </c>
      <c r="E768" t="s">
        <v>2356</v>
      </c>
      <c r="F768" t="s">
        <v>2370</v>
      </c>
      <c r="G768" t="s">
        <v>2351</v>
      </c>
      <c r="H768" t="s">
        <v>170</v>
      </c>
    </row>
    <row r="769" spans="1:8" ht="11.25">
      <c r="A769">
        <v>768</v>
      </c>
      <c r="B769" t="s">
        <v>1285</v>
      </c>
      <c r="C769" t="s">
        <v>1299</v>
      </c>
      <c r="D769" t="s">
        <v>1300</v>
      </c>
      <c r="E769" t="s">
        <v>2160</v>
      </c>
      <c r="F769" t="s">
        <v>2371</v>
      </c>
      <c r="G769" t="s">
        <v>2351</v>
      </c>
      <c r="H769" t="s">
        <v>170</v>
      </c>
    </row>
    <row r="770" spans="1:8" ht="11.25">
      <c r="A770">
        <v>769</v>
      </c>
      <c r="B770" t="s">
        <v>1285</v>
      </c>
      <c r="C770" t="s">
        <v>1301</v>
      </c>
      <c r="D770" t="s">
        <v>1302</v>
      </c>
      <c r="E770" t="s">
        <v>2372</v>
      </c>
      <c r="F770" t="s">
        <v>2373</v>
      </c>
      <c r="G770" t="s">
        <v>2351</v>
      </c>
      <c r="H770" t="s">
        <v>170</v>
      </c>
    </row>
    <row r="771" spans="1:8" ht="11.25">
      <c r="A771">
        <v>770</v>
      </c>
      <c r="B771" t="s">
        <v>1285</v>
      </c>
      <c r="C771" t="s">
        <v>1265</v>
      </c>
      <c r="D771" t="s">
        <v>1303</v>
      </c>
      <c r="E771" t="s">
        <v>2374</v>
      </c>
      <c r="F771" t="s">
        <v>2375</v>
      </c>
      <c r="G771" t="s">
        <v>2351</v>
      </c>
      <c r="H771" t="s">
        <v>170</v>
      </c>
    </row>
    <row r="772" spans="1:7" ht="11.25">
      <c r="A772">
        <v>771</v>
      </c>
      <c r="B772" t="s">
        <v>1285</v>
      </c>
      <c r="C772" t="s">
        <v>1304</v>
      </c>
      <c r="D772" t="s">
        <v>1305</v>
      </c>
      <c r="E772" t="s">
        <v>2376</v>
      </c>
      <c r="F772" t="s">
        <v>2377</v>
      </c>
      <c r="G772" t="s">
        <v>2351</v>
      </c>
    </row>
    <row r="773" spans="1:8" ht="11.25">
      <c r="A773">
        <v>772</v>
      </c>
      <c r="B773" t="s">
        <v>1285</v>
      </c>
      <c r="C773" t="s">
        <v>659</v>
      </c>
      <c r="D773" t="s">
        <v>1306</v>
      </c>
      <c r="E773" t="s">
        <v>2372</v>
      </c>
      <c r="F773" t="s">
        <v>2378</v>
      </c>
      <c r="G773" t="s">
        <v>2351</v>
      </c>
      <c r="H773" t="s">
        <v>170</v>
      </c>
    </row>
    <row r="774" spans="1:8" ht="11.25">
      <c r="A774">
        <v>773</v>
      </c>
      <c r="B774" t="s">
        <v>1285</v>
      </c>
      <c r="C774" t="s">
        <v>1307</v>
      </c>
      <c r="D774" t="s">
        <v>1308</v>
      </c>
      <c r="E774" t="s">
        <v>2247</v>
      </c>
      <c r="F774" t="s">
        <v>1779</v>
      </c>
      <c r="G774" t="s">
        <v>2248</v>
      </c>
      <c r="H774" t="s">
        <v>171</v>
      </c>
    </row>
    <row r="775" spans="1:8" ht="11.25">
      <c r="A775">
        <v>774</v>
      </c>
      <c r="B775" t="s">
        <v>1285</v>
      </c>
      <c r="C775" t="s">
        <v>1310</v>
      </c>
      <c r="D775" t="s">
        <v>1311</v>
      </c>
      <c r="E775" t="s">
        <v>2379</v>
      </c>
      <c r="F775" t="s">
        <v>2380</v>
      </c>
      <c r="G775" t="s">
        <v>2351</v>
      </c>
      <c r="H775" t="s">
        <v>170</v>
      </c>
    </row>
    <row r="776" spans="1:8" ht="11.25">
      <c r="A776">
        <v>775</v>
      </c>
      <c r="B776" t="s">
        <v>1285</v>
      </c>
      <c r="C776" t="s">
        <v>1310</v>
      </c>
      <c r="D776" t="s">
        <v>1311</v>
      </c>
      <c r="E776" t="s">
        <v>2381</v>
      </c>
      <c r="F776" t="s">
        <v>2382</v>
      </c>
      <c r="G776" t="s">
        <v>2351</v>
      </c>
      <c r="H776" t="s">
        <v>170</v>
      </c>
    </row>
    <row r="777" spans="1:8" ht="11.25">
      <c r="A777">
        <v>776</v>
      </c>
      <c r="B777" t="s">
        <v>1314</v>
      </c>
      <c r="C777" t="s">
        <v>1316</v>
      </c>
      <c r="D777" t="s">
        <v>1317</v>
      </c>
      <c r="E777" t="s">
        <v>2383</v>
      </c>
      <c r="F777" t="s">
        <v>2384</v>
      </c>
      <c r="G777" t="s">
        <v>2369</v>
      </c>
      <c r="H777" t="s">
        <v>171</v>
      </c>
    </row>
    <row r="778" spans="1:8" ht="11.25">
      <c r="A778">
        <v>777</v>
      </c>
      <c r="B778" t="s">
        <v>1314</v>
      </c>
      <c r="C778" t="s">
        <v>609</v>
      </c>
      <c r="D778" t="s">
        <v>1318</v>
      </c>
      <c r="E778" t="s">
        <v>2383</v>
      </c>
      <c r="F778" t="s">
        <v>2384</v>
      </c>
      <c r="G778" t="s">
        <v>2369</v>
      </c>
      <c r="H778" t="s">
        <v>171</v>
      </c>
    </row>
    <row r="779" spans="1:8" ht="11.25">
      <c r="A779">
        <v>778</v>
      </c>
      <c r="B779" t="s">
        <v>1314</v>
      </c>
      <c r="C779" t="s">
        <v>1319</v>
      </c>
      <c r="D779" t="s">
        <v>1320</v>
      </c>
      <c r="E779" t="s">
        <v>2383</v>
      </c>
      <c r="F779" t="s">
        <v>2384</v>
      </c>
      <c r="G779" t="s">
        <v>2369</v>
      </c>
      <c r="H779" t="s">
        <v>171</v>
      </c>
    </row>
    <row r="780" spans="1:8" ht="11.25">
      <c r="A780">
        <v>779</v>
      </c>
      <c r="B780" t="s">
        <v>1314</v>
      </c>
      <c r="C780" t="s">
        <v>1321</v>
      </c>
      <c r="D780" t="s">
        <v>1322</v>
      </c>
      <c r="E780" t="s">
        <v>2383</v>
      </c>
      <c r="F780" t="s">
        <v>2384</v>
      </c>
      <c r="G780" t="s">
        <v>2369</v>
      </c>
      <c r="H780" t="s">
        <v>171</v>
      </c>
    </row>
    <row r="781" spans="1:8" ht="11.25">
      <c r="A781">
        <v>780</v>
      </c>
      <c r="B781" t="s">
        <v>1314</v>
      </c>
      <c r="C781" t="s">
        <v>1323</v>
      </c>
      <c r="D781" t="s">
        <v>1324</v>
      </c>
      <c r="E781" t="s">
        <v>2383</v>
      </c>
      <c r="F781" t="s">
        <v>2384</v>
      </c>
      <c r="G781" t="s">
        <v>2369</v>
      </c>
      <c r="H781" t="s">
        <v>171</v>
      </c>
    </row>
    <row r="782" spans="1:8" ht="11.25">
      <c r="A782">
        <v>781</v>
      </c>
      <c r="B782" t="s">
        <v>1314</v>
      </c>
      <c r="C782" t="s">
        <v>1325</v>
      </c>
      <c r="D782" t="s">
        <v>1326</v>
      </c>
      <c r="E782" t="s">
        <v>2383</v>
      </c>
      <c r="F782" t="s">
        <v>2384</v>
      </c>
      <c r="G782" t="s">
        <v>2369</v>
      </c>
      <c r="H782" t="s">
        <v>171</v>
      </c>
    </row>
    <row r="783" spans="1:8" ht="11.25">
      <c r="A783">
        <v>782</v>
      </c>
      <c r="B783" t="s">
        <v>1314</v>
      </c>
      <c r="C783" t="s">
        <v>1325</v>
      </c>
      <c r="D783" t="s">
        <v>1326</v>
      </c>
      <c r="E783" t="s">
        <v>2207</v>
      </c>
      <c r="F783" t="s">
        <v>2385</v>
      </c>
      <c r="G783" t="s">
        <v>2233</v>
      </c>
      <c r="H783" t="s">
        <v>170</v>
      </c>
    </row>
    <row r="784" spans="1:8" ht="11.25">
      <c r="A784">
        <v>783</v>
      </c>
      <c r="B784" t="s">
        <v>1314</v>
      </c>
      <c r="C784" t="s">
        <v>1327</v>
      </c>
      <c r="D784" t="s">
        <v>1328</v>
      </c>
      <c r="E784" t="s">
        <v>2383</v>
      </c>
      <c r="F784" t="s">
        <v>2384</v>
      </c>
      <c r="G784" t="s">
        <v>2369</v>
      </c>
      <c r="H784" t="s">
        <v>171</v>
      </c>
    </row>
    <row r="785" spans="1:8" ht="11.25">
      <c r="A785">
        <v>784</v>
      </c>
      <c r="B785" t="s">
        <v>1314</v>
      </c>
      <c r="C785" t="s">
        <v>1329</v>
      </c>
      <c r="D785" t="s">
        <v>1330</v>
      </c>
      <c r="E785" t="s">
        <v>2383</v>
      </c>
      <c r="F785" t="s">
        <v>2384</v>
      </c>
      <c r="G785" t="s">
        <v>2369</v>
      </c>
      <c r="H785" t="s">
        <v>171</v>
      </c>
    </row>
    <row r="786" spans="1:8" ht="11.25">
      <c r="A786">
        <v>785</v>
      </c>
      <c r="B786" t="s">
        <v>1314</v>
      </c>
      <c r="C786" t="s">
        <v>1331</v>
      </c>
      <c r="D786" t="s">
        <v>1332</v>
      </c>
      <c r="E786" t="s">
        <v>2383</v>
      </c>
      <c r="F786" t="s">
        <v>2384</v>
      </c>
      <c r="G786" t="s">
        <v>2369</v>
      </c>
      <c r="H786" t="s">
        <v>171</v>
      </c>
    </row>
    <row r="787" spans="1:8" ht="11.25">
      <c r="A787">
        <v>786</v>
      </c>
      <c r="B787" t="s">
        <v>1314</v>
      </c>
      <c r="C787" t="s">
        <v>1314</v>
      </c>
      <c r="D787" t="s">
        <v>1315</v>
      </c>
      <c r="E787" t="s">
        <v>2383</v>
      </c>
      <c r="F787" t="s">
        <v>2384</v>
      </c>
      <c r="G787" t="s">
        <v>2369</v>
      </c>
      <c r="H787" t="s">
        <v>171</v>
      </c>
    </row>
    <row r="788" spans="1:8" ht="11.25">
      <c r="A788">
        <v>787</v>
      </c>
      <c r="B788" t="s">
        <v>1314</v>
      </c>
      <c r="C788" t="s">
        <v>1333</v>
      </c>
      <c r="D788" t="s">
        <v>1334</v>
      </c>
      <c r="E788" t="s">
        <v>2383</v>
      </c>
      <c r="F788" t="s">
        <v>2384</v>
      </c>
      <c r="G788" t="s">
        <v>2369</v>
      </c>
      <c r="H788" t="s">
        <v>171</v>
      </c>
    </row>
    <row r="789" spans="1:8" ht="11.25">
      <c r="A789">
        <v>788</v>
      </c>
      <c r="B789" t="s">
        <v>1314</v>
      </c>
      <c r="C789" t="s">
        <v>1333</v>
      </c>
      <c r="D789" t="s">
        <v>1334</v>
      </c>
      <c r="E789" t="s">
        <v>2386</v>
      </c>
      <c r="F789" t="s">
        <v>2387</v>
      </c>
      <c r="G789" t="s">
        <v>2230</v>
      </c>
      <c r="H789" t="s">
        <v>170</v>
      </c>
    </row>
    <row r="790" spans="1:8" ht="11.25">
      <c r="A790">
        <v>789</v>
      </c>
      <c r="B790" t="s">
        <v>1314</v>
      </c>
      <c r="C790" t="s">
        <v>1333</v>
      </c>
      <c r="D790" t="s">
        <v>1334</v>
      </c>
      <c r="E790" t="s">
        <v>2388</v>
      </c>
      <c r="F790" t="s">
        <v>2389</v>
      </c>
      <c r="G790" t="s">
        <v>2369</v>
      </c>
      <c r="H790" t="s">
        <v>170</v>
      </c>
    </row>
    <row r="791" spans="1:8" ht="11.25">
      <c r="A791">
        <v>790</v>
      </c>
      <c r="B791" t="s">
        <v>1314</v>
      </c>
      <c r="C791" t="s">
        <v>1335</v>
      </c>
      <c r="D791" t="s">
        <v>1336</v>
      </c>
      <c r="E791" t="s">
        <v>2383</v>
      </c>
      <c r="F791" t="s">
        <v>2384</v>
      </c>
      <c r="G791" t="s">
        <v>2369</v>
      </c>
      <c r="H791" t="s">
        <v>171</v>
      </c>
    </row>
    <row r="792" spans="1:8" ht="11.25">
      <c r="A792">
        <v>791</v>
      </c>
      <c r="B792" t="s">
        <v>1314</v>
      </c>
      <c r="C792" t="s">
        <v>1337</v>
      </c>
      <c r="D792" t="s">
        <v>1338</v>
      </c>
      <c r="E792" t="s">
        <v>2383</v>
      </c>
      <c r="F792" t="s">
        <v>2384</v>
      </c>
      <c r="G792" t="s">
        <v>2369</v>
      </c>
      <c r="H792" t="s">
        <v>171</v>
      </c>
    </row>
    <row r="793" spans="1:8" ht="11.25">
      <c r="A793">
        <v>792</v>
      </c>
      <c r="B793" t="s">
        <v>1314</v>
      </c>
      <c r="C793" t="s">
        <v>1339</v>
      </c>
      <c r="D793" t="s">
        <v>1340</v>
      </c>
      <c r="E793" t="s">
        <v>2383</v>
      </c>
      <c r="F793" t="s">
        <v>2384</v>
      </c>
      <c r="G793" t="s">
        <v>2369</v>
      </c>
      <c r="H793" t="s">
        <v>171</v>
      </c>
    </row>
    <row r="794" spans="1:8" ht="11.25">
      <c r="A794">
        <v>793</v>
      </c>
      <c r="B794" t="s">
        <v>1314</v>
      </c>
      <c r="C794" t="s">
        <v>1341</v>
      </c>
      <c r="D794" t="s">
        <v>1342</v>
      </c>
      <c r="E794" t="s">
        <v>2383</v>
      </c>
      <c r="F794" t="s">
        <v>2384</v>
      </c>
      <c r="G794" t="s">
        <v>2369</v>
      </c>
      <c r="H794" t="s">
        <v>171</v>
      </c>
    </row>
    <row r="795" spans="1:8" ht="11.25">
      <c r="A795">
        <v>794</v>
      </c>
      <c r="B795" t="s">
        <v>1314</v>
      </c>
      <c r="C795" t="s">
        <v>1269</v>
      </c>
      <c r="D795" t="s">
        <v>1343</v>
      </c>
      <c r="E795" t="s">
        <v>2383</v>
      </c>
      <c r="F795" t="s">
        <v>2384</v>
      </c>
      <c r="G795" t="s">
        <v>2369</v>
      </c>
      <c r="H795" t="s">
        <v>171</v>
      </c>
    </row>
    <row r="796" spans="1:8" ht="11.25">
      <c r="A796">
        <v>795</v>
      </c>
      <c r="B796" t="s">
        <v>1314</v>
      </c>
      <c r="C796" t="s">
        <v>1344</v>
      </c>
      <c r="D796" t="s">
        <v>1345</v>
      </c>
      <c r="E796" t="s">
        <v>2383</v>
      </c>
      <c r="F796" t="s">
        <v>2384</v>
      </c>
      <c r="G796" t="s">
        <v>2369</v>
      </c>
      <c r="H796" t="s">
        <v>171</v>
      </c>
    </row>
    <row r="797" spans="1:8" ht="11.25">
      <c r="A797">
        <v>796</v>
      </c>
      <c r="B797" t="s">
        <v>1314</v>
      </c>
      <c r="C797" t="s">
        <v>1346</v>
      </c>
      <c r="D797" t="s">
        <v>1347</v>
      </c>
      <c r="E797" t="s">
        <v>2383</v>
      </c>
      <c r="F797" t="s">
        <v>2384</v>
      </c>
      <c r="G797" t="s">
        <v>2369</v>
      </c>
      <c r="H797" t="s">
        <v>171</v>
      </c>
    </row>
    <row r="798" spans="1:8" ht="11.25">
      <c r="A798">
        <v>797</v>
      </c>
      <c r="B798" t="s">
        <v>1314</v>
      </c>
      <c r="C798" t="s">
        <v>1346</v>
      </c>
      <c r="D798" t="s">
        <v>1347</v>
      </c>
      <c r="E798" t="s">
        <v>2388</v>
      </c>
      <c r="F798" t="s">
        <v>2389</v>
      </c>
      <c r="G798" t="s">
        <v>2369</v>
      </c>
      <c r="H798" t="s">
        <v>170</v>
      </c>
    </row>
    <row r="799" spans="1:8" ht="11.25">
      <c r="A799">
        <v>798</v>
      </c>
      <c r="B799" t="s">
        <v>1314</v>
      </c>
      <c r="C799" t="s">
        <v>1280</v>
      </c>
      <c r="D799" t="s">
        <v>1348</v>
      </c>
      <c r="E799" t="s">
        <v>2383</v>
      </c>
      <c r="F799" t="s">
        <v>2384</v>
      </c>
      <c r="G799" t="s">
        <v>2369</v>
      </c>
      <c r="H799" t="s">
        <v>171</v>
      </c>
    </row>
    <row r="800" spans="1:8" ht="11.25">
      <c r="A800">
        <v>799</v>
      </c>
      <c r="B800" t="s">
        <v>1314</v>
      </c>
      <c r="C800" t="s">
        <v>1349</v>
      </c>
      <c r="D800" t="s">
        <v>1350</v>
      </c>
      <c r="E800" t="s">
        <v>2383</v>
      </c>
      <c r="F800" t="s">
        <v>2384</v>
      </c>
      <c r="G800" t="s">
        <v>2369</v>
      </c>
      <c r="H800" t="s">
        <v>171</v>
      </c>
    </row>
    <row r="801" spans="1:8" ht="11.25">
      <c r="A801">
        <v>800</v>
      </c>
      <c r="B801" t="s">
        <v>1314</v>
      </c>
      <c r="C801" t="s">
        <v>1349</v>
      </c>
      <c r="D801" t="s">
        <v>1350</v>
      </c>
      <c r="E801" t="s">
        <v>2207</v>
      </c>
      <c r="F801" t="s">
        <v>2385</v>
      </c>
      <c r="G801" t="s">
        <v>2233</v>
      </c>
      <c r="H801" t="s">
        <v>170</v>
      </c>
    </row>
    <row r="802" spans="1:8" ht="11.25">
      <c r="A802">
        <v>801</v>
      </c>
      <c r="B802" t="s">
        <v>1351</v>
      </c>
      <c r="C802" t="s">
        <v>703</v>
      </c>
      <c r="D802" t="s">
        <v>1353</v>
      </c>
      <c r="E802" t="s">
        <v>2390</v>
      </c>
      <c r="F802" t="s">
        <v>2391</v>
      </c>
      <c r="G802" t="s">
        <v>2017</v>
      </c>
      <c r="H802" t="s">
        <v>170</v>
      </c>
    </row>
    <row r="803" spans="1:8" ht="11.25">
      <c r="A803">
        <v>802</v>
      </c>
      <c r="B803" t="s">
        <v>1351</v>
      </c>
      <c r="C803" t="s">
        <v>703</v>
      </c>
      <c r="D803" t="s">
        <v>1353</v>
      </c>
      <c r="E803" t="s">
        <v>2392</v>
      </c>
      <c r="F803" t="s">
        <v>2393</v>
      </c>
      <c r="G803" t="s">
        <v>2394</v>
      </c>
      <c r="H803" t="s">
        <v>170</v>
      </c>
    </row>
    <row r="804" spans="1:8" ht="11.25">
      <c r="A804">
        <v>803</v>
      </c>
      <c r="B804" t="s">
        <v>1351</v>
      </c>
      <c r="C804" t="s">
        <v>1354</v>
      </c>
      <c r="D804" t="s">
        <v>1355</v>
      </c>
      <c r="E804" t="s">
        <v>2395</v>
      </c>
      <c r="F804" t="s">
        <v>2396</v>
      </c>
      <c r="G804" t="s">
        <v>2394</v>
      </c>
      <c r="H804" t="s">
        <v>170</v>
      </c>
    </row>
    <row r="805" spans="1:8" ht="11.25">
      <c r="A805">
        <v>804</v>
      </c>
      <c r="B805" t="s">
        <v>1351</v>
      </c>
      <c r="C805" t="s">
        <v>709</v>
      </c>
      <c r="D805" t="s">
        <v>1356</v>
      </c>
      <c r="E805" t="s">
        <v>2397</v>
      </c>
      <c r="F805" t="s">
        <v>2398</v>
      </c>
      <c r="G805" t="s">
        <v>2394</v>
      </c>
      <c r="H805" t="s">
        <v>170</v>
      </c>
    </row>
    <row r="806" spans="1:8" ht="11.25">
      <c r="A806">
        <v>805</v>
      </c>
      <c r="B806" t="s">
        <v>1351</v>
      </c>
      <c r="C806" t="s">
        <v>1359</v>
      </c>
      <c r="D806" t="s">
        <v>1360</v>
      </c>
      <c r="E806" t="s">
        <v>2399</v>
      </c>
      <c r="F806" t="s">
        <v>2400</v>
      </c>
      <c r="G806" t="s">
        <v>2394</v>
      </c>
      <c r="H806" t="s">
        <v>170</v>
      </c>
    </row>
    <row r="807" spans="1:8" ht="11.25">
      <c r="A807">
        <v>806</v>
      </c>
      <c r="B807" t="s">
        <v>1351</v>
      </c>
      <c r="C807" t="s">
        <v>1361</v>
      </c>
      <c r="D807" t="s">
        <v>1362</v>
      </c>
      <c r="E807" t="s">
        <v>2401</v>
      </c>
      <c r="F807" t="s">
        <v>2402</v>
      </c>
      <c r="G807" t="s">
        <v>2394</v>
      </c>
      <c r="H807" t="s">
        <v>170</v>
      </c>
    </row>
    <row r="808" spans="1:8" ht="11.25">
      <c r="A808">
        <v>807</v>
      </c>
      <c r="B808" t="s">
        <v>1351</v>
      </c>
      <c r="C808" t="s">
        <v>1361</v>
      </c>
      <c r="D808" t="s">
        <v>1362</v>
      </c>
      <c r="E808" t="s">
        <v>2403</v>
      </c>
      <c r="F808" t="s">
        <v>2404</v>
      </c>
      <c r="G808" t="s">
        <v>2394</v>
      </c>
      <c r="H808" t="s">
        <v>170</v>
      </c>
    </row>
    <row r="809" spans="1:8" ht="11.25">
      <c r="A809">
        <v>808</v>
      </c>
      <c r="B809" t="s">
        <v>1351</v>
      </c>
      <c r="C809" t="s">
        <v>1364</v>
      </c>
      <c r="D809" t="s">
        <v>1365</v>
      </c>
      <c r="E809" t="s">
        <v>2405</v>
      </c>
      <c r="F809" t="s">
        <v>2406</v>
      </c>
      <c r="G809" t="s">
        <v>2394</v>
      </c>
      <c r="H809" t="s">
        <v>170</v>
      </c>
    </row>
    <row r="810" spans="1:8" ht="11.25">
      <c r="A810">
        <v>809</v>
      </c>
      <c r="B810" t="s">
        <v>1351</v>
      </c>
      <c r="C810" t="s">
        <v>1366</v>
      </c>
      <c r="D810" t="s">
        <v>1367</v>
      </c>
      <c r="E810" t="s">
        <v>2407</v>
      </c>
      <c r="F810" t="s">
        <v>2408</v>
      </c>
      <c r="G810" t="s">
        <v>2394</v>
      </c>
      <c r="H810" t="s">
        <v>171</v>
      </c>
    </row>
    <row r="811" spans="1:8" ht="11.25">
      <c r="A811">
        <v>810</v>
      </c>
      <c r="B811" t="s">
        <v>1351</v>
      </c>
      <c r="C811" t="s">
        <v>1370</v>
      </c>
      <c r="D811" t="s">
        <v>1371</v>
      </c>
      <c r="E811" t="s">
        <v>2407</v>
      </c>
      <c r="F811" t="s">
        <v>2408</v>
      </c>
      <c r="G811" t="s">
        <v>2394</v>
      </c>
      <c r="H811" t="s">
        <v>171</v>
      </c>
    </row>
    <row r="812" spans="1:8" ht="11.25">
      <c r="A812">
        <v>811</v>
      </c>
      <c r="B812" t="s">
        <v>1351</v>
      </c>
      <c r="C812" t="s">
        <v>1372</v>
      </c>
      <c r="D812" t="s">
        <v>1373</v>
      </c>
      <c r="E812" t="s">
        <v>2409</v>
      </c>
      <c r="F812" t="s">
        <v>2410</v>
      </c>
      <c r="G812" t="s">
        <v>2394</v>
      </c>
      <c r="H812" t="s">
        <v>170</v>
      </c>
    </row>
    <row r="813" spans="1:8" ht="11.25">
      <c r="A813">
        <v>812</v>
      </c>
      <c r="B813" t="s">
        <v>1351</v>
      </c>
      <c r="C813" t="s">
        <v>1377</v>
      </c>
      <c r="D813" t="s">
        <v>1378</v>
      </c>
      <c r="E813" t="s">
        <v>2411</v>
      </c>
      <c r="F813" t="s">
        <v>2412</v>
      </c>
      <c r="G813" t="s">
        <v>2394</v>
      </c>
      <c r="H813" t="s">
        <v>170</v>
      </c>
    </row>
    <row r="814" spans="1:8" ht="11.25">
      <c r="A814">
        <v>813</v>
      </c>
      <c r="B814" t="s">
        <v>1351</v>
      </c>
      <c r="C814" t="s">
        <v>1379</v>
      </c>
      <c r="D814" t="s">
        <v>1380</v>
      </c>
      <c r="E814" t="s">
        <v>2403</v>
      </c>
      <c r="F814" t="s">
        <v>2404</v>
      </c>
      <c r="G814" t="s">
        <v>2394</v>
      </c>
      <c r="H814" t="s">
        <v>170</v>
      </c>
    </row>
    <row r="815" spans="1:8" ht="11.25">
      <c r="A815">
        <v>814</v>
      </c>
      <c r="B815" t="s">
        <v>1381</v>
      </c>
      <c r="C815" t="s">
        <v>1383</v>
      </c>
      <c r="D815" t="s">
        <v>1384</v>
      </c>
      <c r="E815" t="s">
        <v>2413</v>
      </c>
      <c r="F815" t="s">
        <v>2414</v>
      </c>
      <c r="G815" t="s">
        <v>2415</v>
      </c>
      <c r="H815" t="s">
        <v>170</v>
      </c>
    </row>
    <row r="816" spans="1:8" ht="11.25">
      <c r="A816">
        <v>815</v>
      </c>
      <c r="B816" t="s">
        <v>1381</v>
      </c>
      <c r="C816" t="s">
        <v>1383</v>
      </c>
      <c r="D816" t="s">
        <v>1384</v>
      </c>
      <c r="E816" t="s">
        <v>1914</v>
      </c>
      <c r="F816" t="s">
        <v>1915</v>
      </c>
      <c r="G816" t="s">
        <v>1916</v>
      </c>
      <c r="H816" t="s">
        <v>170</v>
      </c>
    </row>
    <row r="817" spans="1:7" ht="11.25">
      <c r="A817">
        <v>816</v>
      </c>
      <c r="B817" t="s">
        <v>1381</v>
      </c>
      <c r="C817" t="s">
        <v>1383</v>
      </c>
      <c r="D817" t="s">
        <v>1384</v>
      </c>
      <c r="E817" t="s">
        <v>1919</v>
      </c>
      <c r="F817" t="s">
        <v>1915</v>
      </c>
      <c r="G817" t="s">
        <v>1920</v>
      </c>
    </row>
    <row r="818" spans="1:8" ht="11.25">
      <c r="A818">
        <v>817</v>
      </c>
      <c r="B818" t="s">
        <v>1381</v>
      </c>
      <c r="C818" t="s">
        <v>1385</v>
      </c>
      <c r="D818" t="s">
        <v>1386</v>
      </c>
      <c r="E818" t="s">
        <v>1914</v>
      </c>
      <c r="F818" t="s">
        <v>1915</v>
      </c>
      <c r="G818" t="s">
        <v>1916</v>
      </c>
      <c r="H818" t="s">
        <v>170</v>
      </c>
    </row>
    <row r="819" spans="1:8" ht="11.25">
      <c r="A819">
        <v>818</v>
      </c>
      <c r="B819" t="s">
        <v>1381</v>
      </c>
      <c r="C819" t="s">
        <v>1385</v>
      </c>
      <c r="D819" t="s">
        <v>1386</v>
      </c>
      <c r="E819" t="s">
        <v>2416</v>
      </c>
      <c r="F819" t="s">
        <v>2417</v>
      </c>
      <c r="G819" t="s">
        <v>2415</v>
      </c>
      <c r="H819" t="s">
        <v>170</v>
      </c>
    </row>
    <row r="820" spans="1:7" ht="11.25">
      <c r="A820">
        <v>819</v>
      </c>
      <c r="B820" t="s">
        <v>1381</v>
      </c>
      <c r="C820" t="s">
        <v>1385</v>
      </c>
      <c r="D820" t="s">
        <v>1386</v>
      </c>
      <c r="E820" t="s">
        <v>1919</v>
      </c>
      <c r="F820" t="s">
        <v>1915</v>
      </c>
      <c r="G820" t="s">
        <v>1920</v>
      </c>
    </row>
    <row r="821" spans="1:8" ht="11.25">
      <c r="A821">
        <v>820</v>
      </c>
      <c r="B821" t="s">
        <v>1381</v>
      </c>
      <c r="C821" t="s">
        <v>1387</v>
      </c>
      <c r="D821" t="s">
        <v>1388</v>
      </c>
      <c r="E821" t="s">
        <v>2413</v>
      </c>
      <c r="F821" t="s">
        <v>2414</v>
      </c>
      <c r="G821" t="s">
        <v>2415</v>
      </c>
      <c r="H821" t="s">
        <v>170</v>
      </c>
    </row>
    <row r="822" spans="1:8" ht="11.25">
      <c r="A822">
        <v>821</v>
      </c>
      <c r="B822" t="s">
        <v>1381</v>
      </c>
      <c r="C822" t="s">
        <v>1387</v>
      </c>
      <c r="D822" t="s">
        <v>1388</v>
      </c>
      <c r="E822" t="s">
        <v>1914</v>
      </c>
      <c r="F822" t="s">
        <v>1915</v>
      </c>
      <c r="G822" t="s">
        <v>1916</v>
      </c>
      <c r="H822" t="s">
        <v>170</v>
      </c>
    </row>
    <row r="823" spans="1:7" ht="11.25">
      <c r="A823">
        <v>822</v>
      </c>
      <c r="B823" t="s">
        <v>1381</v>
      </c>
      <c r="C823" t="s">
        <v>1387</v>
      </c>
      <c r="D823" t="s">
        <v>1388</v>
      </c>
      <c r="E823" t="s">
        <v>1919</v>
      </c>
      <c r="F823" t="s">
        <v>1915</v>
      </c>
      <c r="G823" t="s">
        <v>1920</v>
      </c>
    </row>
    <row r="824" spans="1:8" ht="11.25">
      <c r="A824">
        <v>823</v>
      </c>
      <c r="B824" t="s">
        <v>1381</v>
      </c>
      <c r="C824" t="s">
        <v>1389</v>
      </c>
      <c r="D824" t="s">
        <v>1390</v>
      </c>
      <c r="E824" t="s">
        <v>2418</v>
      </c>
      <c r="F824" t="s">
        <v>2419</v>
      </c>
      <c r="G824" t="s">
        <v>2415</v>
      </c>
      <c r="H824" t="s">
        <v>170</v>
      </c>
    </row>
    <row r="825" spans="1:8" ht="11.25">
      <c r="A825">
        <v>824</v>
      </c>
      <c r="B825" t="s">
        <v>1381</v>
      </c>
      <c r="C825" t="s">
        <v>1389</v>
      </c>
      <c r="D825" t="s">
        <v>1390</v>
      </c>
      <c r="E825" t="s">
        <v>1914</v>
      </c>
      <c r="F825" t="s">
        <v>1915</v>
      </c>
      <c r="G825" t="s">
        <v>1916</v>
      </c>
      <c r="H825" t="s">
        <v>170</v>
      </c>
    </row>
    <row r="826" spans="1:7" ht="11.25">
      <c r="A826">
        <v>825</v>
      </c>
      <c r="B826" t="s">
        <v>1381</v>
      </c>
      <c r="C826" t="s">
        <v>1389</v>
      </c>
      <c r="D826" t="s">
        <v>1390</v>
      </c>
      <c r="E826" t="s">
        <v>1919</v>
      </c>
      <c r="F826" t="s">
        <v>1915</v>
      </c>
      <c r="G826" t="s">
        <v>1920</v>
      </c>
    </row>
    <row r="827" spans="1:8" ht="11.25">
      <c r="A827">
        <v>826</v>
      </c>
      <c r="B827" t="s">
        <v>1381</v>
      </c>
      <c r="C827" t="s">
        <v>776</v>
      </c>
      <c r="D827" t="s">
        <v>1391</v>
      </c>
      <c r="E827" t="s">
        <v>1914</v>
      </c>
      <c r="F827" t="s">
        <v>1915</v>
      </c>
      <c r="G827" t="s">
        <v>1916</v>
      </c>
      <c r="H827" t="s">
        <v>170</v>
      </c>
    </row>
    <row r="828" spans="1:8" ht="11.25">
      <c r="A828">
        <v>827</v>
      </c>
      <c r="B828" t="s">
        <v>1381</v>
      </c>
      <c r="C828" t="s">
        <v>776</v>
      </c>
      <c r="D828" t="s">
        <v>1391</v>
      </c>
      <c r="E828" t="s">
        <v>2420</v>
      </c>
      <c r="F828" t="s">
        <v>2421</v>
      </c>
      <c r="G828" t="s">
        <v>2422</v>
      </c>
      <c r="H828" t="s">
        <v>171</v>
      </c>
    </row>
    <row r="829" spans="1:8" ht="11.25">
      <c r="A829">
        <v>828</v>
      </c>
      <c r="B829" t="s">
        <v>1381</v>
      </c>
      <c r="C829" t="s">
        <v>776</v>
      </c>
      <c r="D829" t="s">
        <v>1391</v>
      </c>
      <c r="E829" t="s">
        <v>2423</v>
      </c>
      <c r="F829" t="s">
        <v>2424</v>
      </c>
      <c r="G829" t="s">
        <v>2415</v>
      </c>
      <c r="H829" t="s">
        <v>171</v>
      </c>
    </row>
    <row r="830" spans="1:7" ht="11.25">
      <c r="A830">
        <v>829</v>
      </c>
      <c r="B830" t="s">
        <v>1381</v>
      </c>
      <c r="C830" t="s">
        <v>776</v>
      </c>
      <c r="D830" t="s">
        <v>1391</v>
      </c>
      <c r="E830" t="s">
        <v>1919</v>
      </c>
      <c r="F830" t="s">
        <v>1915</v>
      </c>
      <c r="G830" t="s">
        <v>1920</v>
      </c>
    </row>
    <row r="831" spans="1:8" ht="11.25">
      <c r="A831">
        <v>830</v>
      </c>
      <c r="B831" t="s">
        <v>1381</v>
      </c>
      <c r="C831" t="s">
        <v>1392</v>
      </c>
      <c r="D831" t="s">
        <v>1393</v>
      </c>
      <c r="E831" t="s">
        <v>2413</v>
      </c>
      <c r="F831" t="s">
        <v>2414</v>
      </c>
      <c r="G831" t="s">
        <v>2415</v>
      </c>
      <c r="H831" t="s">
        <v>170</v>
      </c>
    </row>
    <row r="832" spans="1:8" ht="11.25">
      <c r="A832">
        <v>831</v>
      </c>
      <c r="B832" t="s">
        <v>1381</v>
      </c>
      <c r="C832" t="s">
        <v>1392</v>
      </c>
      <c r="D832" t="s">
        <v>1393</v>
      </c>
      <c r="E832" t="s">
        <v>1914</v>
      </c>
      <c r="F832" t="s">
        <v>1915</v>
      </c>
      <c r="G832" t="s">
        <v>1916</v>
      </c>
      <c r="H832" t="s">
        <v>170</v>
      </c>
    </row>
    <row r="833" spans="1:7" ht="11.25">
      <c r="A833">
        <v>832</v>
      </c>
      <c r="B833" t="s">
        <v>1381</v>
      </c>
      <c r="C833" t="s">
        <v>1392</v>
      </c>
      <c r="D833" t="s">
        <v>1393</v>
      </c>
      <c r="E833" t="s">
        <v>1919</v>
      </c>
      <c r="F833" t="s">
        <v>1915</v>
      </c>
      <c r="G833" t="s">
        <v>1920</v>
      </c>
    </row>
    <row r="834" spans="1:8" ht="11.25">
      <c r="A834">
        <v>833</v>
      </c>
      <c r="B834" t="s">
        <v>1381</v>
      </c>
      <c r="C834" t="s">
        <v>1394</v>
      </c>
      <c r="D834" t="s">
        <v>1395</v>
      </c>
      <c r="E834" t="s">
        <v>2425</v>
      </c>
      <c r="F834" t="s">
        <v>2426</v>
      </c>
      <c r="G834" t="s">
        <v>2415</v>
      </c>
      <c r="H834" t="s">
        <v>170</v>
      </c>
    </row>
    <row r="835" spans="1:8" ht="11.25">
      <c r="A835">
        <v>834</v>
      </c>
      <c r="B835" t="s">
        <v>1381</v>
      </c>
      <c r="C835" t="s">
        <v>1394</v>
      </c>
      <c r="D835" t="s">
        <v>1395</v>
      </c>
      <c r="E835" t="s">
        <v>1914</v>
      </c>
      <c r="F835" t="s">
        <v>1915</v>
      </c>
      <c r="G835" t="s">
        <v>1916</v>
      </c>
      <c r="H835" t="s">
        <v>170</v>
      </c>
    </row>
    <row r="836" spans="1:7" ht="11.25">
      <c r="A836">
        <v>835</v>
      </c>
      <c r="B836" t="s">
        <v>1381</v>
      </c>
      <c r="C836" t="s">
        <v>1394</v>
      </c>
      <c r="D836" t="s">
        <v>1395</v>
      </c>
      <c r="E836" t="s">
        <v>1919</v>
      </c>
      <c r="F836" t="s">
        <v>1915</v>
      </c>
      <c r="G836" t="s">
        <v>1920</v>
      </c>
    </row>
    <row r="837" spans="1:8" ht="11.25">
      <c r="A837">
        <v>836</v>
      </c>
      <c r="B837" t="s">
        <v>1381</v>
      </c>
      <c r="C837" t="s">
        <v>1396</v>
      </c>
      <c r="D837" t="s">
        <v>1397</v>
      </c>
      <c r="E837" t="s">
        <v>2427</v>
      </c>
      <c r="F837" t="s">
        <v>2428</v>
      </c>
      <c r="G837" t="s">
        <v>2415</v>
      </c>
      <c r="H837" t="s">
        <v>171</v>
      </c>
    </row>
    <row r="838" spans="1:8" ht="11.25">
      <c r="A838">
        <v>837</v>
      </c>
      <c r="B838" t="s">
        <v>1381</v>
      </c>
      <c r="C838" t="s">
        <v>1396</v>
      </c>
      <c r="D838" t="s">
        <v>1397</v>
      </c>
      <c r="E838" t="s">
        <v>2418</v>
      </c>
      <c r="F838" t="s">
        <v>2419</v>
      </c>
      <c r="G838" t="s">
        <v>2415</v>
      </c>
      <c r="H838" t="s">
        <v>170</v>
      </c>
    </row>
    <row r="839" spans="1:8" ht="11.25">
      <c r="A839">
        <v>838</v>
      </c>
      <c r="B839" t="s">
        <v>1381</v>
      </c>
      <c r="C839" t="s">
        <v>1396</v>
      </c>
      <c r="D839" t="s">
        <v>1397</v>
      </c>
      <c r="E839" t="s">
        <v>2413</v>
      </c>
      <c r="F839" t="s">
        <v>2414</v>
      </c>
      <c r="G839" t="s">
        <v>2415</v>
      </c>
      <c r="H839" t="s">
        <v>170</v>
      </c>
    </row>
    <row r="840" spans="1:8" ht="11.25">
      <c r="A840">
        <v>839</v>
      </c>
      <c r="B840" t="s">
        <v>1381</v>
      </c>
      <c r="C840" t="s">
        <v>1396</v>
      </c>
      <c r="D840" t="s">
        <v>1397</v>
      </c>
      <c r="E840" t="s">
        <v>1914</v>
      </c>
      <c r="F840" t="s">
        <v>1915</v>
      </c>
      <c r="G840" t="s">
        <v>1916</v>
      </c>
      <c r="H840" t="s">
        <v>170</v>
      </c>
    </row>
    <row r="841" spans="1:7" ht="11.25">
      <c r="A841">
        <v>840</v>
      </c>
      <c r="B841" t="s">
        <v>1381</v>
      </c>
      <c r="C841" t="s">
        <v>1396</v>
      </c>
      <c r="D841" t="s">
        <v>1397</v>
      </c>
      <c r="E841" t="s">
        <v>1919</v>
      </c>
      <c r="F841" t="s">
        <v>1915</v>
      </c>
      <c r="G841" t="s">
        <v>1920</v>
      </c>
    </row>
    <row r="842" spans="1:8" ht="11.25">
      <c r="A842">
        <v>841</v>
      </c>
      <c r="B842" t="s">
        <v>1381</v>
      </c>
      <c r="C842" t="s">
        <v>1203</v>
      </c>
      <c r="D842" t="s">
        <v>1398</v>
      </c>
      <c r="E842" t="s">
        <v>1914</v>
      </c>
      <c r="F842" t="s">
        <v>1915</v>
      </c>
      <c r="G842" t="s">
        <v>1916</v>
      </c>
      <c r="H842" t="s">
        <v>170</v>
      </c>
    </row>
    <row r="843" spans="1:7" ht="11.25">
      <c r="A843">
        <v>842</v>
      </c>
      <c r="B843" t="s">
        <v>1381</v>
      </c>
      <c r="C843" t="s">
        <v>1203</v>
      </c>
      <c r="D843" t="s">
        <v>1398</v>
      </c>
      <c r="E843" t="s">
        <v>1919</v>
      </c>
      <c r="F843" t="s">
        <v>1915</v>
      </c>
      <c r="G843" t="s">
        <v>1920</v>
      </c>
    </row>
    <row r="844" spans="1:8" ht="11.25">
      <c r="A844">
        <v>843</v>
      </c>
      <c r="B844" t="s">
        <v>1381</v>
      </c>
      <c r="C844" t="s">
        <v>1000</v>
      </c>
      <c r="D844" t="s">
        <v>1399</v>
      </c>
      <c r="E844" t="s">
        <v>2413</v>
      </c>
      <c r="F844" t="s">
        <v>2414</v>
      </c>
      <c r="G844" t="s">
        <v>2415</v>
      </c>
      <c r="H844" t="s">
        <v>170</v>
      </c>
    </row>
    <row r="845" spans="1:8" ht="11.25">
      <c r="A845">
        <v>844</v>
      </c>
      <c r="B845" t="s">
        <v>1381</v>
      </c>
      <c r="C845" t="s">
        <v>1000</v>
      </c>
      <c r="D845" t="s">
        <v>1399</v>
      </c>
      <c r="E845" t="s">
        <v>1914</v>
      </c>
      <c r="F845" t="s">
        <v>1915</v>
      </c>
      <c r="G845" t="s">
        <v>1916</v>
      </c>
      <c r="H845" t="s">
        <v>170</v>
      </c>
    </row>
    <row r="846" spans="1:7" ht="11.25">
      <c r="A846">
        <v>845</v>
      </c>
      <c r="B846" t="s">
        <v>1381</v>
      </c>
      <c r="C846" t="s">
        <v>1000</v>
      </c>
      <c r="D846" t="s">
        <v>1399</v>
      </c>
      <c r="E846" t="s">
        <v>1919</v>
      </c>
      <c r="F846" t="s">
        <v>1915</v>
      </c>
      <c r="G846" t="s">
        <v>1920</v>
      </c>
    </row>
    <row r="847" spans="1:8" ht="11.25">
      <c r="A847">
        <v>846</v>
      </c>
      <c r="B847" t="s">
        <v>1381</v>
      </c>
      <c r="C847" t="s">
        <v>1381</v>
      </c>
      <c r="D847" t="s">
        <v>1382</v>
      </c>
      <c r="E847" t="s">
        <v>1914</v>
      </c>
      <c r="F847" t="s">
        <v>1915</v>
      </c>
      <c r="G847" t="s">
        <v>1916</v>
      </c>
      <c r="H847" t="s">
        <v>170</v>
      </c>
    </row>
    <row r="848" spans="1:7" ht="11.25">
      <c r="A848">
        <v>847</v>
      </c>
      <c r="B848" t="s">
        <v>1381</v>
      </c>
      <c r="C848" t="s">
        <v>1381</v>
      </c>
      <c r="D848" t="s">
        <v>1382</v>
      </c>
      <c r="E848" t="s">
        <v>1919</v>
      </c>
      <c r="F848" t="s">
        <v>1915</v>
      </c>
      <c r="G848" t="s">
        <v>1920</v>
      </c>
    </row>
    <row r="849" spans="1:8" ht="11.25">
      <c r="A849">
        <v>848</v>
      </c>
      <c r="B849" t="s">
        <v>1381</v>
      </c>
      <c r="C849" t="s">
        <v>1400</v>
      </c>
      <c r="D849" t="s">
        <v>1401</v>
      </c>
      <c r="E849" t="s">
        <v>1914</v>
      </c>
      <c r="F849" t="s">
        <v>1915</v>
      </c>
      <c r="G849" t="s">
        <v>1916</v>
      </c>
      <c r="H849" t="s">
        <v>170</v>
      </c>
    </row>
    <row r="850" spans="1:7" ht="11.25">
      <c r="A850">
        <v>849</v>
      </c>
      <c r="B850" t="s">
        <v>1381</v>
      </c>
      <c r="C850" t="s">
        <v>1400</v>
      </c>
      <c r="D850" t="s">
        <v>1401</v>
      </c>
      <c r="E850" t="s">
        <v>1919</v>
      </c>
      <c r="F850" t="s">
        <v>1915</v>
      </c>
      <c r="G850" t="s">
        <v>1920</v>
      </c>
    </row>
    <row r="851" spans="1:8" ht="11.25">
      <c r="A851">
        <v>850</v>
      </c>
      <c r="B851" t="s">
        <v>1381</v>
      </c>
      <c r="C851" t="s">
        <v>1402</v>
      </c>
      <c r="D851" t="s">
        <v>1403</v>
      </c>
      <c r="E851" t="s">
        <v>2413</v>
      </c>
      <c r="F851" t="s">
        <v>2414</v>
      </c>
      <c r="G851" t="s">
        <v>2415</v>
      </c>
      <c r="H851" t="s">
        <v>170</v>
      </c>
    </row>
    <row r="852" spans="1:8" ht="11.25">
      <c r="A852">
        <v>851</v>
      </c>
      <c r="B852" t="s">
        <v>1381</v>
      </c>
      <c r="C852" t="s">
        <v>1402</v>
      </c>
      <c r="D852" t="s">
        <v>1403</v>
      </c>
      <c r="E852" t="s">
        <v>1914</v>
      </c>
      <c r="F852" t="s">
        <v>1915</v>
      </c>
      <c r="G852" t="s">
        <v>1916</v>
      </c>
      <c r="H852" t="s">
        <v>170</v>
      </c>
    </row>
    <row r="853" spans="1:7" ht="11.25">
      <c r="A853">
        <v>852</v>
      </c>
      <c r="B853" t="s">
        <v>1381</v>
      </c>
      <c r="C853" t="s">
        <v>1402</v>
      </c>
      <c r="D853" t="s">
        <v>1403</v>
      </c>
      <c r="E853" t="s">
        <v>1919</v>
      </c>
      <c r="F853" t="s">
        <v>1915</v>
      </c>
      <c r="G853" t="s">
        <v>1920</v>
      </c>
    </row>
    <row r="854" spans="1:8" ht="11.25">
      <c r="A854">
        <v>853</v>
      </c>
      <c r="B854" t="s">
        <v>1381</v>
      </c>
      <c r="C854" t="s">
        <v>1404</v>
      </c>
      <c r="D854" t="s">
        <v>1405</v>
      </c>
      <c r="E854" t="s">
        <v>2413</v>
      </c>
      <c r="F854" t="s">
        <v>2414</v>
      </c>
      <c r="G854" t="s">
        <v>2415</v>
      </c>
      <c r="H854" t="s">
        <v>170</v>
      </c>
    </row>
    <row r="855" spans="1:8" ht="11.25">
      <c r="A855">
        <v>854</v>
      </c>
      <c r="B855" t="s">
        <v>1381</v>
      </c>
      <c r="C855" t="s">
        <v>1404</v>
      </c>
      <c r="D855" t="s">
        <v>1405</v>
      </c>
      <c r="E855" t="s">
        <v>1914</v>
      </c>
      <c r="F855" t="s">
        <v>1915</v>
      </c>
      <c r="G855" t="s">
        <v>1916</v>
      </c>
      <c r="H855" t="s">
        <v>170</v>
      </c>
    </row>
    <row r="856" spans="1:7" ht="11.25">
      <c r="A856">
        <v>855</v>
      </c>
      <c r="B856" t="s">
        <v>1381</v>
      </c>
      <c r="C856" t="s">
        <v>1404</v>
      </c>
      <c r="D856" t="s">
        <v>1405</v>
      </c>
      <c r="E856" t="s">
        <v>1919</v>
      </c>
      <c r="F856" t="s">
        <v>1915</v>
      </c>
      <c r="G856" t="s">
        <v>1920</v>
      </c>
    </row>
    <row r="857" spans="1:8" ht="11.25">
      <c r="A857">
        <v>856</v>
      </c>
      <c r="B857" t="s">
        <v>1381</v>
      </c>
      <c r="C857" t="s">
        <v>1406</v>
      </c>
      <c r="D857" t="s">
        <v>1407</v>
      </c>
      <c r="E857" t="s">
        <v>2413</v>
      </c>
      <c r="F857" t="s">
        <v>2414</v>
      </c>
      <c r="G857" t="s">
        <v>2415</v>
      </c>
      <c r="H857" t="s">
        <v>170</v>
      </c>
    </row>
    <row r="858" spans="1:8" ht="11.25">
      <c r="A858">
        <v>857</v>
      </c>
      <c r="B858" t="s">
        <v>1381</v>
      </c>
      <c r="C858" t="s">
        <v>1406</v>
      </c>
      <c r="D858" t="s">
        <v>1407</v>
      </c>
      <c r="E858" t="s">
        <v>1914</v>
      </c>
      <c r="F858" t="s">
        <v>1915</v>
      </c>
      <c r="G858" t="s">
        <v>1916</v>
      </c>
      <c r="H858" t="s">
        <v>170</v>
      </c>
    </row>
    <row r="859" spans="1:7" ht="11.25">
      <c r="A859">
        <v>858</v>
      </c>
      <c r="B859" t="s">
        <v>1381</v>
      </c>
      <c r="C859" t="s">
        <v>1406</v>
      </c>
      <c r="D859" t="s">
        <v>1407</v>
      </c>
      <c r="E859" t="s">
        <v>1919</v>
      </c>
      <c r="F859" t="s">
        <v>1915</v>
      </c>
      <c r="G859" t="s">
        <v>1920</v>
      </c>
    </row>
    <row r="860" spans="1:8" ht="11.25">
      <c r="A860">
        <v>859</v>
      </c>
      <c r="B860" t="s">
        <v>1381</v>
      </c>
      <c r="C860" t="s">
        <v>1408</v>
      </c>
      <c r="D860" t="s">
        <v>1409</v>
      </c>
      <c r="E860" t="s">
        <v>2429</v>
      </c>
      <c r="F860" t="s">
        <v>2430</v>
      </c>
      <c r="G860" t="s">
        <v>2415</v>
      </c>
      <c r="H860" t="s">
        <v>170</v>
      </c>
    </row>
    <row r="861" spans="1:8" ht="11.25">
      <c r="A861">
        <v>860</v>
      </c>
      <c r="B861" t="s">
        <v>1381</v>
      </c>
      <c r="C861" t="s">
        <v>1408</v>
      </c>
      <c r="D861" t="s">
        <v>1409</v>
      </c>
      <c r="E861" t="s">
        <v>2431</v>
      </c>
      <c r="F861" t="s">
        <v>2432</v>
      </c>
      <c r="G861" t="s">
        <v>2415</v>
      </c>
      <c r="H861" t="s">
        <v>170</v>
      </c>
    </row>
    <row r="862" spans="1:8" ht="11.25">
      <c r="A862">
        <v>861</v>
      </c>
      <c r="B862" t="s">
        <v>1381</v>
      </c>
      <c r="C862" t="s">
        <v>1408</v>
      </c>
      <c r="D862" t="s">
        <v>1409</v>
      </c>
      <c r="E862" t="s">
        <v>1914</v>
      </c>
      <c r="F862" t="s">
        <v>1915</v>
      </c>
      <c r="G862" t="s">
        <v>1916</v>
      </c>
      <c r="H862" t="s">
        <v>170</v>
      </c>
    </row>
    <row r="863" spans="1:7" ht="11.25">
      <c r="A863">
        <v>862</v>
      </c>
      <c r="B863" t="s">
        <v>1381</v>
      </c>
      <c r="C863" t="s">
        <v>1408</v>
      </c>
      <c r="D863" t="s">
        <v>1409</v>
      </c>
      <c r="E863" t="s">
        <v>1919</v>
      </c>
      <c r="F863" t="s">
        <v>1915</v>
      </c>
      <c r="G863" t="s">
        <v>1920</v>
      </c>
    </row>
    <row r="864" spans="1:8" ht="11.25">
      <c r="A864">
        <v>863</v>
      </c>
      <c r="B864" t="s">
        <v>1381</v>
      </c>
      <c r="C864" t="s">
        <v>1410</v>
      </c>
      <c r="D864" t="s">
        <v>1411</v>
      </c>
      <c r="E864" t="s">
        <v>2413</v>
      </c>
      <c r="F864" t="s">
        <v>2414</v>
      </c>
      <c r="G864" t="s">
        <v>2415</v>
      </c>
      <c r="H864" t="s">
        <v>170</v>
      </c>
    </row>
    <row r="865" spans="1:8" ht="11.25">
      <c r="A865">
        <v>864</v>
      </c>
      <c r="B865" t="s">
        <v>1381</v>
      </c>
      <c r="C865" t="s">
        <v>1410</v>
      </c>
      <c r="D865" t="s">
        <v>1411</v>
      </c>
      <c r="E865" t="s">
        <v>1914</v>
      </c>
      <c r="F865" t="s">
        <v>1915</v>
      </c>
      <c r="G865" t="s">
        <v>1916</v>
      </c>
      <c r="H865" t="s">
        <v>170</v>
      </c>
    </row>
    <row r="866" spans="1:7" ht="11.25">
      <c r="A866">
        <v>865</v>
      </c>
      <c r="B866" t="s">
        <v>1381</v>
      </c>
      <c r="C866" t="s">
        <v>1410</v>
      </c>
      <c r="D866" t="s">
        <v>1411</v>
      </c>
      <c r="E866" t="s">
        <v>1919</v>
      </c>
      <c r="F866" t="s">
        <v>1915</v>
      </c>
      <c r="G866" t="s">
        <v>1920</v>
      </c>
    </row>
    <row r="867" spans="1:8" ht="11.25">
      <c r="A867">
        <v>866</v>
      </c>
      <c r="B867" t="s">
        <v>1412</v>
      </c>
      <c r="C867" t="s">
        <v>671</v>
      </c>
      <c r="D867" t="s">
        <v>1414</v>
      </c>
      <c r="E867" t="s">
        <v>2433</v>
      </c>
      <c r="F867" t="s">
        <v>1981</v>
      </c>
      <c r="G867" t="s">
        <v>2434</v>
      </c>
      <c r="H867" t="s">
        <v>170</v>
      </c>
    </row>
    <row r="868" spans="1:8" ht="11.25">
      <c r="A868">
        <v>867</v>
      </c>
      <c r="B868" t="s">
        <v>1412</v>
      </c>
      <c r="C868" t="s">
        <v>1415</v>
      </c>
      <c r="D868" t="s">
        <v>1416</v>
      </c>
      <c r="E868" t="s">
        <v>2107</v>
      </c>
      <c r="F868" t="s">
        <v>2435</v>
      </c>
      <c r="G868" t="s">
        <v>2436</v>
      </c>
      <c r="H868" t="s">
        <v>170</v>
      </c>
    </row>
    <row r="869" spans="1:8" ht="11.25">
      <c r="A869">
        <v>868</v>
      </c>
      <c r="B869" t="s">
        <v>1412</v>
      </c>
      <c r="C869" t="s">
        <v>1415</v>
      </c>
      <c r="D869" t="s">
        <v>1416</v>
      </c>
      <c r="E869" t="s">
        <v>2433</v>
      </c>
      <c r="F869" t="s">
        <v>1981</v>
      </c>
      <c r="G869" t="s">
        <v>2434</v>
      </c>
      <c r="H869" t="s">
        <v>170</v>
      </c>
    </row>
    <row r="870" spans="1:8" ht="11.25">
      <c r="A870">
        <v>869</v>
      </c>
      <c r="B870" t="s">
        <v>1412</v>
      </c>
      <c r="C870" t="s">
        <v>639</v>
      </c>
      <c r="D870" t="s">
        <v>1417</v>
      </c>
      <c r="E870" t="s">
        <v>2107</v>
      </c>
      <c r="F870" t="s">
        <v>2435</v>
      </c>
      <c r="G870" t="s">
        <v>2436</v>
      </c>
      <c r="H870" t="s">
        <v>170</v>
      </c>
    </row>
    <row r="871" spans="1:8" ht="11.25">
      <c r="A871">
        <v>870</v>
      </c>
      <c r="B871" t="s">
        <v>1412</v>
      </c>
      <c r="C871" t="s">
        <v>639</v>
      </c>
      <c r="D871" t="s">
        <v>1417</v>
      </c>
      <c r="E871" t="s">
        <v>2433</v>
      </c>
      <c r="F871" t="s">
        <v>1981</v>
      </c>
      <c r="G871" t="s">
        <v>2434</v>
      </c>
      <c r="H871" t="s">
        <v>170</v>
      </c>
    </row>
    <row r="872" spans="1:8" ht="11.25">
      <c r="A872">
        <v>871</v>
      </c>
      <c r="B872" t="s">
        <v>1412</v>
      </c>
      <c r="C872" t="s">
        <v>639</v>
      </c>
      <c r="D872" t="s">
        <v>1417</v>
      </c>
      <c r="E872" t="s">
        <v>2437</v>
      </c>
      <c r="F872" t="s">
        <v>2438</v>
      </c>
      <c r="G872" t="s">
        <v>2436</v>
      </c>
      <c r="H872" t="s">
        <v>170</v>
      </c>
    </row>
    <row r="873" spans="1:8" ht="11.25">
      <c r="A873">
        <v>872</v>
      </c>
      <c r="B873" t="s">
        <v>1412</v>
      </c>
      <c r="C873" t="s">
        <v>709</v>
      </c>
      <c r="D873" t="s">
        <v>1418</v>
      </c>
      <c r="E873" t="s">
        <v>2107</v>
      </c>
      <c r="F873" t="s">
        <v>2435</v>
      </c>
      <c r="G873" t="s">
        <v>2436</v>
      </c>
      <c r="H873" t="s">
        <v>170</v>
      </c>
    </row>
    <row r="874" spans="1:8" ht="11.25">
      <c r="A874">
        <v>873</v>
      </c>
      <c r="B874" t="s">
        <v>1412</v>
      </c>
      <c r="C874" t="s">
        <v>709</v>
      </c>
      <c r="D874" t="s">
        <v>1418</v>
      </c>
      <c r="E874" t="s">
        <v>2433</v>
      </c>
      <c r="F874" t="s">
        <v>1981</v>
      </c>
      <c r="G874" t="s">
        <v>2434</v>
      </c>
      <c r="H874" t="s">
        <v>170</v>
      </c>
    </row>
    <row r="875" spans="1:8" ht="11.25">
      <c r="A875">
        <v>874</v>
      </c>
      <c r="B875" t="s">
        <v>1412</v>
      </c>
      <c r="C875" t="s">
        <v>709</v>
      </c>
      <c r="D875" t="s">
        <v>1418</v>
      </c>
      <c r="E875" t="s">
        <v>2437</v>
      </c>
      <c r="F875" t="s">
        <v>2438</v>
      </c>
      <c r="G875" t="s">
        <v>2436</v>
      </c>
      <c r="H875" t="s">
        <v>170</v>
      </c>
    </row>
    <row r="876" spans="1:8" ht="11.25">
      <c r="A876">
        <v>875</v>
      </c>
      <c r="B876" t="s">
        <v>1412</v>
      </c>
      <c r="C876" t="s">
        <v>1419</v>
      </c>
      <c r="D876" t="s">
        <v>1420</v>
      </c>
      <c r="E876" t="s">
        <v>2107</v>
      </c>
      <c r="F876" t="s">
        <v>2435</v>
      </c>
      <c r="G876" t="s">
        <v>2436</v>
      </c>
      <c r="H876" t="s">
        <v>170</v>
      </c>
    </row>
    <row r="877" spans="1:8" ht="11.25">
      <c r="A877">
        <v>876</v>
      </c>
      <c r="B877" t="s">
        <v>1412</v>
      </c>
      <c r="C877" t="s">
        <v>1419</v>
      </c>
      <c r="D877" t="s">
        <v>1420</v>
      </c>
      <c r="E877" t="s">
        <v>2433</v>
      </c>
      <c r="F877" t="s">
        <v>1981</v>
      </c>
      <c r="G877" t="s">
        <v>2434</v>
      </c>
      <c r="H877" t="s">
        <v>170</v>
      </c>
    </row>
    <row r="878" spans="1:8" ht="11.25">
      <c r="A878">
        <v>877</v>
      </c>
      <c r="B878" t="s">
        <v>1412</v>
      </c>
      <c r="C878" t="s">
        <v>1421</v>
      </c>
      <c r="D878" t="s">
        <v>1422</v>
      </c>
      <c r="E878" t="s">
        <v>2433</v>
      </c>
      <c r="F878" t="s">
        <v>1981</v>
      </c>
      <c r="G878" t="s">
        <v>2434</v>
      </c>
      <c r="H878" t="s">
        <v>170</v>
      </c>
    </row>
    <row r="879" spans="1:8" ht="11.25">
      <c r="A879">
        <v>878</v>
      </c>
      <c r="B879" t="s">
        <v>1412</v>
      </c>
      <c r="C879" t="s">
        <v>1421</v>
      </c>
      <c r="D879" t="s">
        <v>1422</v>
      </c>
      <c r="E879" t="s">
        <v>2437</v>
      </c>
      <c r="F879" t="s">
        <v>2438</v>
      </c>
      <c r="G879" t="s">
        <v>2436</v>
      </c>
      <c r="H879" t="s">
        <v>170</v>
      </c>
    </row>
    <row r="880" spans="1:8" ht="11.25">
      <c r="A880">
        <v>879</v>
      </c>
      <c r="B880" t="s">
        <v>1412</v>
      </c>
      <c r="C880" t="s">
        <v>1423</v>
      </c>
      <c r="D880" t="s">
        <v>1424</v>
      </c>
      <c r="E880" t="s">
        <v>2433</v>
      </c>
      <c r="F880" t="s">
        <v>1981</v>
      </c>
      <c r="G880" t="s">
        <v>2434</v>
      </c>
      <c r="H880" t="s">
        <v>170</v>
      </c>
    </row>
    <row r="881" spans="1:8" ht="11.25">
      <c r="A881">
        <v>880</v>
      </c>
      <c r="B881" t="s">
        <v>1412</v>
      </c>
      <c r="C881" t="s">
        <v>1423</v>
      </c>
      <c r="D881" t="s">
        <v>1424</v>
      </c>
      <c r="E881" t="s">
        <v>2437</v>
      </c>
      <c r="F881" t="s">
        <v>2438</v>
      </c>
      <c r="G881" t="s">
        <v>2436</v>
      </c>
      <c r="H881" t="s">
        <v>170</v>
      </c>
    </row>
    <row r="882" spans="1:8" ht="11.25">
      <c r="A882">
        <v>881</v>
      </c>
      <c r="B882" t="s">
        <v>1412</v>
      </c>
      <c r="C882" t="s">
        <v>1425</v>
      </c>
      <c r="D882" t="s">
        <v>1426</v>
      </c>
      <c r="E882" t="s">
        <v>2107</v>
      </c>
      <c r="F882" t="s">
        <v>2435</v>
      </c>
      <c r="G882" t="s">
        <v>2436</v>
      </c>
      <c r="H882" t="s">
        <v>170</v>
      </c>
    </row>
    <row r="883" spans="1:8" ht="11.25">
      <c r="A883">
        <v>882</v>
      </c>
      <c r="B883" t="s">
        <v>1412</v>
      </c>
      <c r="C883" t="s">
        <v>1425</v>
      </c>
      <c r="D883" t="s">
        <v>1426</v>
      </c>
      <c r="E883" t="s">
        <v>2433</v>
      </c>
      <c r="F883" t="s">
        <v>1981</v>
      </c>
      <c r="G883" t="s">
        <v>2434</v>
      </c>
      <c r="H883" t="s">
        <v>170</v>
      </c>
    </row>
    <row r="884" spans="1:8" ht="11.25">
      <c r="A884">
        <v>883</v>
      </c>
      <c r="B884" t="s">
        <v>1412</v>
      </c>
      <c r="C884" t="s">
        <v>1427</v>
      </c>
      <c r="D884" t="s">
        <v>1428</v>
      </c>
      <c r="E884" t="s">
        <v>2433</v>
      </c>
      <c r="F884" t="s">
        <v>1981</v>
      </c>
      <c r="G884" t="s">
        <v>2434</v>
      </c>
      <c r="H884" t="s">
        <v>170</v>
      </c>
    </row>
    <row r="885" spans="1:8" ht="11.25">
      <c r="A885">
        <v>884</v>
      </c>
      <c r="B885" t="s">
        <v>1412</v>
      </c>
      <c r="C885" t="s">
        <v>1429</v>
      </c>
      <c r="D885" t="s">
        <v>1430</v>
      </c>
      <c r="E885" t="s">
        <v>2433</v>
      </c>
      <c r="F885" t="s">
        <v>1981</v>
      </c>
      <c r="G885" t="s">
        <v>2434</v>
      </c>
      <c r="H885" t="s">
        <v>170</v>
      </c>
    </row>
    <row r="886" spans="1:8" ht="11.25">
      <c r="A886">
        <v>885</v>
      </c>
      <c r="B886" t="s">
        <v>1412</v>
      </c>
      <c r="C886" t="s">
        <v>1431</v>
      </c>
      <c r="D886" t="s">
        <v>1432</v>
      </c>
      <c r="E886" t="s">
        <v>2107</v>
      </c>
      <c r="F886" t="s">
        <v>2435</v>
      </c>
      <c r="G886" t="s">
        <v>2436</v>
      </c>
      <c r="H886" t="s">
        <v>170</v>
      </c>
    </row>
    <row r="887" spans="1:8" ht="11.25">
      <c r="A887">
        <v>886</v>
      </c>
      <c r="B887" t="s">
        <v>1412</v>
      </c>
      <c r="C887" t="s">
        <v>1431</v>
      </c>
      <c r="D887" t="s">
        <v>1432</v>
      </c>
      <c r="E887" t="s">
        <v>2433</v>
      </c>
      <c r="F887" t="s">
        <v>1981</v>
      </c>
      <c r="G887" t="s">
        <v>2434</v>
      </c>
      <c r="H887" t="s">
        <v>170</v>
      </c>
    </row>
    <row r="888" spans="1:8" ht="11.25">
      <c r="A888">
        <v>887</v>
      </c>
      <c r="B888" t="s">
        <v>1412</v>
      </c>
      <c r="C888" t="s">
        <v>1433</v>
      </c>
      <c r="D888" t="s">
        <v>1434</v>
      </c>
      <c r="E888" t="s">
        <v>2433</v>
      </c>
      <c r="F888" t="s">
        <v>1981</v>
      </c>
      <c r="G888" t="s">
        <v>2434</v>
      </c>
      <c r="H888" t="s">
        <v>170</v>
      </c>
    </row>
    <row r="889" spans="1:8" ht="11.25">
      <c r="A889">
        <v>888</v>
      </c>
      <c r="B889" t="s">
        <v>1412</v>
      </c>
      <c r="C889" t="s">
        <v>1435</v>
      </c>
      <c r="D889" t="s">
        <v>1436</v>
      </c>
      <c r="E889" t="s">
        <v>2107</v>
      </c>
      <c r="F889" t="s">
        <v>2435</v>
      </c>
      <c r="G889" t="s">
        <v>2436</v>
      </c>
      <c r="H889" t="s">
        <v>170</v>
      </c>
    </row>
    <row r="890" spans="1:8" ht="11.25">
      <c r="A890">
        <v>889</v>
      </c>
      <c r="B890" t="s">
        <v>1412</v>
      </c>
      <c r="C890" t="s">
        <v>1435</v>
      </c>
      <c r="D890" t="s">
        <v>1436</v>
      </c>
      <c r="E890" t="s">
        <v>2433</v>
      </c>
      <c r="F890" t="s">
        <v>1981</v>
      </c>
      <c r="G890" t="s">
        <v>2434</v>
      </c>
      <c r="H890" t="s">
        <v>170</v>
      </c>
    </row>
    <row r="891" spans="1:8" ht="11.25">
      <c r="A891">
        <v>890</v>
      </c>
      <c r="B891" t="s">
        <v>1412</v>
      </c>
      <c r="C891" t="s">
        <v>1437</v>
      </c>
      <c r="D891" t="s">
        <v>1438</v>
      </c>
      <c r="E891" t="s">
        <v>2433</v>
      </c>
      <c r="F891" t="s">
        <v>1981</v>
      </c>
      <c r="G891" t="s">
        <v>2434</v>
      </c>
      <c r="H891" t="s">
        <v>170</v>
      </c>
    </row>
    <row r="892" spans="1:8" ht="11.25">
      <c r="A892">
        <v>891</v>
      </c>
      <c r="B892" t="s">
        <v>1412</v>
      </c>
      <c r="C892" t="s">
        <v>1437</v>
      </c>
      <c r="D892" t="s">
        <v>1438</v>
      </c>
      <c r="E892" t="s">
        <v>2437</v>
      </c>
      <c r="F892" t="s">
        <v>2438</v>
      </c>
      <c r="G892" t="s">
        <v>2436</v>
      </c>
      <c r="H892" t="s">
        <v>170</v>
      </c>
    </row>
    <row r="893" spans="1:8" ht="11.25">
      <c r="A893">
        <v>892</v>
      </c>
      <c r="B893" t="s">
        <v>1412</v>
      </c>
      <c r="C893" t="s">
        <v>1412</v>
      </c>
      <c r="D893" t="s">
        <v>1413</v>
      </c>
      <c r="E893" t="s">
        <v>2433</v>
      </c>
      <c r="F893" t="s">
        <v>1981</v>
      </c>
      <c r="G893" t="s">
        <v>2434</v>
      </c>
      <c r="H893" t="s">
        <v>170</v>
      </c>
    </row>
    <row r="894" spans="1:8" ht="11.25">
      <c r="A894">
        <v>893</v>
      </c>
      <c r="B894" t="s">
        <v>1412</v>
      </c>
      <c r="C894" t="s">
        <v>1439</v>
      </c>
      <c r="D894" t="s">
        <v>1440</v>
      </c>
      <c r="E894" t="s">
        <v>2107</v>
      </c>
      <c r="F894" t="s">
        <v>2435</v>
      </c>
      <c r="G894" t="s">
        <v>2436</v>
      </c>
      <c r="H894" t="s">
        <v>170</v>
      </c>
    </row>
    <row r="895" spans="1:8" ht="11.25">
      <c r="A895">
        <v>894</v>
      </c>
      <c r="B895" t="s">
        <v>1412</v>
      </c>
      <c r="C895" t="s">
        <v>1439</v>
      </c>
      <c r="D895" t="s">
        <v>1440</v>
      </c>
      <c r="E895" t="s">
        <v>2433</v>
      </c>
      <c r="F895" t="s">
        <v>1981</v>
      </c>
      <c r="G895" t="s">
        <v>2434</v>
      </c>
      <c r="H895" t="s">
        <v>170</v>
      </c>
    </row>
    <row r="896" spans="1:8" ht="11.25">
      <c r="A896">
        <v>895</v>
      </c>
      <c r="B896" t="s">
        <v>1412</v>
      </c>
      <c r="C896" t="s">
        <v>1441</v>
      </c>
      <c r="D896" t="s">
        <v>1442</v>
      </c>
      <c r="E896" t="s">
        <v>2107</v>
      </c>
      <c r="F896" t="s">
        <v>2435</v>
      </c>
      <c r="G896" t="s">
        <v>2436</v>
      </c>
      <c r="H896" t="s">
        <v>170</v>
      </c>
    </row>
    <row r="897" spans="1:8" ht="11.25">
      <c r="A897">
        <v>896</v>
      </c>
      <c r="B897" t="s">
        <v>1412</v>
      </c>
      <c r="C897" t="s">
        <v>1441</v>
      </c>
      <c r="D897" t="s">
        <v>1442</v>
      </c>
      <c r="E897" t="s">
        <v>2433</v>
      </c>
      <c r="F897" t="s">
        <v>1981</v>
      </c>
      <c r="G897" t="s">
        <v>2434</v>
      </c>
      <c r="H897" t="s">
        <v>170</v>
      </c>
    </row>
    <row r="898" spans="1:8" ht="11.25">
      <c r="A898">
        <v>897</v>
      </c>
      <c r="B898" t="s">
        <v>1412</v>
      </c>
      <c r="C898" t="s">
        <v>1443</v>
      </c>
      <c r="D898" t="s">
        <v>1444</v>
      </c>
      <c r="E898" t="s">
        <v>2433</v>
      </c>
      <c r="F898" t="s">
        <v>1981</v>
      </c>
      <c r="G898" t="s">
        <v>2434</v>
      </c>
      <c r="H898" t="s">
        <v>170</v>
      </c>
    </row>
    <row r="899" spans="1:8" ht="11.25">
      <c r="A899">
        <v>898</v>
      </c>
      <c r="B899" t="s">
        <v>1412</v>
      </c>
      <c r="C899" t="s">
        <v>1445</v>
      </c>
      <c r="D899" t="s">
        <v>1446</v>
      </c>
      <c r="E899" t="s">
        <v>2433</v>
      </c>
      <c r="F899" t="s">
        <v>1981</v>
      </c>
      <c r="G899" t="s">
        <v>2434</v>
      </c>
      <c r="H899" t="s">
        <v>170</v>
      </c>
    </row>
    <row r="900" spans="1:8" ht="11.25">
      <c r="A900">
        <v>899</v>
      </c>
      <c r="B900" t="s">
        <v>1412</v>
      </c>
      <c r="C900" t="s">
        <v>1447</v>
      </c>
      <c r="D900" t="s">
        <v>1448</v>
      </c>
      <c r="E900" t="s">
        <v>2433</v>
      </c>
      <c r="F900" t="s">
        <v>1981</v>
      </c>
      <c r="G900" t="s">
        <v>2434</v>
      </c>
      <c r="H900" t="s">
        <v>170</v>
      </c>
    </row>
    <row r="901" spans="1:8" ht="11.25">
      <c r="A901">
        <v>900</v>
      </c>
      <c r="B901" t="s">
        <v>1412</v>
      </c>
      <c r="C901" t="s">
        <v>1449</v>
      </c>
      <c r="D901" t="s">
        <v>1450</v>
      </c>
      <c r="E901" t="s">
        <v>2107</v>
      </c>
      <c r="F901" t="s">
        <v>2435</v>
      </c>
      <c r="G901" t="s">
        <v>2436</v>
      </c>
      <c r="H901" t="s">
        <v>170</v>
      </c>
    </row>
    <row r="902" spans="1:8" ht="11.25">
      <c r="A902">
        <v>901</v>
      </c>
      <c r="B902" t="s">
        <v>1412</v>
      </c>
      <c r="C902" t="s">
        <v>1449</v>
      </c>
      <c r="D902" t="s">
        <v>1450</v>
      </c>
      <c r="E902" t="s">
        <v>2433</v>
      </c>
      <c r="F902" t="s">
        <v>1981</v>
      </c>
      <c r="G902" t="s">
        <v>2434</v>
      </c>
      <c r="H902" t="s">
        <v>170</v>
      </c>
    </row>
    <row r="903" spans="1:8" ht="11.25">
      <c r="A903">
        <v>902</v>
      </c>
      <c r="B903" t="s">
        <v>1451</v>
      </c>
      <c r="C903" t="s">
        <v>1453</v>
      </c>
      <c r="D903" t="s">
        <v>1454</v>
      </c>
      <c r="E903" t="s">
        <v>2439</v>
      </c>
      <c r="F903" t="s">
        <v>2440</v>
      </c>
      <c r="G903" t="s">
        <v>2441</v>
      </c>
      <c r="H903" t="s">
        <v>170</v>
      </c>
    </row>
    <row r="904" spans="1:8" ht="11.25">
      <c r="A904">
        <v>903</v>
      </c>
      <c r="B904" t="s">
        <v>1451</v>
      </c>
      <c r="C904" t="s">
        <v>1455</v>
      </c>
      <c r="D904" t="s">
        <v>1456</v>
      </c>
      <c r="E904" t="s">
        <v>2442</v>
      </c>
      <c r="F904" t="s">
        <v>2443</v>
      </c>
      <c r="G904" t="s">
        <v>2441</v>
      </c>
      <c r="H904" t="s">
        <v>170</v>
      </c>
    </row>
    <row r="905" spans="1:8" ht="11.25">
      <c r="A905">
        <v>904</v>
      </c>
      <c r="B905" t="s">
        <v>1451</v>
      </c>
      <c r="C905" t="s">
        <v>1457</v>
      </c>
      <c r="D905" t="s">
        <v>1458</v>
      </c>
      <c r="E905" t="s">
        <v>2444</v>
      </c>
      <c r="F905" t="s">
        <v>2445</v>
      </c>
      <c r="G905" t="s">
        <v>2441</v>
      </c>
      <c r="H905" t="s">
        <v>170</v>
      </c>
    </row>
    <row r="906" spans="1:8" ht="11.25">
      <c r="A906">
        <v>905</v>
      </c>
      <c r="B906" t="s">
        <v>1451</v>
      </c>
      <c r="C906" t="s">
        <v>1459</v>
      </c>
      <c r="D906" t="s">
        <v>1460</v>
      </c>
      <c r="E906" t="s">
        <v>2446</v>
      </c>
      <c r="F906" t="s">
        <v>2447</v>
      </c>
      <c r="G906" t="s">
        <v>2441</v>
      </c>
      <c r="H906" t="s">
        <v>170</v>
      </c>
    </row>
    <row r="907" spans="1:8" ht="11.25">
      <c r="A907">
        <v>906</v>
      </c>
      <c r="B907" t="s">
        <v>1451</v>
      </c>
      <c r="C907" t="s">
        <v>1461</v>
      </c>
      <c r="D907" t="s">
        <v>1462</v>
      </c>
      <c r="E907" t="s">
        <v>2448</v>
      </c>
      <c r="F907" t="s">
        <v>2449</v>
      </c>
      <c r="G907" t="s">
        <v>2441</v>
      </c>
      <c r="H907" t="s">
        <v>170</v>
      </c>
    </row>
    <row r="908" spans="1:8" ht="11.25">
      <c r="A908">
        <v>907</v>
      </c>
      <c r="B908" t="s">
        <v>1451</v>
      </c>
      <c r="C908" t="s">
        <v>1463</v>
      </c>
      <c r="D908" t="s">
        <v>1464</v>
      </c>
      <c r="E908" t="s">
        <v>2450</v>
      </c>
      <c r="F908" t="s">
        <v>2451</v>
      </c>
      <c r="G908" t="s">
        <v>2441</v>
      </c>
      <c r="H908" t="s">
        <v>170</v>
      </c>
    </row>
    <row r="909" spans="1:8" ht="11.25">
      <c r="A909">
        <v>908</v>
      </c>
      <c r="B909" t="s">
        <v>1451</v>
      </c>
      <c r="C909" t="s">
        <v>1465</v>
      </c>
      <c r="D909" t="s">
        <v>1466</v>
      </c>
      <c r="E909" t="s">
        <v>2452</v>
      </c>
      <c r="F909" t="s">
        <v>2453</v>
      </c>
      <c r="G909" t="s">
        <v>2441</v>
      </c>
      <c r="H909" t="s">
        <v>170</v>
      </c>
    </row>
    <row r="910" spans="1:8" ht="11.25">
      <c r="A910">
        <v>909</v>
      </c>
      <c r="B910" t="s">
        <v>1451</v>
      </c>
      <c r="C910" t="s">
        <v>1467</v>
      </c>
      <c r="D910" t="s">
        <v>1468</v>
      </c>
      <c r="E910" t="s">
        <v>2454</v>
      </c>
      <c r="F910" t="s">
        <v>2455</v>
      </c>
      <c r="G910" t="s">
        <v>2441</v>
      </c>
      <c r="H910" t="s">
        <v>170</v>
      </c>
    </row>
    <row r="911" spans="1:8" ht="11.25">
      <c r="A911">
        <v>910</v>
      </c>
      <c r="B911" t="s">
        <v>1451</v>
      </c>
      <c r="C911" t="s">
        <v>1469</v>
      </c>
      <c r="D911" t="s">
        <v>1470</v>
      </c>
      <c r="E911" t="s">
        <v>2456</v>
      </c>
      <c r="F911" t="s">
        <v>2457</v>
      </c>
      <c r="G911" t="s">
        <v>2441</v>
      </c>
      <c r="H911" t="s">
        <v>170</v>
      </c>
    </row>
    <row r="912" spans="1:8" ht="11.25">
      <c r="A912">
        <v>911</v>
      </c>
      <c r="B912" t="s">
        <v>1451</v>
      </c>
      <c r="C912" t="s">
        <v>1469</v>
      </c>
      <c r="D912" t="s">
        <v>1470</v>
      </c>
      <c r="E912" t="s">
        <v>2458</v>
      </c>
      <c r="F912" t="s">
        <v>2459</v>
      </c>
      <c r="G912" t="s">
        <v>2441</v>
      </c>
      <c r="H912" t="s">
        <v>170</v>
      </c>
    </row>
    <row r="913" spans="1:8" ht="11.25">
      <c r="A913">
        <v>912</v>
      </c>
      <c r="B913" t="s">
        <v>1451</v>
      </c>
      <c r="C913" t="s">
        <v>1471</v>
      </c>
      <c r="D913" t="s">
        <v>1472</v>
      </c>
      <c r="E913" t="s">
        <v>2460</v>
      </c>
      <c r="F913" t="s">
        <v>2461</v>
      </c>
      <c r="G913" t="s">
        <v>2441</v>
      </c>
      <c r="H913" t="s">
        <v>172</v>
      </c>
    </row>
    <row r="914" spans="1:8" ht="11.25">
      <c r="A914">
        <v>913</v>
      </c>
      <c r="B914" t="s">
        <v>1473</v>
      </c>
      <c r="C914" t="s">
        <v>1479</v>
      </c>
      <c r="D914" t="s">
        <v>1480</v>
      </c>
      <c r="E914" t="s">
        <v>2107</v>
      </c>
      <c r="F914" t="s">
        <v>2462</v>
      </c>
      <c r="G914" t="s">
        <v>2463</v>
      </c>
      <c r="H914" t="s">
        <v>170</v>
      </c>
    </row>
    <row r="915" spans="1:8" ht="11.25">
      <c r="A915">
        <v>914</v>
      </c>
      <c r="B915" t="s">
        <v>1473</v>
      </c>
      <c r="C915" t="s">
        <v>936</v>
      </c>
      <c r="D915" t="s">
        <v>1481</v>
      </c>
      <c r="E915" t="s">
        <v>2107</v>
      </c>
      <c r="F915" t="s">
        <v>2462</v>
      </c>
      <c r="G915" t="s">
        <v>2463</v>
      </c>
      <c r="H915" t="s">
        <v>170</v>
      </c>
    </row>
    <row r="916" spans="1:8" ht="11.25">
      <c r="A916">
        <v>915</v>
      </c>
      <c r="B916" t="s">
        <v>1473</v>
      </c>
      <c r="C916" t="s">
        <v>1486</v>
      </c>
      <c r="D916" t="s">
        <v>1487</v>
      </c>
      <c r="E916" t="s">
        <v>2107</v>
      </c>
      <c r="F916" t="s">
        <v>2462</v>
      </c>
      <c r="G916" t="s">
        <v>2463</v>
      </c>
      <c r="H916" t="s">
        <v>170</v>
      </c>
    </row>
    <row r="917" spans="1:8" ht="11.25">
      <c r="A917">
        <v>916</v>
      </c>
      <c r="B917" t="s">
        <v>1473</v>
      </c>
      <c r="C917" t="s">
        <v>1490</v>
      </c>
      <c r="D917" t="s">
        <v>1491</v>
      </c>
      <c r="E917" t="s">
        <v>2107</v>
      </c>
      <c r="F917" t="s">
        <v>2462</v>
      </c>
      <c r="G917" t="s">
        <v>2463</v>
      </c>
      <c r="H917" t="s">
        <v>170</v>
      </c>
    </row>
    <row r="918" spans="1:8" ht="11.25">
      <c r="A918">
        <v>917</v>
      </c>
      <c r="B918" t="s">
        <v>1473</v>
      </c>
      <c r="C918" t="s">
        <v>1498</v>
      </c>
      <c r="D918" t="s">
        <v>1499</v>
      </c>
      <c r="E918" t="s">
        <v>2464</v>
      </c>
      <c r="F918" t="s">
        <v>2465</v>
      </c>
      <c r="G918" t="s">
        <v>2463</v>
      </c>
      <c r="H918" t="s">
        <v>170</v>
      </c>
    </row>
    <row r="919" spans="1:8" ht="11.25">
      <c r="A919">
        <v>918</v>
      </c>
      <c r="B919" t="s">
        <v>1473</v>
      </c>
      <c r="C919" t="s">
        <v>1498</v>
      </c>
      <c r="D919" t="s">
        <v>1499</v>
      </c>
      <c r="E919" t="s">
        <v>2107</v>
      </c>
      <c r="F919" t="s">
        <v>2462</v>
      </c>
      <c r="G919" t="s">
        <v>2463</v>
      </c>
      <c r="H919" t="s">
        <v>170</v>
      </c>
    </row>
    <row r="920" spans="1:8" ht="11.25">
      <c r="A920">
        <v>919</v>
      </c>
      <c r="B920" t="s">
        <v>1473</v>
      </c>
      <c r="C920" t="s">
        <v>1500</v>
      </c>
      <c r="D920" t="s">
        <v>1501</v>
      </c>
      <c r="E920" t="s">
        <v>2107</v>
      </c>
      <c r="F920" t="s">
        <v>2462</v>
      </c>
      <c r="G920" t="s">
        <v>2463</v>
      </c>
      <c r="H920" t="s">
        <v>170</v>
      </c>
    </row>
    <row r="921" spans="1:8" ht="11.25">
      <c r="A921">
        <v>920</v>
      </c>
      <c r="B921" t="s">
        <v>1473</v>
      </c>
      <c r="C921" t="s">
        <v>1502</v>
      </c>
      <c r="D921" t="s">
        <v>1503</v>
      </c>
      <c r="E921" t="s">
        <v>2107</v>
      </c>
      <c r="F921" t="s">
        <v>2462</v>
      </c>
      <c r="G921" t="s">
        <v>2463</v>
      </c>
      <c r="H921" t="s">
        <v>170</v>
      </c>
    </row>
    <row r="922" spans="1:8" ht="11.25">
      <c r="A922">
        <v>921</v>
      </c>
      <c r="B922" t="s">
        <v>1473</v>
      </c>
      <c r="C922" t="s">
        <v>1504</v>
      </c>
      <c r="D922" t="s">
        <v>1505</v>
      </c>
      <c r="E922" t="s">
        <v>2107</v>
      </c>
      <c r="F922" t="s">
        <v>2462</v>
      </c>
      <c r="G922" t="s">
        <v>2463</v>
      </c>
      <c r="H922" t="s">
        <v>170</v>
      </c>
    </row>
    <row r="923" spans="1:8" ht="11.25">
      <c r="A923">
        <v>922</v>
      </c>
      <c r="B923" t="s">
        <v>1507</v>
      </c>
      <c r="C923" t="s">
        <v>1509</v>
      </c>
      <c r="D923" t="s">
        <v>1510</v>
      </c>
      <c r="E923" t="s">
        <v>2466</v>
      </c>
      <c r="F923" t="s">
        <v>2467</v>
      </c>
      <c r="G923" t="s">
        <v>1819</v>
      </c>
      <c r="H923" t="s">
        <v>170</v>
      </c>
    </row>
    <row r="924" spans="1:7" ht="11.25">
      <c r="A924">
        <v>923</v>
      </c>
      <c r="B924" t="s">
        <v>1507</v>
      </c>
      <c r="C924" t="s">
        <v>1509</v>
      </c>
      <c r="D924" t="s">
        <v>1510</v>
      </c>
      <c r="E924" t="s">
        <v>1919</v>
      </c>
      <c r="F924" t="s">
        <v>1915</v>
      </c>
      <c r="G924" t="s">
        <v>1920</v>
      </c>
    </row>
    <row r="925" spans="1:7" ht="11.25">
      <c r="A925">
        <v>924</v>
      </c>
      <c r="B925" t="s">
        <v>1507</v>
      </c>
      <c r="C925" t="s">
        <v>1511</v>
      </c>
      <c r="D925" t="s">
        <v>1512</v>
      </c>
      <c r="E925" t="s">
        <v>1919</v>
      </c>
      <c r="F925" t="s">
        <v>1915</v>
      </c>
      <c r="G925" t="s">
        <v>1920</v>
      </c>
    </row>
    <row r="926" spans="1:8" ht="11.25">
      <c r="A926">
        <v>925</v>
      </c>
      <c r="B926" t="s">
        <v>1507</v>
      </c>
      <c r="C926" t="s">
        <v>1513</v>
      </c>
      <c r="D926" t="s">
        <v>1514</v>
      </c>
      <c r="E926" t="s">
        <v>2468</v>
      </c>
      <c r="F926" t="s">
        <v>2469</v>
      </c>
      <c r="G926" t="s">
        <v>1819</v>
      </c>
      <c r="H926" t="s">
        <v>170</v>
      </c>
    </row>
    <row r="927" spans="1:8" ht="11.25">
      <c r="A927">
        <v>926</v>
      </c>
      <c r="B927" t="s">
        <v>1507</v>
      </c>
      <c r="C927" t="s">
        <v>1513</v>
      </c>
      <c r="D927" t="s">
        <v>1514</v>
      </c>
      <c r="E927" t="s">
        <v>2470</v>
      </c>
      <c r="F927" t="s">
        <v>2471</v>
      </c>
      <c r="G927" t="s">
        <v>1819</v>
      </c>
      <c r="H927" t="s">
        <v>170</v>
      </c>
    </row>
    <row r="928" spans="1:7" ht="11.25">
      <c r="A928">
        <v>927</v>
      </c>
      <c r="B928" t="s">
        <v>1507</v>
      </c>
      <c r="C928" t="s">
        <v>1513</v>
      </c>
      <c r="D928" t="s">
        <v>1514</v>
      </c>
      <c r="E928" t="s">
        <v>1919</v>
      </c>
      <c r="F928" t="s">
        <v>1915</v>
      </c>
      <c r="G928" t="s">
        <v>1920</v>
      </c>
    </row>
    <row r="929" spans="1:8" ht="11.25">
      <c r="A929">
        <v>928</v>
      </c>
      <c r="B929" t="s">
        <v>1507</v>
      </c>
      <c r="C929" t="s">
        <v>1515</v>
      </c>
      <c r="D929" t="s">
        <v>1516</v>
      </c>
      <c r="E929" t="s">
        <v>2472</v>
      </c>
      <c r="F929" t="s">
        <v>2473</v>
      </c>
      <c r="G929" t="s">
        <v>1819</v>
      </c>
      <c r="H929" t="s">
        <v>170</v>
      </c>
    </row>
    <row r="930" spans="1:7" ht="11.25">
      <c r="A930">
        <v>929</v>
      </c>
      <c r="B930" t="s">
        <v>1507</v>
      </c>
      <c r="C930" t="s">
        <v>1515</v>
      </c>
      <c r="D930" t="s">
        <v>1516</v>
      </c>
      <c r="E930" t="s">
        <v>2474</v>
      </c>
      <c r="F930" t="s">
        <v>2475</v>
      </c>
      <c r="G930" t="s">
        <v>1819</v>
      </c>
    </row>
    <row r="931" spans="1:7" ht="11.25">
      <c r="A931">
        <v>930</v>
      </c>
      <c r="B931" t="s">
        <v>1507</v>
      </c>
      <c r="C931" t="s">
        <v>1515</v>
      </c>
      <c r="D931" t="s">
        <v>1516</v>
      </c>
      <c r="E931" t="s">
        <v>1919</v>
      </c>
      <c r="F931" t="s">
        <v>1915</v>
      </c>
      <c r="G931" t="s">
        <v>1920</v>
      </c>
    </row>
    <row r="932" spans="1:8" ht="11.25">
      <c r="A932">
        <v>931</v>
      </c>
      <c r="B932" t="s">
        <v>1507</v>
      </c>
      <c r="C932" t="s">
        <v>1517</v>
      </c>
      <c r="D932" t="s">
        <v>1518</v>
      </c>
      <c r="E932" t="s">
        <v>2476</v>
      </c>
      <c r="F932" t="s">
        <v>2477</v>
      </c>
      <c r="G932" t="s">
        <v>1819</v>
      </c>
      <c r="H932" t="s">
        <v>170</v>
      </c>
    </row>
    <row r="933" spans="1:7" ht="11.25">
      <c r="A933">
        <v>932</v>
      </c>
      <c r="B933" t="s">
        <v>1507</v>
      </c>
      <c r="C933" t="s">
        <v>1517</v>
      </c>
      <c r="D933" t="s">
        <v>1518</v>
      </c>
      <c r="E933" t="s">
        <v>1919</v>
      </c>
      <c r="F933" t="s">
        <v>1915</v>
      </c>
      <c r="G933" t="s">
        <v>1920</v>
      </c>
    </row>
    <row r="934" spans="1:8" ht="11.25">
      <c r="A934">
        <v>933</v>
      </c>
      <c r="B934" t="s">
        <v>1507</v>
      </c>
      <c r="C934" t="s">
        <v>1519</v>
      </c>
      <c r="D934" t="s">
        <v>1520</v>
      </c>
      <c r="E934" t="s">
        <v>2478</v>
      </c>
      <c r="F934" t="s">
        <v>2479</v>
      </c>
      <c r="G934" t="s">
        <v>1819</v>
      </c>
      <c r="H934" t="s">
        <v>170</v>
      </c>
    </row>
    <row r="935" spans="1:7" ht="11.25">
      <c r="A935">
        <v>934</v>
      </c>
      <c r="B935" t="s">
        <v>1507</v>
      </c>
      <c r="C935" t="s">
        <v>1519</v>
      </c>
      <c r="D935" t="s">
        <v>1520</v>
      </c>
      <c r="E935" t="s">
        <v>1919</v>
      </c>
      <c r="F935" t="s">
        <v>1915</v>
      </c>
      <c r="G935" t="s">
        <v>1920</v>
      </c>
    </row>
    <row r="936" spans="1:8" ht="11.25">
      <c r="A936">
        <v>935</v>
      </c>
      <c r="B936" t="s">
        <v>1507</v>
      </c>
      <c r="C936" t="s">
        <v>1521</v>
      </c>
      <c r="D936" t="s">
        <v>1522</v>
      </c>
      <c r="E936" t="s">
        <v>2480</v>
      </c>
      <c r="F936" t="s">
        <v>2481</v>
      </c>
      <c r="G936" t="s">
        <v>1819</v>
      </c>
      <c r="H936" t="s">
        <v>170</v>
      </c>
    </row>
    <row r="937" spans="1:8" ht="11.25">
      <c r="A937">
        <v>936</v>
      </c>
      <c r="B937" t="s">
        <v>1507</v>
      </c>
      <c r="C937" t="s">
        <v>1521</v>
      </c>
      <c r="D937" t="s">
        <v>1522</v>
      </c>
      <c r="E937" t="s">
        <v>2482</v>
      </c>
      <c r="F937" t="s">
        <v>2483</v>
      </c>
      <c r="G937" t="s">
        <v>1819</v>
      </c>
      <c r="H937" t="s">
        <v>170</v>
      </c>
    </row>
    <row r="938" spans="1:7" ht="11.25">
      <c r="A938">
        <v>937</v>
      </c>
      <c r="B938" t="s">
        <v>1507</v>
      </c>
      <c r="C938" t="s">
        <v>1521</v>
      </c>
      <c r="D938" t="s">
        <v>1522</v>
      </c>
      <c r="E938" t="s">
        <v>1919</v>
      </c>
      <c r="F938" t="s">
        <v>1915</v>
      </c>
      <c r="G938" t="s">
        <v>1920</v>
      </c>
    </row>
    <row r="939" spans="1:8" ht="11.25">
      <c r="A939">
        <v>938</v>
      </c>
      <c r="B939" t="s">
        <v>1507</v>
      </c>
      <c r="C939" t="s">
        <v>1138</v>
      </c>
      <c r="D939" t="s">
        <v>1523</v>
      </c>
      <c r="E939" t="s">
        <v>2484</v>
      </c>
      <c r="F939" t="s">
        <v>2485</v>
      </c>
      <c r="G939" t="s">
        <v>1819</v>
      </c>
      <c r="H939" t="s">
        <v>170</v>
      </c>
    </row>
    <row r="940" spans="1:7" ht="11.25">
      <c r="A940">
        <v>939</v>
      </c>
      <c r="B940" t="s">
        <v>1507</v>
      </c>
      <c r="C940" t="s">
        <v>1138</v>
      </c>
      <c r="D940" t="s">
        <v>1523</v>
      </c>
      <c r="E940" t="s">
        <v>1919</v>
      </c>
      <c r="F940" t="s">
        <v>1915</v>
      </c>
      <c r="G940" t="s">
        <v>1920</v>
      </c>
    </row>
    <row r="941" spans="1:8" ht="11.25">
      <c r="A941">
        <v>940</v>
      </c>
      <c r="B941" t="s">
        <v>1507</v>
      </c>
      <c r="C941" t="s">
        <v>1524</v>
      </c>
      <c r="D941" t="s">
        <v>1525</v>
      </c>
      <c r="E941" t="s">
        <v>2486</v>
      </c>
      <c r="F941" t="s">
        <v>2487</v>
      </c>
      <c r="G941" t="s">
        <v>1819</v>
      </c>
      <c r="H941" t="s">
        <v>170</v>
      </c>
    </row>
    <row r="942" spans="1:7" ht="11.25">
      <c r="A942">
        <v>941</v>
      </c>
      <c r="B942" t="s">
        <v>1507</v>
      </c>
      <c r="C942" t="s">
        <v>1524</v>
      </c>
      <c r="D942" t="s">
        <v>1525</v>
      </c>
      <c r="E942" t="s">
        <v>1919</v>
      </c>
      <c r="F942" t="s">
        <v>1915</v>
      </c>
      <c r="G942" t="s">
        <v>1920</v>
      </c>
    </row>
    <row r="943" spans="1:8" ht="11.25">
      <c r="A943">
        <v>942</v>
      </c>
      <c r="B943" t="s">
        <v>1507</v>
      </c>
      <c r="C943" t="s">
        <v>788</v>
      </c>
      <c r="D943" t="s">
        <v>1526</v>
      </c>
      <c r="E943" t="s">
        <v>2488</v>
      </c>
      <c r="F943" t="s">
        <v>2489</v>
      </c>
      <c r="G943" t="s">
        <v>1819</v>
      </c>
      <c r="H943" t="s">
        <v>170</v>
      </c>
    </row>
    <row r="944" spans="1:7" ht="11.25">
      <c r="A944">
        <v>943</v>
      </c>
      <c r="B944" t="s">
        <v>1507</v>
      </c>
      <c r="C944" t="s">
        <v>788</v>
      </c>
      <c r="D944" t="s">
        <v>1526</v>
      </c>
      <c r="E944" t="s">
        <v>1919</v>
      </c>
      <c r="F944" t="s">
        <v>1915</v>
      </c>
      <c r="G944" t="s">
        <v>1920</v>
      </c>
    </row>
    <row r="945" spans="1:7" ht="11.25">
      <c r="A945">
        <v>944</v>
      </c>
      <c r="B945" t="s">
        <v>1507</v>
      </c>
      <c r="C945" t="s">
        <v>1527</v>
      </c>
      <c r="D945" t="s">
        <v>1528</v>
      </c>
      <c r="E945" t="s">
        <v>1919</v>
      </c>
      <c r="F945" t="s">
        <v>1915</v>
      </c>
      <c r="G945" t="s">
        <v>1920</v>
      </c>
    </row>
    <row r="946" spans="1:8" ht="11.25">
      <c r="A946">
        <v>945</v>
      </c>
      <c r="B946" t="s">
        <v>1507</v>
      </c>
      <c r="C946" t="s">
        <v>595</v>
      </c>
      <c r="D946" t="s">
        <v>1529</v>
      </c>
      <c r="E946" t="s">
        <v>2490</v>
      </c>
      <c r="F946" t="s">
        <v>2491</v>
      </c>
      <c r="G946" t="s">
        <v>1819</v>
      </c>
      <c r="H946" t="s">
        <v>170</v>
      </c>
    </row>
    <row r="947" spans="1:8" ht="11.25">
      <c r="A947">
        <v>946</v>
      </c>
      <c r="B947" t="s">
        <v>1507</v>
      </c>
      <c r="C947" t="s">
        <v>595</v>
      </c>
      <c r="D947" t="s">
        <v>1529</v>
      </c>
      <c r="E947" t="s">
        <v>2492</v>
      </c>
      <c r="F947" t="s">
        <v>2493</v>
      </c>
      <c r="G947" t="s">
        <v>1819</v>
      </c>
      <c r="H947" t="s">
        <v>170</v>
      </c>
    </row>
    <row r="948" spans="1:8" ht="11.25">
      <c r="A948">
        <v>947</v>
      </c>
      <c r="B948" t="s">
        <v>1507</v>
      </c>
      <c r="C948" t="s">
        <v>595</v>
      </c>
      <c r="D948" t="s">
        <v>1529</v>
      </c>
      <c r="E948" t="s">
        <v>2494</v>
      </c>
      <c r="F948" t="s">
        <v>2495</v>
      </c>
      <c r="G948" t="s">
        <v>1819</v>
      </c>
      <c r="H948" t="s">
        <v>170</v>
      </c>
    </row>
    <row r="949" spans="1:7" ht="11.25">
      <c r="A949">
        <v>948</v>
      </c>
      <c r="B949" t="s">
        <v>1507</v>
      </c>
      <c r="C949" t="s">
        <v>595</v>
      </c>
      <c r="D949" t="s">
        <v>1529</v>
      </c>
      <c r="E949" t="s">
        <v>1919</v>
      </c>
      <c r="F949" t="s">
        <v>1915</v>
      </c>
      <c r="G949" t="s">
        <v>1920</v>
      </c>
    </row>
    <row r="950" spans="1:8" ht="11.25">
      <c r="A950">
        <v>949</v>
      </c>
      <c r="B950" t="s">
        <v>1507</v>
      </c>
      <c r="C950" t="s">
        <v>1530</v>
      </c>
      <c r="D950" t="s">
        <v>1531</v>
      </c>
      <c r="E950" t="s">
        <v>2496</v>
      </c>
      <c r="F950" t="s">
        <v>2497</v>
      </c>
      <c r="G950" t="s">
        <v>1819</v>
      </c>
      <c r="H950" t="s">
        <v>170</v>
      </c>
    </row>
    <row r="951" spans="1:7" ht="11.25">
      <c r="A951">
        <v>950</v>
      </c>
      <c r="B951" t="s">
        <v>1507</v>
      </c>
      <c r="C951" t="s">
        <v>1530</v>
      </c>
      <c r="D951" t="s">
        <v>1531</v>
      </c>
      <c r="E951" t="s">
        <v>1919</v>
      </c>
      <c r="F951" t="s">
        <v>1915</v>
      </c>
      <c r="G951" t="s">
        <v>1920</v>
      </c>
    </row>
    <row r="952" spans="1:7" ht="11.25">
      <c r="A952">
        <v>951</v>
      </c>
      <c r="B952" t="s">
        <v>1507</v>
      </c>
      <c r="C952" t="s">
        <v>597</v>
      </c>
      <c r="D952" t="s">
        <v>1532</v>
      </c>
      <c r="E952" t="s">
        <v>1919</v>
      </c>
      <c r="F952" t="s">
        <v>1915</v>
      </c>
      <c r="G952" t="s">
        <v>1920</v>
      </c>
    </row>
    <row r="953" spans="1:8" ht="11.25">
      <c r="A953">
        <v>952</v>
      </c>
      <c r="B953" t="s">
        <v>1507</v>
      </c>
      <c r="C953" t="s">
        <v>848</v>
      </c>
      <c r="D953" t="s">
        <v>1533</v>
      </c>
      <c r="E953" t="s">
        <v>2498</v>
      </c>
      <c r="F953" t="s">
        <v>2499</v>
      </c>
      <c r="G953" t="s">
        <v>1819</v>
      </c>
      <c r="H953" t="s">
        <v>170</v>
      </c>
    </row>
    <row r="954" spans="1:8" ht="11.25">
      <c r="A954">
        <v>953</v>
      </c>
      <c r="B954" t="s">
        <v>1507</v>
      </c>
      <c r="C954" t="s">
        <v>848</v>
      </c>
      <c r="D954" t="s">
        <v>1533</v>
      </c>
      <c r="E954" t="s">
        <v>2500</v>
      </c>
      <c r="F954" t="s">
        <v>2501</v>
      </c>
      <c r="G954" t="s">
        <v>1819</v>
      </c>
      <c r="H954" t="s">
        <v>170</v>
      </c>
    </row>
    <row r="955" spans="1:8" ht="11.25">
      <c r="A955">
        <v>954</v>
      </c>
      <c r="B955" t="s">
        <v>1507</v>
      </c>
      <c r="C955" t="s">
        <v>848</v>
      </c>
      <c r="D955" t="s">
        <v>1533</v>
      </c>
      <c r="E955" t="s">
        <v>2502</v>
      </c>
      <c r="F955" t="s">
        <v>2503</v>
      </c>
      <c r="G955" t="s">
        <v>1819</v>
      </c>
      <c r="H955" t="s">
        <v>170</v>
      </c>
    </row>
    <row r="956" spans="1:7" ht="11.25">
      <c r="A956">
        <v>955</v>
      </c>
      <c r="B956" t="s">
        <v>1507</v>
      </c>
      <c r="C956" t="s">
        <v>848</v>
      </c>
      <c r="D956" t="s">
        <v>1533</v>
      </c>
      <c r="E956" t="s">
        <v>1919</v>
      </c>
      <c r="F956" t="s">
        <v>1915</v>
      </c>
      <c r="G956" t="s">
        <v>1920</v>
      </c>
    </row>
    <row r="957" spans="1:8" ht="11.25">
      <c r="A957">
        <v>956</v>
      </c>
      <c r="B957" t="s">
        <v>1507</v>
      </c>
      <c r="C957" t="s">
        <v>1534</v>
      </c>
      <c r="D957" t="s">
        <v>1535</v>
      </c>
      <c r="E957" t="s">
        <v>2504</v>
      </c>
      <c r="F957" t="s">
        <v>2505</v>
      </c>
      <c r="G957" t="s">
        <v>1819</v>
      </c>
      <c r="H957" t="s">
        <v>170</v>
      </c>
    </row>
    <row r="958" spans="1:8" ht="11.25">
      <c r="A958">
        <v>957</v>
      </c>
      <c r="B958" t="s">
        <v>1507</v>
      </c>
      <c r="C958" t="s">
        <v>1534</v>
      </c>
      <c r="D958" t="s">
        <v>1535</v>
      </c>
      <c r="E958" t="s">
        <v>2506</v>
      </c>
      <c r="F958" t="s">
        <v>2507</v>
      </c>
      <c r="G958" t="s">
        <v>1819</v>
      </c>
      <c r="H958" t="s">
        <v>171</v>
      </c>
    </row>
    <row r="959" spans="1:7" ht="11.25">
      <c r="A959">
        <v>958</v>
      </c>
      <c r="B959" t="s">
        <v>1507</v>
      </c>
      <c r="C959" t="s">
        <v>1534</v>
      </c>
      <c r="D959" t="s">
        <v>1535</v>
      </c>
      <c r="E959" t="s">
        <v>1919</v>
      </c>
      <c r="F959" t="s">
        <v>1915</v>
      </c>
      <c r="G959" t="s">
        <v>1920</v>
      </c>
    </row>
    <row r="960" spans="1:7" ht="11.25">
      <c r="A960">
        <v>959</v>
      </c>
      <c r="B960" t="s">
        <v>1507</v>
      </c>
      <c r="C960" t="s">
        <v>1507</v>
      </c>
      <c r="D960" t="s">
        <v>1508</v>
      </c>
      <c r="E960" t="s">
        <v>1919</v>
      </c>
      <c r="F960" t="s">
        <v>1915</v>
      </c>
      <c r="G960" t="s">
        <v>1920</v>
      </c>
    </row>
    <row r="961" spans="1:8" ht="11.25">
      <c r="A961">
        <v>960</v>
      </c>
      <c r="B961" t="s">
        <v>1507</v>
      </c>
      <c r="C961" t="s">
        <v>1536</v>
      </c>
      <c r="D961" t="s">
        <v>1537</v>
      </c>
      <c r="E961" t="s">
        <v>2508</v>
      </c>
      <c r="F961" t="s">
        <v>2509</v>
      </c>
      <c r="G961" t="s">
        <v>1819</v>
      </c>
      <c r="H961" t="s">
        <v>170</v>
      </c>
    </row>
    <row r="962" spans="1:8" ht="11.25">
      <c r="A962">
        <v>961</v>
      </c>
      <c r="B962" t="s">
        <v>1507</v>
      </c>
      <c r="C962" t="s">
        <v>1536</v>
      </c>
      <c r="D962" t="s">
        <v>1537</v>
      </c>
      <c r="E962" t="s">
        <v>2510</v>
      </c>
      <c r="F962" t="s">
        <v>2511</v>
      </c>
      <c r="G962" t="s">
        <v>1819</v>
      </c>
      <c r="H962" t="s">
        <v>170</v>
      </c>
    </row>
    <row r="963" spans="1:7" ht="11.25">
      <c r="A963">
        <v>962</v>
      </c>
      <c r="B963" t="s">
        <v>1507</v>
      </c>
      <c r="C963" t="s">
        <v>1536</v>
      </c>
      <c r="D963" t="s">
        <v>1537</v>
      </c>
      <c r="E963" t="s">
        <v>1919</v>
      </c>
      <c r="F963" t="s">
        <v>1915</v>
      </c>
      <c r="G963" t="s">
        <v>1920</v>
      </c>
    </row>
    <row r="964" spans="1:8" ht="11.25">
      <c r="A964">
        <v>963</v>
      </c>
      <c r="B964" t="s">
        <v>1507</v>
      </c>
      <c r="C964" t="s">
        <v>735</v>
      </c>
      <c r="D964" t="s">
        <v>1538</v>
      </c>
      <c r="E964" t="s">
        <v>2512</v>
      </c>
      <c r="F964" t="s">
        <v>2513</v>
      </c>
      <c r="G964" t="s">
        <v>1819</v>
      </c>
      <c r="H964" t="s">
        <v>170</v>
      </c>
    </row>
    <row r="965" spans="1:7" ht="11.25">
      <c r="A965">
        <v>964</v>
      </c>
      <c r="B965" t="s">
        <v>1507</v>
      </c>
      <c r="C965" t="s">
        <v>735</v>
      </c>
      <c r="D965" t="s">
        <v>1538</v>
      </c>
      <c r="E965" t="s">
        <v>1919</v>
      </c>
      <c r="F965" t="s">
        <v>1915</v>
      </c>
      <c r="G965" t="s">
        <v>1920</v>
      </c>
    </row>
    <row r="966" spans="1:8" ht="11.25">
      <c r="A966">
        <v>965</v>
      </c>
      <c r="B966" t="s">
        <v>1507</v>
      </c>
      <c r="C966" t="s">
        <v>1539</v>
      </c>
      <c r="D966" t="s">
        <v>1540</v>
      </c>
      <c r="E966" t="s">
        <v>2514</v>
      </c>
      <c r="F966" t="s">
        <v>2515</v>
      </c>
      <c r="G966" t="s">
        <v>1819</v>
      </c>
      <c r="H966" t="s">
        <v>170</v>
      </c>
    </row>
    <row r="967" spans="1:8" ht="11.25">
      <c r="A967">
        <v>966</v>
      </c>
      <c r="B967" t="s">
        <v>1507</v>
      </c>
      <c r="C967" t="s">
        <v>1539</v>
      </c>
      <c r="D967" t="s">
        <v>1540</v>
      </c>
      <c r="E967" t="s">
        <v>2516</v>
      </c>
      <c r="F967" t="s">
        <v>2517</v>
      </c>
      <c r="G967" t="s">
        <v>1819</v>
      </c>
      <c r="H967" t="s">
        <v>170</v>
      </c>
    </row>
    <row r="968" spans="1:7" ht="11.25">
      <c r="A968">
        <v>967</v>
      </c>
      <c r="B968" t="s">
        <v>1507</v>
      </c>
      <c r="C968" t="s">
        <v>1539</v>
      </c>
      <c r="D968" t="s">
        <v>1540</v>
      </c>
      <c r="E968" t="s">
        <v>1919</v>
      </c>
      <c r="F968" t="s">
        <v>1915</v>
      </c>
      <c r="G968" t="s">
        <v>1920</v>
      </c>
    </row>
    <row r="969" spans="1:8" ht="11.25">
      <c r="A969">
        <v>968</v>
      </c>
      <c r="B969" t="s">
        <v>1507</v>
      </c>
      <c r="C969" t="s">
        <v>1541</v>
      </c>
      <c r="D969" t="s">
        <v>1542</v>
      </c>
      <c r="E969" t="s">
        <v>2518</v>
      </c>
      <c r="F969" t="s">
        <v>2519</v>
      </c>
      <c r="G969" t="s">
        <v>1819</v>
      </c>
      <c r="H969" t="s">
        <v>170</v>
      </c>
    </row>
    <row r="970" spans="1:7" ht="11.25">
      <c r="A970">
        <v>969</v>
      </c>
      <c r="B970" t="s">
        <v>1507</v>
      </c>
      <c r="C970" t="s">
        <v>1541</v>
      </c>
      <c r="D970" t="s">
        <v>1542</v>
      </c>
      <c r="E970" t="s">
        <v>1919</v>
      </c>
      <c r="F970" t="s">
        <v>1915</v>
      </c>
      <c r="G970" t="s">
        <v>1920</v>
      </c>
    </row>
    <row r="971" spans="1:8" ht="11.25">
      <c r="A971">
        <v>970</v>
      </c>
      <c r="B971" t="s">
        <v>1507</v>
      </c>
      <c r="C971" t="s">
        <v>1543</v>
      </c>
      <c r="D971" t="s">
        <v>1544</v>
      </c>
      <c r="E971" t="s">
        <v>2520</v>
      </c>
      <c r="F971" t="s">
        <v>2521</v>
      </c>
      <c r="G971" t="s">
        <v>1819</v>
      </c>
      <c r="H971" t="s">
        <v>170</v>
      </c>
    </row>
    <row r="972" spans="1:7" ht="11.25">
      <c r="A972">
        <v>971</v>
      </c>
      <c r="B972" t="s">
        <v>1507</v>
      </c>
      <c r="C972" t="s">
        <v>1543</v>
      </c>
      <c r="D972" t="s">
        <v>1544</v>
      </c>
      <c r="E972" t="s">
        <v>1919</v>
      </c>
      <c r="F972" t="s">
        <v>1915</v>
      </c>
      <c r="G972" t="s">
        <v>1920</v>
      </c>
    </row>
    <row r="973" spans="1:8" ht="11.25">
      <c r="A973">
        <v>972</v>
      </c>
      <c r="B973" t="s">
        <v>1507</v>
      </c>
      <c r="C973" t="s">
        <v>1545</v>
      </c>
      <c r="D973" t="s">
        <v>1546</v>
      </c>
      <c r="E973" t="s">
        <v>2522</v>
      </c>
      <c r="F973" t="s">
        <v>2523</v>
      </c>
      <c r="G973" t="s">
        <v>1819</v>
      </c>
      <c r="H973" t="s">
        <v>171</v>
      </c>
    </row>
    <row r="974" spans="1:8" ht="11.25">
      <c r="A974">
        <v>973</v>
      </c>
      <c r="B974" t="s">
        <v>1507</v>
      </c>
      <c r="C974" t="s">
        <v>1545</v>
      </c>
      <c r="D974" t="s">
        <v>1546</v>
      </c>
      <c r="E974" t="s">
        <v>2524</v>
      </c>
      <c r="F974" t="s">
        <v>2525</v>
      </c>
      <c r="G974" t="s">
        <v>1819</v>
      </c>
      <c r="H974" t="s">
        <v>170</v>
      </c>
    </row>
    <row r="975" spans="1:8" ht="11.25">
      <c r="A975">
        <v>974</v>
      </c>
      <c r="B975" t="s">
        <v>1507</v>
      </c>
      <c r="C975" t="s">
        <v>1545</v>
      </c>
      <c r="D975" t="s">
        <v>1546</v>
      </c>
      <c r="E975" t="s">
        <v>2526</v>
      </c>
      <c r="F975" t="s">
        <v>2527</v>
      </c>
      <c r="G975" t="s">
        <v>1819</v>
      </c>
      <c r="H975" t="s">
        <v>170</v>
      </c>
    </row>
    <row r="976" spans="1:8" ht="11.25">
      <c r="A976">
        <v>975</v>
      </c>
      <c r="B976" t="s">
        <v>1507</v>
      </c>
      <c r="C976" t="s">
        <v>1545</v>
      </c>
      <c r="D976" t="s">
        <v>1546</v>
      </c>
      <c r="E976" t="s">
        <v>2528</v>
      </c>
      <c r="F976" t="s">
        <v>2529</v>
      </c>
      <c r="G976" t="s">
        <v>1819</v>
      </c>
      <c r="H976" t="s">
        <v>170</v>
      </c>
    </row>
    <row r="977" spans="1:8" ht="11.25">
      <c r="A977">
        <v>976</v>
      </c>
      <c r="B977" t="s">
        <v>1507</v>
      </c>
      <c r="C977" t="s">
        <v>1545</v>
      </c>
      <c r="D977" t="s">
        <v>1546</v>
      </c>
      <c r="E977" t="s">
        <v>2530</v>
      </c>
      <c r="F977" t="s">
        <v>2531</v>
      </c>
      <c r="G977" t="s">
        <v>1819</v>
      </c>
      <c r="H977" t="s">
        <v>170</v>
      </c>
    </row>
    <row r="978" spans="1:7" ht="11.25">
      <c r="A978">
        <v>977</v>
      </c>
      <c r="B978" t="s">
        <v>1507</v>
      </c>
      <c r="C978" t="s">
        <v>1545</v>
      </c>
      <c r="D978" t="s">
        <v>1546</v>
      </c>
      <c r="E978" t="s">
        <v>1919</v>
      </c>
      <c r="F978" t="s">
        <v>1915</v>
      </c>
      <c r="G978" t="s">
        <v>1920</v>
      </c>
    </row>
    <row r="979" spans="1:8" ht="11.25">
      <c r="A979">
        <v>978</v>
      </c>
      <c r="B979" t="s">
        <v>1547</v>
      </c>
      <c r="C979" t="s">
        <v>1547</v>
      </c>
      <c r="D979" t="s">
        <v>1548</v>
      </c>
      <c r="E979" t="s">
        <v>2532</v>
      </c>
      <c r="F979" t="s">
        <v>2533</v>
      </c>
      <c r="G979" t="s">
        <v>2086</v>
      </c>
      <c r="H979" t="s">
        <v>170</v>
      </c>
    </row>
    <row r="980" spans="1:8" ht="11.25">
      <c r="A980">
        <v>979</v>
      </c>
      <c r="B980" t="s">
        <v>1547</v>
      </c>
      <c r="C980" t="s">
        <v>1547</v>
      </c>
      <c r="D980" t="s">
        <v>1549</v>
      </c>
      <c r="E980" t="s">
        <v>2532</v>
      </c>
      <c r="F980" t="s">
        <v>2533</v>
      </c>
      <c r="G980" t="s">
        <v>2086</v>
      </c>
      <c r="H980" t="s">
        <v>170</v>
      </c>
    </row>
    <row r="981" spans="1:7" ht="11.25">
      <c r="A981">
        <v>980</v>
      </c>
      <c r="B981" t="s">
        <v>1547</v>
      </c>
      <c r="C981" t="s">
        <v>1547</v>
      </c>
      <c r="D981" t="s">
        <v>1548</v>
      </c>
      <c r="E981" t="s">
        <v>1871</v>
      </c>
      <c r="F981" t="s">
        <v>2534</v>
      </c>
      <c r="G981" t="s">
        <v>2086</v>
      </c>
    </row>
    <row r="982" spans="1:7" ht="11.25">
      <c r="A982">
        <v>981</v>
      </c>
      <c r="B982" t="s">
        <v>1547</v>
      </c>
      <c r="C982" t="s">
        <v>1547</v>
      </c>
      <c r="D982" t="s">
        <v>1549</v>
      </c>
      <c r="E982" t="s">
        <v>1871</v>
      </c>
      <c r="F982" t="s">
        <v>2534</v>
      </c>
      <c r="G982" t="s">
        <v>2086</v>
      </c>
    </row>
    <row r="983" spans="1:7" ht="11.25">
      <c r="A983">
        <v>982</v>
      </c>
      <c r="B983" t="s">
        <v>1547</v>
      </c>
      <c r="C983" t="s">
        <v>1547</v>
      </c>
      <c r="D983" t="s">
        <v>1548</v>
      </c>
      <c r="E983" t="s">
        <v>2535</v>
      </c>
      <c r="F983" t="s">
        <v>2536</v>
      </c>
      <c r="G983" t="s">
        <v>2086</v>
      </c>
    </row>
    <row r="984" spans="1:7" ht="11.25">
      <c r="A984">
        <v>983</v>
      </c>
      <c r="B984" t="s">
        <v>1547</v>
      </c>
      <c r="C984" t="s">
        <v>1547</v>
      </c>
      <c r="D984" t="s">
        <v>1549</v>
      </c>
      <c r="E984" t="s">
        <v>2535</v>
      </c>
      <c r="F984" t="s">
        <v>2536</v>
      </c>
      <c r="G984" t="s">
        <v>2086</v>
      </c>
    </row>
    <row r="985" spans="1:7" ht="11.25">
      <c r="A985">
        <v>984</v>
      </c>
      <c r="B985" t="s">
        <v>1547</v>
      </c>
      <c r="C985" t="s">
        <v>1547</v>
      </c>
      <c r="D985" t="s">
        <v>1548</v>
      </c>
      <c r="E985" t="s">
        <v>2537</v>
      </c>
      <c r="F985" t="s">
        <v>2538</v>
      </c>
      <c r="G985" t="s">
        <v>2086</v>
      </c>
    </row>
    <row r="986" spans="1:7" ht="11.25">
      <c r="A986">
        <v>985</v>
      </c>
      <c r="B986" t="s">
        <v>1547</v>
      </c>
      <c r="C986" t="s">
        <v>1547</v>
      </c>
      <c r="D986" t="s">
        <v>1549</v>
      </c>
      <c r="E986" t="s">
        <v>2537</v>
      </c>
      <c r="F986" t="s">
        <v>2538</v>
      </c>
      <c r="G986" t="s">
        <v>2086</v>
      </c>
    </row>
    <row r="987" spans="1:7" ht="11.25">
      <c r="A987">
        <v>986</v>
      </c>
      <c r="B987" t="s">
        <v>1547</v>
      </c>
      <c r="C987" t="s">
        <v>1547</v>
      </c>
      <c r="D987" t="s">
        <v>1548</v>
      </c>
      <c r="E987" t="s">
        <v>2539</v>
      </c>
      <c r="F987" t="s">
        <v>2540</v>
      </c>
      <c r="G987" t="s">
        <v>2086</v>
      </c>
    </row>
    <row r="988" spans="1:7" ht="11.25">
      <c r="A988">
        <v>987</v>
      </c>
      <c r="B988" t="s">
        <v>1547</v>
      </c>
      <c r="C988" t="s">
        <v>1547</v>
      </c>
      <c r="D988" t="s">
        <v>1549</v>
      </c>
      <c r="E988" t="s">
        <v>2539</v>
      </c>
      <c r="F988" t="s">
        <v>2540</v>
      </c>
      <c r="G988" t="s">
        <v>2086</v>
      </c>
    </row>
    <row r="989" spans="1:8" ht="11.25">
      <c r="A989">
        <v>988</v>
      </c>
      <c r="B989" t="s">
        <v>1578</v>
      </c>
      <c r="C989" t="s">
        <v>703</v>
      </c>
      <c r="D989" t="s">
        <v>1580</v>
      </c>
      <c r="E989" t="s">
        <v>2541</v>
      </c>
      <c r="F989" t="s">
        <v>2391</v>
      </c>
      <c r="G989" t="s">
        <v>2017</v>
      </c>
      <c r="H989" t="s">
        <v>170</v>
      </c>
    </row>
    <row r="990" spans="1:8" ht="11.25">
      <c r="A990">
        <v>989</v>
      </c>
      <c r="B990" t="s">
        <v>1578</v>
      </c>
      <c r="C990" t="s">
        <v>703</v>
      </c>
      <c r="D990" t="s">
        <v>1580</v>
      </c>
      <c r="E990" t="s">
        <v>2542</v>
      </c>
      <c r="F990" t="s">
        <v>2543</v>
      </c>
      <c r="G990" t="s">
        <v>2017</v>
      </c>
      <c r="H990" t="s">
        <v>171</v>
      </c>
    </row>
    <row r="991" spans="1:8" ht="11.25">
      <c r="A991">
        <v>990</v>
      </c>
      <c r="B991" t="s">
        <v>1578</v>
      </c>
      <c r="C991" t="s">
        <v>1581</v>
      </c>
      <c r="D991" t="s">
        <v>1582</v>
      </c>
      <c r="E991" t="s">
        <v>2544</v>
      </c>
      <c r="F991" t="s">
        <v>2545</v>
      </c>
      <c r="G991" t="s">
        <v>2017</v>
      </c>
      <c r="H991" t="s">
        <v>170</v>
      </c>
    </row>
    <row r="992" spans="1:8" ht="11.25">
      <c r="A992">
        <v>991</v>
      </c>
      <c r="B992" t="s">
        <v>1578</v>
      </c>
      <c r="C992" t="s">
        <v>1583</v>
      </c>
      <c r="D992" t="s">
        <v>1584</v>
      </c>
      <c r="E992" t="s">
        <v>2546</v>
      </c>
      <c r="F992" t="s">
        <v>2547</v>
      </c>
      <c r="G992" t="s">
        <v>2548</v>
      </c>
      <c r="H992" t="s">
        <v>170</v>
      </c>
    </row>
    <row r="993" spans="1:8" ht="11.25">
      <c r="A993">
        <v>992</v>
      </c>
      <c r="B993" t="s">
        <v>1578</v>
      </c>
      <c r="C993" t="s">
        <v>1583</v>
      </c>
      <c r="D993" t="s">
        <v>1584</v>
      </c>
      <c r="E993" t="s">
        <v>2549</v>
      </c>
      <c r="F993" t="s">
        <v>2550</v>
      </c>
      <c r="G993" t="s">
        <v>2017</v>
      </c>
      <c r="H993" t="s">
        <v>170</v>
      </c>
    </row>
    <row r="994" spans="1:8" ht="11.25">
      <c r="A994">
        <v>993</v>
      </c>
      <c r="B994" t="s">
        <v>1578</v>
      </c>
      <c r="C994" t="s">
        <v>1587</v>
      </c>
      <c r="D994" t="s">
        <v>1588</v>
      </c>
      <c r="E994" t="s">
        <v>2551</v>
      </c>
      <c r="F994" t="s">
        <v>2552</v>
      </c>
      <c r="G994" t="s">
        <v>2017</v>
      </c>
      <c r="H994" t="s">
        <v>170</v>
      </c>
    </row>
    <row r="995" spans="1:8" ht="11.25">
      <c r="A995">
        <v>994</v>
      </c>
      <c r="B995" t="s">
        <v>1578</v>
      </c>
      <c r="C995" t="s">
        <v>1587</v>
      </c>
      <c r="D995" t="s">
        <v>1588</v>
      </c>
      <c r="E995" t="s">
        <v>2553</v>
      </c>
      <c r="F995" t="s">
        <v>2554</v>
      </c>
      <c r="G995" t="s">
        <v>2548</v>
      </c>
      <c r="H995" t="s">
        <v>170</v>
      </c>
    </row>
    <row r="996" spans="1:8" ht="11.25">
      <c r="A996">
        <v>995</v>
      </c>
      <c r="B996" t="s">
        <v>1578</v>
      </c>
      <c r="C996" t="s">
        <v>918</v>
      </c>
      <c r="D996" t="s">
        <v>1589</v>
      </c>
      <c r="E996" t="s">
        <v>2555</v>
      </c>
      <c r="F996" t="s">
        <v>2556</v>
      </c>
      <c r="G996" t="s">
        <v>2017</v>
      </c>
      <c r="H996" t="s">
        <v>170</v>
      </c>
    </row>
    <row r="997" spans="1:8" ht="11.25">
      <c r="A997">
        <v>996</v>
      </c>
      <c r="B997" t="s">
        <v>1578</v>
      </c>
      <c r="C997" t="s">
        <v>1590</v>
      </c>
      <c r="D997" t="s">
        <v>1591</v>
      </c>
      <c r="E997" t="s">
        <v>2557</v>
      </c>
      <c r="F997" t="s">
        <v>2558</v>
      </c>
      <c r="G997" t="s">
        <v>2017</v>
      </c>
      <c r="H997" t="s">
        <v>170</v>
      </c>
    </row>
    <row r="998" spans="1:8" ht="11.25">
      <c r="A998">
        <v>997</v>
      </c>
      <c r="B998" t="s">
        <v>1578</v>
      </c>
      <c r="C998" t="s">
        <v>1592</v>
      </c>
      <c r="D998" t="s">
        <v>1593</v>
      </c>
      <c r="E998" t="s">
        <v>2559</v>
      </c>
      <c r="F998" t="s">
        <v>2560</v>
      </c>
      <c r="G998" t="s">
        <v>2017</v>
      </c>
      <c r="H998" t="s">
        <v>170</v>
      </c>
    </row>
    <row r="999" spans="1:8" ht="11.25">
      <c r="A999">
        <v>998</v>
      </c>
      <c r="B999" t="s">
        <v>1578</v>
      </c>
      <c r="C999" t="s">
        <v>1592</v>
      </c>
      <c r="D999" t="s">
        <v>1593</v>
      </c>
      <c r="E999" t="s">
        <v>2561</v>
      </c>
      <c r="F999" t="s">
        <v>2562</v>
      </c>
      <c r="G999" t="s">
        <v>2548</v>
      </c>
      <c r="H999" t="s">
        <v>170</v>
      </c>
    </row>
    <row r="1000" spans="1:8" ht="11.25">
      <c r="A1000">
        <v>999</v>
      </c>
      <c r="B1000" t="s">
        <v>1578</v>
      </c>
      <c r="C1000" t="s">
        <v>1594</v>
      </c>
      <c r="D1000" t="s">
        <v>1595</v>
      </c>
      <c r="E1000" t="s">
        <v>2563</v>
      </c>
      <c r="F1000" t="s">
        <v>2564</v>
      </c>
      <c r="G1000" t="s">
        <v>2017</v>
      </c>
      <c r="H1000" t="s">
        <v>170</v>
      </c>
    </row>
    <row r="1001" spans="1:8" ht="11.25">
      <c r="A1001">
        <v>1000</v>
      </c>
      <c r="B1001" t="s">
        <v>1578</v>
      </c>
      <c r="C1001" t="s">
        <v>1596</v>
      </c>
      <c r="D1001" t="s">
        <v>1597</v>
      </c>
      <c r="E1001" t="s">
        <v>2565</v>
      </c>
      <c r="F1001" t="s">
        <v>2566</v>
      </c>
      <c r="G1001" t="s">
        <v>2017</v>
      </c>
      <c r="H1001" t="s">
        <v>170</v>
      </c>
    </row>
    <row r="1002" spans="1:8" ht="11.25">
      <c r="A1002">
        <v>1001</v>
      </c>
      <c r="B1002" t="s">
        <v>1578</v>
      </c>
      <c r="C1002" t="s">
        <v>1598</v>
      </c>
      <c r="D1002" t="s">
        <v>1599</v>
      </c>
      <c r="E1002" t="s">
        <v>2567</v>
      </c>
      <c r="F1002" t="s">
        <v>2568</v>
      </c>
      <c r="G1002" t="s">
        <v>2017</v>
      </c>
      <c r="H1002" t="s">
        <v>170</v>
      </c>
    </row>
    <row r="1003" spans="1:8" ht="11.25">
      <c r="A1003">
        <v>1002</v>
      </c>
      <c r="B1003" t="s">
        <v>1578</v>
      </c>
      <c r="C1003" t="s">
        <v>1269</v>
      </c>
      <c r="D1003" t="s">
        <v>1600</v>
      </c>
      <c r="E1003" t="s">
        <v>2569</v>
      </c>
      <c r="F1003" t="s">
        <v>2570</v>
      </c>
      <c r="G1003" t="s">
        <v>2548</v>
      </c>
      <c r="H1003" t="s">
        <v>170</v>
      </c>
    </row>
    <row r="1004" spans="1:8" ht="11.25">
      <c r="A1004">
        <v>1003</v>
      </c>
      <c r="B1004" t="s">
        <v>1578</v>
      </c>
      <c r="C1004" t="s">
        <v>1269</v>
      </c>
      <c r="D1004" t="s">
        <v>1600</v>
      </c>
      <c r="E1004" t="s">
        <v>2571</v>
      </c>
      <c r="F1004" t="s">
        <v>2572</v>
      </c>
      <c r="G1004" t="s">
        <v>2017</v>
      </c>
      <c r="H1004" t="s">
        <v>170</v>
      </c>
    </row>
    <row r="1005" spans="1:8" ht="11.25">
      <c r="A1005">
        <v>1004</v>
      </c>
      <c r="B1005" t="s">
        <v>1578</v>
      </c>
      <c r="C1005" t="s">
        <v>1467</v>
      </c>
      <c r="D1005" t="s">
        <v>1601</v>
      </c>
      <c r="E1005" t="s">
        <v>2573</v>
      </c>
      <c r="F1005" t="s">
        <v>2574</v>
      </c>
      <c r="G1005" t="s">
        <v>2017</v>
      </c>
      <c r="H1005" t="s">
        <v>170</v>
      </c>
    </row>
    <row r="1006" spans="1:8" ht="11.25">
      <c r="A1006">
        <v>1005</v>
      </c>
      <c r="B1006" t="s">
        <v>1578</v>
      </c>
      <c r="C1006" t="s">
        <v>1602</v>
      </c>
      <c r="D1006" t="s">
        <v>1603</v>
      </c>
      <c r="E1006" t="s">
        <v>2575</v>
      </c>
      <c r="F1006" t="s">
        <v>2576</v>
      </c>
      <c r="G1006" t="s">
        <v>2017</v>
      </c>
      <c r="H1006" t="s">
        <v>170</v>
      </c>
    </row>
    <row r="1007" spans="1:8" ht="11.25">
      <c r="A1007">
        <v>1006</v>
      </c>
      <c r="B1007" t="s">
        <v>1578</v>
      </c>
      <c r="C1007" t="s">
        <v>1602</v>
      </c>
      <c r="D1007" t="s">
        <v>1603</v>
      </c>
      <c r="E1007" t="s">
        <v>2577</v>
      </c>
      <c r="F1007" t="s">
        <v>2578</v>
      </c>
      <c r="G1007" t="s">
        <v>2017</v>
      </c>
      <c r="H1007" t="s">
        <v>170</v>
      </c>
    </row>
    <row r="1008" spans="1:8" ht="11.25">
      <c r="A1008">
        <v>1007</v>
      </c>
      <c r="B1008" t="s">
        <v>1578</v>
      </c>
      <c r="C1008" t="s">
        <v>1605</v>
      </c>
      <c r="D1008" t="s">
        <v>1606</v>
      </c>
      <c r="E1008" t="s">
        <v>2579</v>
      </c>
      <c r="F1008" t="s">
        <v>2580</v>
      </c>
      <c r="G1008" t="s">
        <v>2017</v>
      </c>
      <c r="H1008" t="s">
        <v>170</v>
      </c>
    </row>
    <row r="1009" spans="1:8" ht="11.25">
      <c r="A1009">
        <v>1008</v>
      </c>
      <c r="B1009" t="s">
        <v>1578</v>
      </c>
      <c r="C1009" t="s">
        <v>1607</v>
      </c>
      <c r="D1009" t="s">
        <v>1608</v>
      </c>
      <c r="E1009" t="s">
        <v>2581</v>
      </c>
      <c r="F1009" t="s">
        <v>2582</v>
      </c>
      <c r="G1009" t="s">
        <v>2017</v>
      </c>
      <c r="H1009" t="s">
        <v>170</v>
      </c>
    </row>
    <row r="1010" spans="1:8" ht="11.25">
      <c r="A1010">
        <v>1009</v>
      </c>
      <c r="B1010" t="s">
        <v>1578</v>
      </c>
      <c r="C1010" t="s">
        <v>1607</v>
      </c>
      <c r="D1010" t="s">
        <v>1608</v>
      </c>
      <c r="E1010" t="s">
        <v>2583</v>
      </c>
      <c r="F1010" t="s">
        <v>2584</v>
      </c>
      <c r="G1010" t="s">
        <v>2548</v>
      </c>
      <c r="H1010" t="s">
        <v>170</v>
      </c>
    </row>
    <row r="1011" spans="1:8" ht="11.25">
      <c r="A1011">
        <v>1010</v>
      </c>
      <c r="B1011" t="s">
        <v>1578</v>
      </c>
      <c r="C1011" t="s">
        <v>1609</v>
      </c>
      <c r="D1011" t="s">
        <v>1610</v>
      </c>
      <c r="E1011" t="s">
        <v>2585</v>
      </c>
      <c r="F1011" t="s">
        <v>2586</v>
      </c>
      <c r="G1011" t="s">
        <v>2017</v>
      </c>
      <c r="H1011" t="s">
        <v>170</v>
      </c>
    </row>
    <row r="1012" spans="1:8" ht="11.25">
      <c r="A1012">
        <v>1011</v>
      </c>
      <c r="B1012" t="s">
        <v>1578</v>
      </c>
      <c r="C1012" t="s">
        <v>1609</v>
      </c>
      <c r="D1012" t="s">
        <v>1610</v>
      </c>
      <c r="E1012" t="s">
        <v>2587</v>
      </c>
      <c r="F1012" t="s">
        <v>2588</v>
      </c>
      <c r="G1012" t="s">
        <v>2017</v>
      </c>
      <c r="H1012" t="s">
        <v>170</v>
      </c>
    </row>
    <row r="1013" spans="1:8" ht="11.25">
      <c r="A1013">
        <v>1012</v>
      </c>
      <c r="B1013" t="s">
        <v>1611</v>
      </c>
      <c r="C1013" t="s">
        <v>1613</v>
      </c>
      <c r="D1013" t="s">
        <v>1614</v>
      </c>
      <c r="E1013" t="s">
        <v>1914</v>
      </c>
      <c r="F1013" t="s">
        <v>1915</v>
      </c>
      <c r="G1013" t="s">
        <v>1916</v>
      </c>
      <c r="H1013" t="s">
        <v>170</v>
      </c>
    </row>
    <row r="1014" spans="1:8" ht="11.25">
      <c r="A1014">
        <v>1013</v>
      </c>
      <c r="B1014" t="s">
        <v>1611</v>
      </c>
      <c r="C1014" t="s">
        <v>1613</v>
      </c>
      <c r="D1014" t="s">
        <v>1614</v>
      </c>
      <c r="E1014" t="s">
        <v>2589</v>
      </c>
      <c r="F1014" t="s">
        <v>2590</v>
      </c>
      <c r="G1014" t="s">
        <v>2075</v>
      </c>
      <c r="H1014" t="s">
        <v>170</v>
      </c>
    </row>
    <row r="1015" spans="1:7" ht="11.25">
      <c r="A1015">
        <v>1014</v>
      </c>
      <c r="B1015" t="s">
        <v>1611</v>
      </c>
      <c r="C1015" t="s">
        <v>1613</v>
      </c>
      <c r="D1015" t="s">
        <v>1614</v>
      </c>
      <c r="E1015" t="s">
        <v>1919</v>
      </c>
      <c r="F1015" t="s">
        <v>1915</v>
      </c>
      <c r="G1015" t="s">
        <v>1920</v>
      </c>
    </row>
    <row r="1016" spans="1:8" ht="11.25">
      <c r="A1016">
        <v>1015</v>
      </c>
      <c r="B1016" t="s">
        <v>1611</v>
      </c>
      <c r="C1016" t="s">
        <v>1615</v>
      </c>
      <c r="D1016" t="s">
        <v>1616</v>
      </c>
      <c r="E1016" t="s">
        <v>1914</v>
      </c>
      <c r="F1016" t="s">
        <v>1915</v>
      </c>
      <c r="G1016" t="s">
        <v>1916</v>
      </c>
      <c r="H1016" t="s">
        <v>170</v>
      </c>
    </row>
    <row r="1017" spans="1:7" ht="11.25">
      <c r="A1017">
        <v>1016</v>
      </c>
      <c r="B1017" t="s">
        <v>1611</v>
      </c>
      <c r="C1017" t="s">
        <v>1615</v>
      </c>
      <c r="D1017" t="s">
        <v>1616</v>
      </c>
      <c r="E1017" t="s">
        <v>1919</v>
      </c>
      <c r="F1017" t="s">
        <v>1915</v>
      </c>
      <c r="G1017" t="s">
        <v>1920</v>
      </c>
    </row>
    <row r="1018" spans="1:8" ht="11.25">
      <c r="A1018">
        <v>1017</v>
      </c>
      <c r="B1018" t="s">
        <v>1611</v>
      </c>
      <c r="C1018" t="s">
        <v>1617</v>
      </c>
      <c r="D1018" t="s">
        <v>1618</v>
      </c>
      <c r="E1018" t="s">
        <v>1914</v>
      </c>
      <c r="F1018" t="s">
        <v>1915</v>
      </c>
      <c r="G1018" t="s">
        <v>1916</v>
      </c>
      <c r="H1018" t="s">
        <v>170</v>
      </c>
    </row>
    <row r="1019" spans="1:7" ht="11.25">
      <c r="A1019">
        <v>1018</v>
      </c>
      <c r="B1019" t="s">
        <v>1611</v>
      </c>
      <c r="C1019" t="s">
        <v>1617</v>
      </c>
      <c r="D1019" t="s">
        <v>1618</v>
      </c>
      <c r="E1019" t="s">
        <v>1919</v>
      </c>
      <c r="F1019" t="s">
        <v>1915</v>
      </c>
      <c r="G1019" t="s">
        <v>1920</v>
      </c>
    </row>
    <row r="1020" spans="1:8" ht="11.25">
      <c r="A1020">
        <v>1019</v>
      </c>
      <c r="B1020" t="s">
        <v>1611</v>
      </c>
      <c r="C1020" t="s">
        <v>1619</v>
      </c>
      <c r="D1020" t="s">
        <v>1620</v>
      </c>
      <c r="E1020" t="s">
        <v>1914</v>
      </c>
      <c r="F1020" t="s">
        <v>1915</v>
      </c>
      <c r="G1020" t="s">
        <v>1916</v>
      </c>
      <c r="H1020" t="s">
        <v>170</v>
      </c>
    </row>
    <row r="1021" spans="1:7" ht="11.25">
      <c r="A1021">
        <v>1020</v>
      </c>
      <c r="B1021" t="s">
        <v>1611</v>
      </c>
      <c r="C1021" t="s">
        <v>1619</v>
      </c>
      <c r="D1021" t="s">
        <v>1620</v>
      </c>
      <c r="E1021" t="s">
        <v>1919</v>
      </c>
      <c r="F1021" t="s">
        <v>1915</v>
      </c>
      <c r="G1021" t="s">
        <v>1920</v>
      </c>
    </row>
    <row r="1022" spans="1:8" ht="11.25">
      <c r="A1022">
        <v>1021</v>
      </c>
      <c r="B1022" t="s">
        <v>1611</v>
      </c>
      <c r="C1022" t="s">
        <v>1621</v>
      </c>
      <c r="D1022" t="s">
        <v>1622</v>
      </c>
      <c r="E1022" t="s">
        <v>1914</v>
      </c>
      <c r="F1022" t="s">
        <v>1915</v>
      </c>
      <c r="G1022" t="s">
        <v>1916</v>
      </c>
      <c r="H1022" t="s">
        <v>170</v>
      </c>
    </row>
    <row r="1023" spans="1:8" ht="11.25">
      <c r="A1023">
        <v>1022</v>
      </c>
      <c r="B1023" t="s">
        <v>1611</v>
      </c>
      <c r="C1023" t="s">
        <v>1621</v>
      </c>
      <c r="D1023" t="s">
        <v>1622</v>
      </c>
      <c r="E1023" t="s">
        <v>2591</v>
      </c>
      <c r="F1023" t="s">
        <v>2592</v>
      </c>
      <c r="G1023" t="s">
        <v>2075</v>
      </c>
      <c r="H1023" t="s">
        <v>170</v>
      </c>
    </row>
    <row r="1024" spans="1:7" ht="11.25">
      <c r="A1024">
        <v>1023</v>
      </c>
      <c r="B1024" t="s">
        <v>1611</v>
      </c>
      <c r="C1024" t="s">
        <v>1621</v>
      </c>
      <c r="D1024" t="s">
        <v>1622</v>
      </c>
      <c r="E1024" t="s">
        <v>1919</v>
      </c>
      <c r="F1024" t="s">
        <v>1915</v>
      </c>
      <c r="G1024" t="s">
        <v>1920</v>
      </c>
    </row>
    <row r="1025" spans="1:8" ht="11.25">
      <c r="A1025">
        <v>1024</v>
      </c>
      <c r="B1025" t="s">
        <v>1611</v>
      </c>
      <c r="C1025" t="s">
        <v>1623</v>
      </c>
      <c r="D1025" t="s">
        <v>1624</v>
      </c>
      <c r="E1025" t="s">
        <v>1914</v>
      </c>
      <c r="F1025" t="s">
        <v>1915</v>
      </c>
      <c r="G1025" t="s">
        <v>1916</v>
      </c>
      <c r="H1025" t="s">
        <v>170</v>
      </c>
    </row>
    <row r="1026" spans="1:8" ht="11.25">
      <c r="A1026">
        <v>1025</v>
      </c>
      <c r="B1026" t="s">
        <v>1611</v>
      </c>
      <c r="C1026" t="s">
        <v>1623</v>
      </c>
      <c r="D1026" t="s">
        <v>1624</v>
      </c>
      <c r="E1026" t="s">
        <v>2591</v>
      </c>
      <c r="F1026" t="s">
        <v>2592</v>
      </c>
      <c r="G1026" t="s">
        <v>2075</v>
      </c>
      <c r="H1026" t="s">
        <v>170</v>
      </c>
    </row>
    <row r="1027" spans="1:7" ht="11.25">
      <c r="A1027">
        <v>1026</v>
      </c>
      <c r="B1027" t="s">
        <v>1611</v>
      </c>
      <c r="C1027" t="s">
        <v>1623</v>
      </c>
      <c r="D1027" t="s">
        <v>1624</v>
      </c>
      <c r="E1027" t="s">
        <v>1919</v>
      </c>
      <c r="F1027" t="s">
        <v>1915</v>
      </c>
      <c r="G1027" t="s">
        <v>1920</v>
      </c>
    </row>
    <row r="1028" spans="1:8" ht="11.25">
      <c r="A1028">
        <v>1027</v>
      </c>
      <c r="B1028" t="s">
        <v>1611</v>
      </c>
      <c r="C1028" t="s">
        <v>1625</v>
      </c>
      <c r="D1028" t="s">
        <v>1626</v>
      </c>
      <c r="E1028" t="s">
        <v>1914</v>
      </c>
      <c r="F1028" t="s">
        <v>1915</v>
      </c>
      <c r="G1028" t="s">
        <v>1916</v>
      </c>
      <c r="H1028" t="s">
        <v>170</v>
      </c>
    </row>
    <row r="1029" spans="1:7" ht="11.25">
      <c r="A1029">
        <v>1028</v>
      </c>
      <c r="B1029" t="s">
        <v>1611</v>
      </c>
      <c r="C1029" t="s">
        <v>1625</v>
      </c>
      <c r="D1029" t="s">
        <v>1626</v>
      </c>
      <c r="E1029" t="s">
        <v>1919</v>
      </c>
      <c r="F1029" t="s">
        <v>1915</v>
      </c>
      <c r="G1029" t="s">
        <v>1920</v>
      </c>
    </row>
    <row r="1030" spans="1:8" ht="11.25">
      <c r="A1030">
        <v>1029</v>
      </c>
      <c r="B1030" t="s">
        <v>1611</v>
      </c>
      <c r="C1030" t="s">
        <v>1627</v>
      </c>
      <c r="D1030" t="s">
        <v>1628</v>
      </c>
      <c r="E1030" t="s">
        <v>1914</v>
      </c>
      <c r="F1030" t="s">
        <v>1915</v>
      </c>
      <c r="G1030" t="s">
        <v>1916</v>
      </c>
      <c r="H1030" t="s">
        <v>170</v>
      </c>
    </row>
    <row r="1031" spans="1:8" ht="11.25">
      <c r="A1031">
        <v>1030</v>
      </c>
      <c r="B1031" t="s">
        <v>1611</v>
      </c>
      <c r="C1031" t="s">
        <v>1627</v>
      </c>
      <c r="D1031" t="s">
        <v>1628</v>
      </c>
      <c r="E1031" t="s">
        <v>2591</v>
      </c>
      <c r="F1031" t="s">
        <v>2592</v>
      </c>
      <c r="G1031" t="s">
        <v>2075</v>
      </c>
      <c r="H1031" t="s">
        <v>170</v>
      </c>
    </row>
    <row r="1032" spans="1:7" ht="11.25">
      <c r="A1032">
        <v>1031</v>
      </c>
      <c r="B1032" t="s">
        <v>1611</v>
      </c>
      <c r="C1032" t="s">
        <v>1627</v>
      </c>
      <c r="D1032" t="s">
        <v>1628</v>
      </c>
      <c r="E1032" t="s">
        <v>1919</v>
      </c>
      <c r="F1032" t="s">
        <v>1915</v>
      </c>
      <c r="G1032" t="s">
        <v>1920</v>
      </c>
    </row>
    <row r="1033" spans="1:8" ht="11.25">
      <c r="A1033">
        <v>1032</v>
      </c>
      <c r="B1033" t="s">
        <v>1611</v>
      </c>
      <c r="C1033" t="s">
        <v>1629</v>
      </c>
      <c r="D1033" t="s">
        <v>1630</v>
      </c>
      <c r="E1033" t="s">
        <v>1914</v>
      </c>
      <c r="F1033" t="s">
        <v>1915</v>
      </c>
      <c r="G1033" t="s">
        <v>1916</v>
      </c>
      <c r="H1033" t="s">
        <v>170</v>
      </c>
    </row>
    <row r="1034" spans="1:7" ht="11.25">
      <c r="A1034">
        <v>1033</v>
      </c>
      <c r="B1034" t="s">
        <v>1611</v>
      </c>
      <c r="C1034" t="s">
        <v>1629</v>
      </c>
      <c r="D1034" t="s">
        <v>1630</v>
      </c>
      <c r="E1034" t="s">
        <v>1919</v>
      </c>
      <c r="F1034" t="s">
        <v>1915</v>
      </c>
      <c r="G1034" t="s">
        <v>1920</v>
      </c>
    </row>
    <row r="1035" spans="1:8" ht="11.25">
      <c r="A1035">
        <v>1034</v>
      </c>
      <c r="B1035" t="s">
        <v>1611</v>
      </c>
      <c r="C1035" t="s">
        <v>1631</v>
      </c>
      <c r="D1035" t="s">
        <v>1632</v>
      </c>
      <c r="E1035" t="s">
        <v>1914</v>
      </c>
      <c r="F1035" t="s">
        <v>1915</v>
      </c>
      <c r="G1035" t="s">
        <v>1916</v>
      </c>
      <c r="H1035" t="s">
        <v>170</v>
      </c>
    </row>
    <row r="1036" spans="1:8" ht="11.25">
      <c r="A1036">
        <v>1035</v>
      </c>
      <c r="B1036" t="s">
        <v>1611</v>
      </c>
      <c r="C1036" t="s">
        <v>1631</v>
      </c>
      <c r="D1036" t="s">
        <v>1632</v>
      </c>
      <c r="E1036" t="s">
        <v>2591</v>
      </c>
      <c r="F1036" t="s">
        <v>2592</v>
      </c>
      <c r="G1036" t="s">
        <v>2075</v>
      </c>
      <c r="H1036" t="s">
        <v>170</v>
      </c>
    </row>
    <row r="1037" spans="1:7" ht="11.25">
      <c r="A1037">
        <v>1036</v>
      </c>
      <c r="B1037" t="s">
        <v>1611</v>
      </c>
      <c r="C1037" t="s">
        <v>1631</v>
      </c>
      <c r="D1037" t="s">
        <v>1632</v>
      </c>
      <c r="E1037" t="s">
        <v>1919</v>
      </c>
      <c r="F1037" t="s">
        <v>1915</v>
      </c>
      <c r="G1037" t="s">
        <v>1920</v>
      </c>
    </row>
    <row r="1038" spans="1:8" ht="11.25">
      <c r="A1038">
        <v>1037</v>
      </c>
      <c r="B1038" t="s">
        <v>1611</v>
      </c>
      <c r="C1038" t="s">
        <v>1633</v>
      </c>
      <c r="D1038" t="s">
        <v>1634</v>
      </c>
      <c r="E1038" t="s">
        <v>1914</v>
      </c>
      <c r="F1038" t="s">
        <v>1915</v>
      </c>
      <c r="G1038" t="s">
        <v>1916</v>
      </c>
      <c r="H1038" t="s">
        <v>170</v>
      </c>
    </row>
    <row r="1039" spans="1:7" ht="11.25">
      <c r="A1039">
        <v>1038</v>
      </c>
      <c r="B1039" t="s">
        <v>1611</v>
      </c>
      <c r="C1039" t="s">
        <v>1633</v>
      </c>
      <c r="D1039" t="s">
        <v>1634</v>
      </c>
      <c r="E1039" t="s">
        <v>1919</v>
      </c>
      <c r="F1039" t="s">
        <v>1915</v>
      </c>
      <c r="G1039" t="s">
        <v>1920</v>
      </c>
    </row>
    <row r="1040" spans="1:8" ht="11.25">
      <c r="A1040">
        <v>1039</v>
      </c>
      <c r="B1040" t="s">
        <v>1611</v>
      </c>
      <c r="C1040" t="s">
        <v>1635</v>
      </c>
      <c r="D1040" t="s">
        <v>1636</v>
      </c>
      <c r="E1040" t="s">
        <v>1914</v>
      </c>
      <c r="F1040" t="s">
        <v>1915</v>
      </c>
      <c r="G1040" t="s">
        <v>1916</v>
      </c>
      <c r="H1040" t="s">
        <v>170</v>
      </c>
    </row>
    <row r="1041" spans="1:7" ht="11.25">
      <c r="A1041">
        <v>1040</v>
      </c>
      <c r="B1041" t="s">
        <v>1611</v>
      </c>
      <c r="C1041" t="s">
        <v>1635</v>
      </c>
      <c r="D1041" t="s">
        <v>1636</v>
      </c>
      <c r="E1041" t="s">
        <v>1919</v>
      </c>
      <c r="F1041" t="s">
        <v>1915</v>
      </c>
      <c r="G1041" t="s">
        <v>1920</v>
      </c>
    </row>
    <row r="1042" spans="1:8" ht="11.25">
      <c r="A1042">
        <v>1041</v>
      </c>
      <c r="B1042" t="s">
        <v>1611</v>
      </c>
      <c r="C1042" t="s">
        <v>1637</v>
      </c>
      <c r="D1042" t="s">
        <v>1638</v>
      </c>
      <c r="E1042" t="s">
        <v>1914</v>
      </c>
      <c r="F1042" t="s">
        <v>1915</v>
      </c>
      <c r="G1042" t="s">
        <v>1916</v>
      </c>
      <c r="H1042" t="s">
        <v>170</v>
      </c>
    </row>
    <row r="1043" spans="1:7" ht="11.25">
      <c r="A1043">
        <v>1042</v>
      </c>
      <c r="B1043" t="s">
        <v>1611</v>
      </c>
      <c r="C1043" t="s">
        <v>1637</v>
      </c>
      <c r="D1043" t="s">
        <v>1638</v>
      </c>
      <c r="E1043" t="s">
        <v>1919</v>
      </c>
      <c r="F1043" t="s">
        <v>1915</v>
      </c>
      <c r="G1043" t="s">
        <v>1920</v>
      </c>
    </row>
    <row r="1044" spans="1:8" ht="11.25">
      <c r="A1044">
        <v>1043</v>
      </c>
      <c r="B1044" t="s">
        <v>1611</v>
      </c>
      <c r="C1044" t="s">
        <v>1639</v>
      </c>
      <c r="D1044" t="s">
        <v>1640</v>
      </c>
      <c r="E1044" t="s">
        <v>1914</v>
      </c>
      <c r="F1044" t="s">
        <v>1915</v>
      </c>
      <c r="G1044" t="s">
        <v>1916</v>
      </c>
      <c r="H1044" t="s">
        <v>170</v>
      </c>
    </row>
    <row r="1045" spans="1:7" ht="11.25">
      <c r="A1045">
        <v>1044</v>
      </c>
      <c r="B1045" t="s">
        <v>1611</v>
      </c>
      <c r="C1045" t="s">
        <v>1639</v>
      </c>
      <c r="D1045" t="s">
        <v>1640</v>
      </c>
      <c r="E1045" t="s">
        <v>1919</v>
      </c>
      <c r="F1045" t="s">
        <v>1915</v>
      </c>
      <c r="G1045" t="s">
        <v>1920</v>
      </c>
    </row>
    <row r="1046" spans="1:8" ht="11.25">
      <c r="A1046">
        <v>1045</v>
      </c>
      <c r="B1046" t="s">
        <v>1611</v>
      </c>
      <c r="C1046" t="s">
        <v>1641</v>
      </c>
      <c r="D1046" t="s">
        <v>1642</v>
      </c>
      <c r="E1046" t="s">
        <v>1914</v>
      </c>
      <c r="F1046" t="s">
        <v>1915</v>
      </c>
      <c r="G1046" t="s">
        <v>1916</v>
      </c>
      <c r="H1046" t="s">
        <v>170</v>
      </c>
    </row>
    <row r="1047" spans="1:8" ht="11.25">
      <c r="A1047">
        <v>1046</v>
      </c>
      <c r="B1047" t="s">
        <v>1611</v>
      </c>
      <c r="C1047" t="s">
        <v>1641</v>
      </c>
      <c r="D1047" t="s">
        <v>1642</v>
      </c>
      <c r="E1047" t="s">
        <v>2591</v>
      </c>
      <c r="F1047" t="s">
        <v>2592</v>
      </c>
      <c r="G1047" t="s">
        <v>2075</v>
      </c>
      <c r="H1047" t="s">
        <v>170</v>
      </c>
    </row>
    <row r="1048" spans="1:7" ht="11.25">
      <c r="A1048">
        <v>1047</v>
      </c>
      <c r="B1048" t="s">
        <v>1611</v>
      </c>
      <c r="C1048" t="s">
        <v>1641</v>
      </c>
      <c r="D1048" t="s">
        <v>1642</v>
      </c>
      <c r="E1048" t="s">
        <v>1919</v>
      </c>
      <c r="F1048" t="s">
        <v>1915</v>
      </c>
      <c r="G1048" t="s">
        <v>1920</v>
      </c>
    </row>
    <row r="1049" spans="1:8" ht="11.25">
      <c r="A1049">
        <v>1048</v>
      </c>
      <c r="B1049" t="s">
        <v>1611</v>
      </c>
      <c r="C1049" t="s">
        <v>846</v>
      </c>
      <c r="D1049" t="s">
        <v>1643</v>
      </c>
      <c r="E1049" t="s">
        <v>1914</v>
      </c>
      <c r="F1049" t="s">
        <v>1915</v>
      </c>
      <c r="G1049" t="s">
        <v>1916</v>
      </c>
      <c r="H1049" t="s">
        <v>170</v>
      </c>
    </row>
    <row r="1050" spans="1:7" ht="11.25">
      <c r="A1050">
        <v>1049</v>
      </c>
      <c r="B1050" t="s">
        <v>1611</v>
      </c>
      <c r="C1050" t="s">
        <v>846</v>
      </c>
      <c r="D1050" t="s">
        <v>1643</v>
      </c>
      <c r="E1050" t="s">
        <v>1919</v>
      </c>
      <c r="F1050" t="s">
        <v>1915</v>
      </c>
      <c r="G1050" t="s">
        <v>1920</v>
      </c>
    </row>
    <row r="1051" spans="1:8" ht="11.25">
      <c r="A1051">
        <v>1050</v>
      </c>
      <c r="B1051" t="s">
        <v>1611</v>
      </c>
      <c r="C1051" t="s">
        <v>1644</v>
      </c>
      <c r="D1051" t="s">
        <v>1645</v>
      </c>
      <c r="E1051" t="s">
        <v>1914</v>
      </c>
      <c r="F1051" t="s">
        <v>1915</v>
      </c>
      <c r="G1051" t="s">
        <v>1916</v>
      </c>
      <c r="H1051" t="s">
        <v>170</v>
      </c>
    </row>
    <row r="1052" spans="1:8" ht="11.25">
      <c r="A1052">
        <v>1051</v>
      </c>
      <c r="B1052" t="s">
        <v>1611</v>
      </c>
      <c r="C1052" t="s">
        <v>1644</v>
      </c>
      <c r="D1052" t="s">
        <v>1645</v>
      </c>
      <c r="E1052" t="s">
        <v>2591</v>
      </c>
      <c r="F1052" t="s">
        <v>2592</v>
      </c>
      <c r="G1052" t="s">
        <v>2075</v>
      </c>
      <c r="H1052" t="s">
        <v>170</v>
      </c>
    </row>
    <row r="1053" spans="1:7" ht="11.25">
      <c r="A1053">
        <v>1052</v>
      </c>
      <c r="B1053" t="s">
        <v>1611</v>
      </c>
      <c r="C1053" t="s">
        <v>1644</v>
      </c>
      <c r="D1053" t="s">
        <v>1645</v>
      </c>
      <c r="E1053" t="s">
        <v>1919</v>
      </c>
      <c r="F1053" t="s">
        <v>1915</v>
      </c>
      <c r="G1053" t="s">
        <v>1920</v>
      </c>
    </row>
    <row r="1054" spans="1:8" ht="11.25">
      <c r="A1054">
        <v>1053</v>
      </c>
      <c r="B1054" t="s">
        <v>1611</v>
      </c>
      <c r="C1054" t="s">
        <v>1646</v>
      </c>
      <c r="D1054" t="s">
        <v>1647</v>
      </c>
      <c r="E1054" t="s">
        <v>1914</v>
      </c>
      <c r="F1054" t="s">
        <v>1915</v>
      </c>
      <c r="G1054" t="s">
        <v>1916</v>
      </c>
      <c r="H1054" t="s">
        <v>170</v>
      </c>
    </row>
    <row r="1055" spans="1:8" ht="11.25">
      <c r="A1055">
        <v>1054</v>
      </c>
      <c r="B1055" t="s">
        <v>1611</v>
      </c>
      <c r="C1055" t="s">
        <v>1646</v>
      </c>
      <c r="D1055" t="s">
        <v>1647</v>
      </c>
      <c r="E1055" t="s">
        <v>2591</v>
      </c>
      <c r="F1055" t="s">
        <v>2592</v>
      </c>
      <c r="G1055" t="s">
        <v>2075</v>
      </c>
      <c r="H1055" t="s">
        <v>170</v>
      </c>
    </row>
    <row r="1056" spans="1:7" ht="11.25">
      <c r="A1056">
        <v>1055</v>
      </c>
      <c r="B1056" t="s">
        <v>1611</v>
      </c>
      <c r="C1056" t="s">
        <v>1646</v>
      </c>
      <c r="D1056" t="s">
        <v>1647</v>
      </c>
      <c r="E1056" t="s">
        <v>1919</v>
      </c>
      <c r="F1056" t="s">
        <v>1915</v>
      </c>
      <c r="G1056" t="s">
        <v>1920</v>
      </c>
    </row>
    <row r="1057" spans="1:8" ht="11.25">
      <c r="A1057">
        <v>1056</v>
      </c>
      <c r="B1057" t="s">
        <v>1611</v>
      </c>
      <c r="C1057" t="s">
        <v>1648</v>
      </c>
      <c r="D1057" t="s">
        <v>1649</v>
      </c>
      <c r="E1057" t="s">
        <v>1914</v>
      </c>
      <c r="F1057" t="s">
        <v>1915</v>
      </c>
      <c r="G1057" t="s">
        <v>1916</v>
      </c>
      <c r="H1057" t="s">
        <v>170</v>
      </c>
    </row>
    <row r="1058" spans="1:7" ht="11.25">
      <c r="A1058">
        <v>1057</v>
      </c>
      <c r="B1058" t="s">
        <v>1611</v>
      </c>
      <c r="C1058" t="s">
        <v>1648</v>
      </c>
      <c r="D1058" t="s">
        <v>1649</v>
      </c>
      <c r="E1058" t="s">
        <v>1919</v>
      </c>
      <c r="F1058" t="s">
        <v>1915</v>
      </c>
      <c r="G1058" t="s">
        <v>1920</v>
      </c>
    </row>
    <row r="1059" spans="1:8" ht="11.25">
      <c r="A1059">
        <v>1058</v>
      </c>
      <c r="B1059" t="s">
        <v>1611</v>
      </c>
      <c r="C1059" t="s">
        <v>1013</v>
      </c>
      <c r="D1059" t="s">
        <v>1650</v>
      </c>
      <c r="E1059" t="s">
        <v>1914</v>
      </c>
      <c r="F1059" t="s">
        <v>1915</v>
      </c>
      <c r="G1059" t="s">
        <v>1916</v>
      </c>
      <c r="H1059" t="s">
        <v>170</v>
      </c>
    </row>
    <row r="1060" spans="1:7" ht="11.25">
      <c r="A1060">
        <v>1059</v>
      </c>
      <c r="B1060" t="s">
        <v>1611</v>
      </c>
      <c r="C1060" t="s">
        <v>1013</v>
      </c>
      <c r="D1060" t="s">
        <v>1650</v>
      </c>
      <c r="E1060" t="s">
        <v>1919</v>
      </c>
      <c r="F1060" t="s">
        <v>1915</v>
      </c>
      <c r="G1060" t="s">
        <v>1920</v>
      </c>
    </row>
    <row r="1061" spans="1:8" ht="11.25">
      <c r="A1061">
        <v>1060</v>
      </c>
      <c r="B1061" t="s">
        <v>1611</v>
      </c>
      <c r="C1061" t="s">
        <v>1651</v>
      </c>
      <c r="D1061" t="s">
        <v>1652</v>
      </c>
      <c r="E1061" t="s">
        <v>1914</v>
      </c>
      <c r="F1061" t="s">
        <v>1915</v>
      </c>
      <c r="G1061" t="s">
        <v>1916</v>
      </c>
      <c r="H1061" t="s">
        <v>170</v>
      </c>
    </row>
    <row r="1062" spans="1:8" ht="11.25">
      <c r="A1062">
        <v>1061</v>
      </c>
      <c r="B1062" t="s">
        <v>1611</v>
      </c>
      <c r="C1062" t="s">
        <v>1651</v>
      </c>
      <c r="D1062" t="s">
        <v>1652</v>
      </c>
      <c r="E1062" t="s">
        <v>2591</v>
      </c>
      <c r="F1062" t="s">
        <v>2592</v>
      </c>
      <c r="G1062" t="s">
        <v>2075</v>
      </c>
      <c r="H1062" t="s">
        <v>170</v>
      </c>
    </row>
    <row r="1063" spans="1:7" ht="11.25">
      <c r="A1063">
        <v>1062</v>
      </c>
      <c r="B1063" t="s">
        <v>1611</v>
      </c>
      <c r="C1063" t="s">
        <v>1651</v>
      </c>
      <c r="D1063" t="s">
        <v>1652</v>
      </c>
      <c r="E1063" t="s">
        <v>1919</v>
      </c>
      <c r="F1063" t="s">
        <v>1915</v>
      </c>
      <c r="G1063" t="s">
        <v>1920</v>
      </c>
    </row>
    <row r="1064" spans="1:8" ht="11.25">
      <c r="A1064">
        <v>1063</v>
      </c>
      <c r="B1064" t="s">
        <v>1611</v>
      </c>
      <c r="C1064" t="s">
        <v>1611</v>
      </c>
      <c r="D1064" t="s">
        <v>1612</v>
      </c>
      <c r="E1064" t="s">
        <v>1914</v>
      </c>
      <c r="F1064" t="s">
        <v>1915</v>
      </c>
      <c r="G1064" t="s">
        <v>1916</v>
      </c>
      <c r="H1064" t="s">
        <v>170</v>
      </c>
    </row>
    <row r="1065" spans="1:7" ht="11.25">
      <c r="A1065">
        <v>1064</v>
      </c>
      <c r="B1065" t="s">
        <v>1611</v>
      </c>
      <c r="C1065" t="s">
        <v>1611</v>
      </c>
      <c r="D1065" t="s">
        <v>1612</v>
      </c>
      <c r="E1065" t="s">
        <v>1919</v>
      </c>
      <c r="F1065" t="s">
        <v>1915</v>
      </c>
      <c r="G1065" t="s">
        <v>1920</v>
      </c>
    </row>
    <row r="1066" spans="1:8" ht="11.25">
      <c r="A1066">
        <v>1065</v>
      </c>
      <c r="B1066" t="s">
        <v>1611</v>
      </c>
      <c r="C1066" t="s">
        <v>1653</v>
      </c>
      <c r="D1066" t="s">
        <v>1654</v>
      </c>
      <c r="E1066" t="s">
        <v>1914</v>
      </c>
      <c r="F1066" t="s">
        <v>1915</v>
      </c>
      <c r="G1066" t="s">
        <v>1916</v>
      </c>
      <c r="H1066" t="s">
        <v>170</v>
      </c>
    </row>
    <row r="1067" spans="1:8" ht="11.25">
      <c r="A1067">
        <v>1066</v>
      </c>
      <c r="B1067" t="s">
        <v>1611</v>
      </c>
      <c r="C1067" t="s">
        <v>1653</v>
      </c>
      <c r="D1067" t="s">
        <v>1654</v>
      </c>
      <c r="E1067" t="s">
        <v>2591</v>
      </c>
      <c r="F1067" t="s">
        <v>2592</v>
      </c>
      <c r="G1067" t="s">
        <v>2075</v>
      </c>
      <c r="H1067" t="s">
        <v>170</v>
      </c>
    </row>
    <row r="1068" spans="1:8" ht="11.25">
      <c r="A1068">
        <v>1067</v>
      </c>
      <c r="B1068" t="s">
        <v>1611</v>
      </c>
      <c r="C1068" t="s">
        <v>1653</v>
      </c>
      <c r="D1068" t="s">
        <v>1654</v>
      </c>
      <c r="E1068" t="s">
        <v>2593</v>
      </c>
      <c r="F1068" t="s">
        <v>2594</v>
      </c>
      <c r="G1068" t="s">
        <v>2075</v>
      </c>
      <c r="H1068" t="s">
        <v>170</v>
      </c>
    </row>
    <row r="1069" spans="1:7" ht="11.25">
      <c r="A1069">
        <v>1068</v>
      </c>
      <c r="B1069" t="s">
        <v>1611</v>
      </c>
      <c r="C1069" t="s">
        <v>1653</v>
      </c>
      <c r="D1069" t="s">
        <v>1654</v>
      </c>
      <c r="E1069" t="s">
        <v>1919</v>
      </c>
      <c r="F1069" t="s">
        <v>1915</v>
      </c>
      <c r="G1069" t="s">
        <v>1920</v>
      </c>
    </row>
    <row r="1070" spans="1:8" ht="11.25">
      <c r="A1070">
        <v>1069</v>
      </c>
      <c r="B1070" t="s">
        <v>1655</v>
      </c>
      <c r="C1070" t="s">
        <v>1657</v>
      </c>
      <c r="D1070" t="s">
        <v>1658</v>
      </c>
      <c r="E1070" t="s">
        <v>2595</v>
      </c>
      <c r="F1070" t="s">
        <v>2596</v>
      </c>
      <c r="G1070" t="s">
        <v>2597</v>
      </c>
      <c r="H1070" t="s">
        <v>170</v>
      </c>
    </row>
    <row r="1071" spans="1:8" ht="11.25">
      <c r="A1071">
        <v>1070</v>
      </c>
      <c r="B1071" t="s">
        <v>1655</v>
      </c>
      <c r="C1071" t="s">
        <v>1657</v>
      </c>
      <c r="D1071" t="s">
        <v>1658</v>
      </c>
      <c r="E1071" t="s">
        <v>2598</v>
      </c>
      <c r="F1071" t="s">
        <v>2599</v>
      </c>
      <c r="G1071" t="s">
        <v>2597</v>
      </c>
      <c r="H1071" t="s">
        <v>170</v>
      </c>
    </row>
    <row r="1072" spans="1:8" ht="11.25">
      <c r="A1072">
        <v>1071</v>
      </c>
      <c r="B1072" t="s">
        <v>1655</v>
      </c>
      <c r="C1072" t="s">
        <v>1659</v>
      </c>
      <c r="D1072" t="s">
        <v>1660</v>
      </c>
      <c r="E1072" t="s">
        <v>2600</v>
      </c>
      <c r="F1072" t="s">
        <v>2601</v>
      </c>
      <c r="G1072" t="s">
        <v>2597</v>
      </c>
      <c r="H1072" t="s">
        <v>170</v>
      </c>
    </row>
    <row r="1073" spans="1:8" ht="11.25">
      <c r="A1073">
        <v>1072</v>
      </c>
      <c r="B1073" t="s">
        <v>1655</v>
      </c>
      <c r="C1073" t="s">
        <v>1581</v>
      </c>
      <c r="D1073" t="s">
        <v>1661</v>
      </c>
      <c r="E1073" t="s">
        <v>2602</v>
      </c>
      <c r="F1073" t="s">
        <v>2603</v>
      </c>
      <c r="G1073" t="s">
        <v>2597</v>
      </c>
      <c r="H1073" t="s">
        <v>170</v>
      </c>
    </row>
    <row r="1074" spans="1:8" ht="11.25">
      <c r="A1074">
        <v>1073</v>
      </c>
      <c r="B1074" t="s">
        <v>1655</v>
      </c>
      <c r="C1074" t="s">
        <v>1662</v>
      </c>
      <c r="D1074" t="s">
        <v>1663</v>
      </c>
      <c r="E1074" t="s">
        <v>2604</v>
      </c>
      <c r="F1074" t="s">
        <v>2605</v>
      </c>
      <c r="G1074" t="s">
        <v>2597</v>
      </c>
      <c r="H1074" t="s">
        <v>170</v>
      </c>
    </row>
    <row r="1075" spans="1:8" ht="11.25">
      <c r="A1075">
        <v>1074</v>
      </c>
      <c r="B1075" t="s">
        <v>1655</v>
      </c>
      <c r="C1075" t="s">
        <v>1664</v>
      </c>
      <c r="D1075" t="s">
        <v>1665</v>
      </c>
      <c r="E1075" t="s">
        <v>2606</v>
      </c>
      <c r="F1075" t="s">
        <v>2607</v>
      </c>
      <c r="G1075" t="s">
        <v>2597</v>
      </c>
      <c r="H1075" t="s">
        <v>170</v>
      </c>
    </row>
    <row r="1076" spans="1:8" ht="11.25">
      <c r="A1076">
        <v>1075</v>
      </c>
      <c r="B1076" t="s">
        <v>1655</v>
      </c>
      <c r="C1076" t="s">
        <v>994</v>
      </c>
      <c r="D1076" t="s">
        <v>1666</v>
      </c>
      <c r="E1076" t="s">
        <v>2604</v>
      </c>
      <c r="F1076" t="s">
        <v>2605</v>
      </c>
      <c r="G1076" t="s">
        <v>2597</v>
      </c>
      <c r="H1076" t="s">
        <v>170</v>
      </c>
    </row>
    <row r="1077" spans="1:8" ht="11.25">
      <c r="A1077">
        <v>1076</v>
      </c>
      <c r="B1077" t="s">
        <v>1655</v>
      </c>
      <c r="C1077" t="s">
        <v>761</v>
      </c>
      <c r="D1077" t="s">
        <v>1667</v>
      </c>
      <c r="E1077" t="s">
        <v>2608</v>
      </c>
      <c r="F1077" t="s">
        <v>2609</v>
      </c>
      <c r="G1077" t="s">
        <v>2597</v>
      </c>
      <c r="H1077" t="s">
        <v>170</v>
      </c>
    </row>
    <row r="1078" spans="1:8" ht="11.25">
      <c r="A1078">
        <v>1077</v>
      </c>
      <c r="B1078" t="s">
        <v>1655</v>
      </c>
      <c r="C1078" t="s">
        <v>1668</v>
      </c>
      <c r="D1078" t="s">
        <v>1669</v>
      </c>
      <c r="E1078" t="s">
        <v>2610</v>
      </c>
      <c r="F1078" t="s">
        <v>2611</v>
      </c>
      <c r="G1078" t="s">
        <v>2597</v>
      </c>
      <c r="H1078" t="s">
        <v>170</v>
      </c>
    </row>
    <row r="1079" spans="1:8" ht="11.25">
      <c r="A1079">
        <v>1078</v>
      </c>
      <c r="B1079" t="s">
        <v>1655</v>
      </c>
      <c r="C1079" t="s">
        <v>1670</v>
      </c>
      <c r="D1079" t="s">
        <v>1671</v>
      </c>
      <c r="E1079" t="s">
        <v>2612</v>
      </c>
      <c r="F1079" t="s">
        <v>2613</v>
      </c>
      <c r="G1079" t="s">
        <v>2597</v>
      </c>
      <c r="H1079" t="s">
        <v>170</v>
      </c>
    </row>
    <row r="1080" spans="1:8" ht="11.25">
      <c r="A1080">
        <v>1079</v>
      </c>
      <c r="B1080" t="s">
        <v>1655</v>
      </c>
      <c r="C1080" t="s">
        <v>1672</v>
      </c>
      <c r="D1080" t="s">
        <v>1673</v>
      </c>
      <c r="E1080" t="s">
        <v>2595</v>
      </c>
      <c r="F1080" t="s">
        <v>2596</v>
      </c>
      <c r="G1080" t="s">
        <v>2597</v>
      </c>
      <c r="H1080" t="s">
        <v>170</v>
      </c>
    </row>
    <row r="1081" spans="1:8" ht="11.25">
      <c r="A1081">
        <v>1080</v>
      </c>
      <c r="B1081" t="s">
        <v>1655</v>
      </c>
      <c r="C1081" t="s">
        <v>1602</v>
      </c>
      <c r="D1081" t="s">
        <v>1674</v>
      </c>
      <c r="E1081" t="s">
        <v>2604</v>
      </c>
      <c r="F1081" t="s">
        <v>2605</v>
      </c>
      <c r="G1081" t="s">
        <v>2597</v>
      </c>
      <c r="H1081" t="s">
        <v>170</v>
      </c>
    </row>
    <row r="1082" spans="1:8" ht="11.25">
      <c r="A1082">
        <v>1081</v>
      </c>
      <c r="B1082" t="s">
        <v>1655</v>
      </c>
      <c r="C1082" t="s">
        <v>735</v>
      </c>
      <c r="D1082" t="s">
        <v>1675</v>
      </c>
      <c r="E1082" t="s">
        <v>2595</v>
      </c>
      <c r="F1082" t="s">
        <v>2596</v>
      </c>
      <c r="G1082" t="s">
        <v>2597</v>
      </c>
      <c r="H1082" t="s">
        <v>170</v>
      </c>
    </row>
    <row r="1083" spans="1:8" ht="11.25">
      <c r="A1083">
        <v>1082</v>
      </c>
      <c r="B1083" t="s">
        <v>1655</v>
      </c>
      <c r="C1083" t="s">
        <v>1676</v>
      </c>
      <c r="D1083" t="s">
        <v>1677</v>
      </c>
      <c r="E1083" t="s">
        <v>2614</v>
      </c>
      <c r="F1083" t="s">
        <v>2615</v>
      </c>
      <c r="G1083" t="s">
        <v>2597</v>
      </c>
      <c r="H1083" t="s">
        <v>170</v>
      </c>
    </row>
    <row r="1084" spans="1:8" ht="11.25">
      <c r="A1084">
        <v>1083</v>
      </c>
      <c r="B1084" t="s">
        <v>1655</v>
      </c>
      <c r="C1084" t="s">
        <v>1678</v>
      </c>
      <c r="D1084" t="s">
        <v>1679</v>
      </c>
      <c r="E1084" t="s">
        <v>2610</v>
      </c>
      <c r="F1084" t="s">
        <v>2611</v>
      </c>
      <c r="G1084" t="s">
        <v>2597</v>
      </c>
      <c r="H1084" t="s">
        <v>170</v>
      </c>
    </row>
    <row r="1085" spans="1:8" ht="11.25">
      <c r="A1085">
        <v>1084</v>
      </c>
      <c r="B1085" t="s">
        <v>1655</v>
      </c>
      <c r="C1085" t="s">
        <v>1144</v>
      </c>
      <c r="D1085" t="s">
        <v>1680</v>
      </c>
      <c r="E1085" t="s">
        <v>2616</v>
      </c>
      <c r="F1085" t="s">
        <v>2617</v>
      </c>
      <c r="G1085" t="s">
        <v>2597</v>
      </c>
      <c r="H1085" t="s">
        <v>170</v>
      </c>
    </row>
    <row r="1086" spans="1:8" ht="11.25">
      <c r="A1086">
        <v>1085</v>
      </c>
      <c r="B1086" t="s">
        <v>1655</v>
      </c>
      <c r="C1086" t="s">
        <v>1144</v>
      </c>
      <c r="D1086" t="s">
        <v>1680</v>
      </c>
      <c r="E1086" t="s">
        <v>2618</v>
      </c>
      <c r="F1086" t="s">
        <v>2619</v>
      </c>
      <c r="G1086" t="s">
        <v>2597</v>
      </c>
      <c r="H1086" t="s">
        <v>170</v>
      </c>
    </row>
    <row r="1087" spans="1:8" ht="11.25">
      <c r="A1087">
        <v>1086</v>
      </c>
      <c r="B1087" t="s">
        <v>1681</v>
      </c>
      <c r="C1087" t="s">
        <v>894</v>
      </c>
      <c r="D1087" t="s">
        <v>1699</v>
      </c>
      <c r="E1087" t="s">
        <v>2620</v>
      </c>
      <c r="F1087" t="s">
        <v>2621</v>
      </c>
      <c r="G1087" t="s">
        <v>2622</v>
      </c>
      <c r="H1087" t="s">
        <v>171</v>
      </c>
    </row>
    <row r="1088" spans="1:8" ht="11.25">
      <c r="A1088">
        <v>1087</v>
      </c>
      <c r="B1088" t="s">
        <v>1681</v>
      </c>
      <c r="C1088" t="s">
        <v>1713</v>
      </c>
      <c r="D1088" t="s">
        <v>1714</v>
      </c>
      <c r="E1088" t="s">
        <v>2620</v>
      </c>
      <c r="F1088" t="s">
        <v>2621</v>
      </c>
      <c r="G1088" t="s">
        <v>2622</v>
      </c>
      <c r="H1088" t="s">
        <v>171</v>
      </c>
    </row>
    <row r="1089" spans="1:8" ht="11.25">
      <c r="A1089">
        <v>1088</v>
      </c>
      <c r="B1089" t="s">
        <v>1715</v>
      </c>
      <c r="C1089" t="s">
        <v>1717</v>
      </c>
      <c r="D1089" t="s">
        <v>1718</v>
      </c>
      <c r="E1089" t="s">
        <v>2623</v>
      </c>
      <c r="F1089" t="s">
        <v>2624</v>
      </c>
      <c r="G1089" t="s">
        <v>2067</v>
      </c>
      <c r="H1089" t="s">
        <v>170</v>
      </c>
    </row>
    <row r="1090" spans="1:8" ht="11.25">
      <c r="A1090">
        <v>1089</v>
      </c>
      <c r="B1090" t="s">
        <v>1715</v>
      </c>
      <c r="C1090" t="s">
        <v>1719</v>
      </c>
      <c r="D1090" t="s">
        <v>1720</v>
      </c>
      <c r="E1090" t="s">
        <v>2625</v>
      </c>
      <c r="F1090" t="s">
        <v>2626</v>
      </c>
      <c r="G1090" t="s">
        <v>2067</v>
      </c>
      <c r="H1090" t="s">
        <v>170</v>
      </c>
    </row>
    <row r="1091" spans="1:8" ht="11.25">
      <c r="A1091">
        <v>1090</v>
      </c>
      <c r="B1091" t="s">
        <v>1715</v>
      </c>
      <c r="C1091" t="s">
        <v>1721</v>
      </c>
      <c r="D1091" t="s">
        <v>1722</v>
      </c>
      <c r="E1091" t="s">
        <v>2627</v>
      </c>
      <c r="F1091" t="s">
        <v>2628</v>
      </c>
      <c r="G1091" t="s">
        <v>2067</v>
      </c>
      <c r="H1091" t="s">
        <v>170</v>
      </c>
    </row>
    <row r="1092" spans="1:8" ht="11.25">
      <c r="A1092">
        <v>1091</v>
      </c>
      <c r="B1092" t="s">
        <v>1715</v>
      </c>
      <c r="C1092" t="s">
        <v>1723</v>
      </c>
      <c r="D1092" t="s">
        <v>1724</v>
      </c>
      <c r="E1092" t="s">
        <v>2629</v>
      </c>
      <c r="F1092" t="s">
        <v>2630</v>
      </c>
      <c r="G1092" t="s">
        <v>2067</v>
      </c>
      <c r="H1092" t="s">
        <v>170</v>
      </c>
    </row>
    <row r="1093" spans="1:7" ht="11.25">
      <c r="A1093">
        <v>1092</v>
      </c>
      <c r="B1093" t="s">
        <v>1715</v>
      </c>
      <c r="C1093" t="s">
        <v>1723</v>
      </c>
      <c r="D1093" t="s">
        <v>1724</v>
      </c>
      <c r="E1093" t="s">
        <v>1919</v>
      </c>
      <c r="F1093" t="s">
        <v>1915</v>
      </c>
      <c r="G1093" t="s">
        <v>1920</v>
      </c>
    </row>
    <row r="1094" spans="1:8" ht="11.25">
      <c r="A1094">
        <v>1093</v>
      </c>
      <c r="B1094" t="s">
        <v>1715</v>
      </c>
      <c r="C1094" t="s">
        <v>1726</v>
      </c>
      <c r="D1094" t="s">
        <v>1727</v>
      </c>
      <c r="E1094" t="s">
        <v>2631</v>
      </c>
      <c r="F1094" t="s">
        <v>2632</v>
      </c>
      <c r="G1094" t="s">
        <v>2067</v>
      </c>
      <c r="H1094" t="s">
        <v>170</v>
      </c>
    </row>
    <row r="1095" spans="1:8" ht="11.25">
      <c r="A1095">
        <v>1094</v>
      </c>
      <c r="B1095" t="s">
        <v>1715</v>
      </c>
      <c r="C1095" t="s">
        <v>1728</v>
      </c>
      <c r="D1095" t="s">
        <v>1729</v>
      </c>
      <c r="E1095" t="s">
        <v>2450</v>
      </c>
      <c r="F1095" t="s">
        <v>2451</v>
      </c>
      <c r="G1095" t="s">
        <v>2441</v>
      </c>
      <c r="H1095" t="s">
        <v>170</v>
      </c>
    </row>
    <row r="1096" spans="1:8" ht="11.25">
      <c r="A1096">
        <v>1095</v>
      </c>
      <c r="B1096" t="s">
        <v>1715</v>
      </c>
      <c r="C1096" t="s">
        <v>1728</v>
      </c>
      <c r="D1096" t="s">
        <v>1729</v>
      </c>
      <c r="E1096" t="s">
        <v>2633</v>
      </c>
      <c r="F1096" t="s">
        <v>2634</v>
      </c>
      <c r="G1096" t="s">
        <v>2067</v>
      </c>
      <c r="H1096" t="s">
        <v>170</v>
      </c>
    </row>
    <row r="1097" spans="1:8" ht="11.25">
      <c r="A1097">
        <v>1096</v>
      </c>
      <c r="B1097" t="s">
        <v>1715</v>
      </c>
      <c r="C1097" t="s">
        <v>1728</v>
      </c>
      <c r="D1097" t="s">
        <v>1729</v>
      </c>
      <c r="E1097" t="s">
        <v>2635</v>
      </c>
      <c r="F1097" t="s">
        <v>2636</v>
      </c>
      <c r="G1097" t="s">
        <v>2067</v>
      </c>
      <c r="H1097" t="s">
        <v>170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H40" sqref="H40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showGridLines="0" zoomScalePageLayoutView="0" workbookViewId="0" topLeftCell="C13">
      <selection activeCell="I8" sqref="I8"/>
    </sheetView>
  </sheetViews>
  <sheetFormatPr defaultColWidth="9.140625" defaultRowHeight="11.25"/>
  <cols>
    <col min="1" max="1" width="9.140625" style="77" hidden="1" customWidth="1"/>
    <col min="2" max="2" width="15.140625" style="77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77" customWidth="1"/>
    <col min="18" max="18" width="9.140625" style="83" customWidth="1"/>
    <col min="19" max="16384" width="9.140625" style="2" customWidth="1"/>
  </cols>
  <sheetData>
    <row r="1" spans="1:2" ht="12" customHeight="1">
      <c r="A1" s="77" t="str">
        <f>E6</f>
        <v>Наименование регулирующего органа:</v>
      </c>
      <c r="B1" s="77">
        <v>1</v>
      </c>
    </row>
    <row r="2" spans="4:12" ht="12" customHeight="1">
      <c r="D2" s="7"/>
      <c r="E2" s="8"/>
      <c r="F2" s="8"/>
      <c r="G2" s="8"/>
      <c r="H2" s="8"/>
      <c r="I2" s="8"/>
      <c r="J2" s="232" t="str">
        <f>version</f>
        <v>Версия 5.5.1</v>
      </c>
      <c r="K2" s="233"/>
      <c r="L2" s="3"/>
    </row>
    <row r="3" spans="4:17" ht="24.75" customHeight="1">
      <c r="D3" s="13"/>
      <c r="E3" s="234" t="s">
        <v>75</v>
      </c>
      <c r="F3" s="235"/>
      <c r="G3" s="235"/>
      <c r="H3" s="235"/>
      <c r="I3" s="236"/>
      <c r="J3" s="9"/>
      <c r="K3" s="10"/>
      <c r="L3" s="3"/>
      <c r="O3" s="77">
        <v>1</v>
      </c>
      <c r="P3" s="77" t="s">
        <v>135</v>
      </c>
      <c r="Q3" s="77" t="str">
        <f>F5</f>
        <v>Оренбургская область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77">
        <v>2</v>
      </c>
      <c r="P4" s="77" t="s">
        <v>134</v>
      </c>
      <c r="Q4" s="77" t="str">
        <f>F8</f>
        <v>IV квартал</v>
      </c>
    </row>
    <row r="5" spans="4:17" ht="22.5" customHeight="1" thickBot="1">
      <c r="D5" s="13"/>
      <c r="E5" s="130" t="s">
        <v>543</v>
      </c>
      <c r="F5" s="241" t="s">
        <v>404</v>
      </c>
      <c r="G5" s="241"/>
      <c r="H5" s="241"/>
      <c r="I5" s="242"/>
      <c r="J5" s="11"/>
      <c r="K5" s="12"/>
      <c r="O5" s="77">
        <v>3</v>
      </c>
      <c r="P5" s="77" t="s">
        <v>133</v>
      </c>
      <c r="Q5" s="77">
        <f>G8</f>
        <v>2013</v>
      </c>
    </row>
    <row r="6" spans="4:17" ht="27.75" customHeight="1" thickBot="1">
      <c r="D6" s="13"/>
      <c r="E6" s="237" t="s">
        <v>141</v>
      </c>
      <c r="F6" s="238"/>
      <c r="G6" s="239" t="s">
        <v>1774</v>
      </c>
      <c r="H6" s="239"/>
      <c r="I6" s="240"/>
      <c r="J6" s="11"/>
      <c r="K6" s="12"/>
      <c r="O6" s="77">
        <v>4</v>
      </c>
      <c r="P6" s="77" t="s">
        <v>323</v>
      </c>
      <c r="Q6" s="77" t="str">
        <f>mo_n</f>
        <v>Романовское</v>
      </c>
    </row>
    <row r="7" spans="1:17" ht="16.5" customHeight="1" thickBot="1">
      <c r="A7" s="77" t="s">
        <v>547</v>
      </c>
      <c r="B7" s="77" t="s">
        <v>141</v>
      </c>
      <c r="D7" s="13"/>
      <c r="E7" s="18"/>
      <c r="F7" s="90" t="s">
        <v>139</v>
      </c>
      <c r="G7" s="90" t="s">
        <v>140</v>
      </c>
      <c r="H7" s="18"/>
      <c r="I7" s="18"/>
      <c r="J7" s="11"/>
      <c r="K7" s="12"/>
      <c r="O7" s="77">
        <v>5</v>
      </c>
      <c r="P7" s="77" t="s">
        <v>324</v>
      </c>
      <c r="Q7" s="77" t="str">
        <f>oktmo_n</f>
        <v>53606431</v>
      </c>
    </row>
    <row r="8" spans="1:18" s="1" customFormat="1" ht="25.5" customHeight="1" thickBot="1">
      <c r="A8" s="78" t="s">
        <v>329</v>
      </c>
      <c r="B8" s="78" t="s">
        <v>143</v>
      </c>
      <c r="D8" s="13"/>
      <c r="E8" s="99" t="s">
        <v>142</v>
      </c>
      <c r="F8" s="92" t="s">
        <v>528</v>
      </c>
      <c r="G8" s="92">
        <v>2013</v>
      </c>
      <c r="H8" s="101" t="s">
        <v>143</v>
      </c>
      <c r="I8" s="91">
        <v>92</v>
      </c>
      <c r="J8" s="11"/>
      <c r="K8" s="12"/>
      <c r="O8" s="77">
        <v>6</v>
      </c>
      <c r="P8" s="77" t="s">
        <v>325</v>
      </c>
      <c r="Q8" s="78" t="str">
        <f>org_n</f>
        <v>ООО "Валентина"</v>
      </c>
      <c r="R8" s="84"/>
    </row>
    <row r="9" spans="4:17" ht="25.5" customHeight="1" thickBot="1">
      <c r="D9" s="13"/>
      <c r="E9" s="99" t="s">
        <v>425</v>
      </c>
      <c r="F9" s="91" t="s">
        <v>669</v>
      </c>
      <c r="G9" s="252"/>
      <c r="H9" s="253"/>
      <c r="I9" s="18"/>
      <c r="J9" s="11"/>
      <c r="K9" s="12"/>
      <c r="O9" s="77">
        <v>7</v>
      </c>
      <c r="P9" s="77" t="s">
        <v>326</v>
      </c>
      <c r="Q9" s="77" t="str">
        <f>inn</f>
        <v>5621020400</v>
      </c>
    </row>
    <row r="10" spans="4:17" ht="27" customHeight="1" thickBot="1">
      <c r="D10" s="13"/>
      <c r="E10" s="100" t="s">
        <v>548</v>
      </c>
      <c r="F10" s="94" t="s">
        <v>687</v>
      </c>
      <c r="G10" s="102" t="s">
        <v>546</v>
      </c>
      <c r="H10" s="24" t="s">
        <v>688</v>
      </c>
      <c r="I10" s="11"/>
      <c r="J10" s="11"/>
      <c r="K10" s="12"/>
      <c r="O10" s="77">
        <v>8</v>
      </c>
      <c r="P10" s="78" t="s">
        <v>327</v>
      </c>
      <c r="Q10" s="77" t="str">
        <f>kpp</f>
        <v>562101001</v>
      </c>
    </row>
    <row r="11" spans="4:17" ht="12.75">
      <c r="D11" s="13"/>
      <c r="E11" s="246" t="s">
        <v>549</v>
      </c>
      <c r="F11" s="247"/>
      <c r="G11" s="247"/>
      <c r="H11" s="248"/>
      <c r="I11" s="11"/>
      <c r="J11" s="11"/>
      <c r="K11" s="12"/>
      <c r="O11" s="77">
        <v>9</v>
      </c>
      <c r="P11" s="77" t="s">
        <v>328</v>
      </c>
      <c r="Q11" s="79" t="str">
        <f>org_n&amp;"_INN:"&amp;inn&amp;"_KPP:"&amp;kpp</f>
        <v>ООО "Валентина"_INN:5621020400_KPP:562101001</v>
      </c>
    </row>
    <row r="12" spans="4:17" ht="76.5">
      <c r="D12" s="13"/>
      <c r="E12" s="103" t="s">
        <v>505</v>
      </c>
      <c r="F12" s="104" t="s">
        <v>506</v>
      </c>
      <c r="G12" s="105" t="s">
        <v>507</v>
      </c>
      <c r="H12" s="106" t="s">
        <v>544</v>
      </c>
      <c r="I12" s="11"/>
      <c r="J12" s="11"/>
      <c r="K12" s="12"/>
      <c r="O12" s="77">
        <v>10</v>
      </c>
      <c r="P12" s="77" t="s">
        <v>136</v>
      </c>
      <c r="Q12" s="77" t="str">
        <f>vprod</f>
        <v>Транспортировка и распределение воды</v>
      </c>
    </row>
    <row r="13" spans="1:17" ht="30.75" customHeight="1" thickBot="1">
      <c r="A13" s="77" t="s">
        <v>330</v>
      </c>
      <c r="B13" s="77" t="s">
        <v>505</v>
      </c>
      <c r="D13" s="13"/>
      <c r="E13" s="19" t="s">
        <v>108</v>
      </c>
      <c r="F13" s="96" t="s">
        <v>1858</v>
      </c>
      <c r="G13" s="97" t="s">
        <v>1859</v>
      </c>
      <c r="H13" s="98" t="s">
        <v>1845</v>
      </c>
      <c r="I13" s="11"/>
      <c r="J13" s="11"/>
      <c r="K13" s="12"/>
      <c r="O13" s="77">
        <v>11</v>
      </c>
      <c r="P13" s="77" t="s">
        <v>1</v>
      </c>
      <c r="Q13" s="77">
        <f>fil</f>
        <v>0</v>
      </c>
    </row>
    <row r="14" spans="4:11" ht="26.25" thickBot="1">
      <c r="D14" s="13"/>
      <c r="E14" s="107" t="s">
        <v>508</v>
      </c>
      <c r="F14" s="93"/>
      <c r="G14" s="108" t="s">
        <v>509</v>
      </c>
      <c r="H14" s="106" t="s">
        <v>510</v>
      </c>
      <c r="I14" s="11"/>
      <c r="J14" s="11"/>
      <c r="K14" s="12"/>
    </row>
    <row r="15" spans="1:11" ht="26.25" thickBot="1">
      <c r="A15" s="77" t="s">
        <v>332</v>
      </c>
      <c r="B15" s="77" t="s">
        <v>333</v>
      </c>
      <c r="D15" s="13"/>
      <c r="E15" s="220" t="s">
        <v>73</v>
      </c>
      <c r="F15" s="221"/>
      <c r="G15" s="21" t="s">
        <v>2637</v>
      </c>
      <c r="H15" s="95"/>
      <c r="I15" s="11"/>
      <c r="J15" s="11"/>
      <c r="K15" s="12"/>
    </row>
    <row r="16" spans="4:11" ht="12" customHeight="1" thickBot="1">
      <c r="D16" s="13"/>
      <c r="E16" s="225" t="s">
        <v>574</v>
      </c>
      <c r="F16" s="225"/>
      <c r="G16" s="87" t="s">
        <v>2637</v>
      </c>
      <c r="H16" s="11"/>
      <c r="I16" s="11"/>
      <c r="J16" s="11"/>
      <c r="K16" s="12"/>
    </row>
    <row r="17" spans="1:11" ht="13.5" customHeight="1" thickBot="1">
      <c r="A17" s="77" t="s">
        <v>334</v>
      </c>
      <c r="B17" s="77" t="str">
        <f>E17</f>
        <v>Организация оказывает услуги более, чем в одном муниципальном образовании:</v>
      </c>
      <c r="D17" s="13"/>
      <c r="E17" s="225" t="s">
        <v>90</v>
      </c>
      <c r="F17" s="225"/>
      <c r="G17" s="87" t="s">
        <v>2637</v>
      </c>
      <c r="H17" s="11"/>
      <c r="I17" s="11"/>
      <c r="J17" s="11"/>
      <c r="K17" s="12"/>
    </row>
    <row r="18" spans="4:11" ht="13.5" customHeight="1" thickBot="1">
      <c r="D18" s="13"/>
      <c r="E18" s="225" t="s">
        <v>93</v>
      </c>
      <c r="F18" s="225"/>
      <c r="G18" s="87" t="s">
        <v>2638</v>
      </c>
      <c r="H18" s="11"/>
      <c r="I18" s="11"/>
      <c r="J18" s="11"/>
      <c r="K18" s="12"/>
    </row>
    <row r="19" spans="1:11" ht="13.5" customHeight="1">
      <c r="A19" s="77" t="s">
        <v>82</v>
      </c>
      <c r="B19" s="77" t="s">
        <v>83</v>
      </c>
      <c r="D19" s="13"/>
      <c r="E19" s="254" t="s">
        <v>91</v>
      </c>
      <c r="F19" s="254"/>
      <c r="G19" s="85" t="s">
        <v>533</v>
      </c>
      <c r="H19" s="11"/>
      <c r="I19" s="11"/>
      <c r="J19" s="11"/>
      <c r="K19" s="12"/>
    </row>
    <row r="20" spans="1:11" ht="12.75" customHeight="1" thickBot="1">
      <c r="A20" s="77" t="s">
        <v>331</v>
      </c>
      <c r="B20" s="77" t="s">
        <v>81</v>
      </c>
      <c r="D20" s="13"/>
      <c r="E20" s="226" t="s">
        <v>92</v>
      </c>
      <c r="F20" s="226"/>
      <c r="G20" s="86" t="s">
        <v>504</v>
      </c>
      <c r="H20" s="11"/>
      <c r="I20" s="11"/>
      <c r="J20" s="11"/>
      <c r="K20" s="12"/>
    </row>
    <row r="21" spans="1:11" ht="15" customHeight="1" thickBot="1">
      <c r="A21" s="77" t="s">
        <v>335</v>
      </c>
      <c r="B21" s="77" t="str">
        <f>E21</f>
        <v>Почтовый адрес:</v>
      </c>
      <c r="D21" s="13"/>
      <c r="E21" s="227" t="s">
        <v>550</v>
      </c>
      <c r="F21" s="228"/>
      <c r="G21" s="243" t="s">
        <v>2639</v>
      </c>
      <c r="H21" s="244"/>
      <c r="I21" s="245"/>
      <c r="J21" s="74"/>
      <c r="K21" s="12"/>
    </row>
    <row r="22" spans="1:11" ht="12.75" customHeight="1">
      <c r="A22" s="77" t="s">
        <v>336</v>
      </c>
      <c r="B22" s="77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22" t="s">
        <v>118</v>
      </c>
      <c r="F22" s="109" t="s">
        <v>512</v>
      </c>
      <c r="G22" s="229" t="s">
        <v>2640</v>
      </c>
      <c r="H22" s="230"/>
      <c r="I22" s="231"/>
      <c r="J22" s="75"/>
      <c r="K22" s="12"/>
    </row>
    <row r="23" spans="1:11" ht="12.75" customHeight="1">
      <c r="A23" s="77" t="s">
        <v>337</v>
      </c>
      <c r="B23" s="77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23"/>
      <c r="F23" s="110" t="s">
        <v>513</v>
      </c>
      <c r="G23" s="229" t="s">
        <v>2641</v>
      </c>
      <c r="H23" s="230"/>
      <c r="I23" s="231"/>
      <c r="J23" s="75"/>
      <c r="K23" s="12"/>
    </row>
    <row r="24" spans="1:11" ht="13.5" customHeight="1">
      <c r="A24" s="77" t="s">
        <v>338</v>
      </c>
      <c r="B24" s="77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23"/>
      <c r="F24" s="110" t="s">
        <v>514</v>
      </c>
      <c r="G24" s="229" t="s">
        <v>2642</v>
      </c>
      <c r="H24" s="230"/>
      <c r="I24" s="231"/>
      <c r="J24" s="75"/>
      <c r="K24" s="12"/>
    </row>
    <row r="25" spans="1:11" ht="14.25" customHeight="1" thickBot="1">
      <c r="A25" s="77" t="s">
        <v>339</v>
      </c>
      <c r="B25" s="77" t="str">
        <f>E22&amp;" "&amp;F25</f>
        <v>Ответственный сотрудник от уполномоченного органа регулирования субъекта РФ: e-mail:</v>
      </c>
      <c r="D25" s="13"/>
      <c r="E25" s="224"/>
      <c r="F25" s="111" t="s">
        <v>534</v>
      </c>
      <c r="G25" s="249" t="s">
        <v>2643</v>
      </c>
      <c r="H25" s="250"/>
      <c r="I25" s="251"/>
      <c r="J25" s="75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77" t="s">
        <v>340</v>
      </c>
      <c r="B27" s="77" t="str">
        <f>E27</f>
        <v>Почтовый адрес:</v>
      </c>
      <c r="D27" s="13"/>
      <c r="E27" s="227" t="s">
        <v>550</v>
      </c>
      <c r="F27" s="228"/>
      <c r="G27" s="243" t="s">
        <v>2644</v>
      </c>
      <c r="H27" s="244"/>
      <c r="I27" s="245"/>
      <c r="J27" s="74"/>
      <c r="K27" s="12"/>
    </row>
    <row r="28" spans="1:11" ht="12.75" customHeight="1">
      <c r="A28" s="77" t="s">
        <v>341</v>
      </c>
      <c r="B28" s="77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22" t="s">
        <v>119</v>
      </c>
      <c r="F28" s="109" t="s">
        <v>512</v>
      </c>
      <c r="G28" s="229" t="s">
        <v>2645</v>
      </c>
      <c r="H28" s="230"/>
      <c r="I28" s="231"/>
      <c r="J28" s="75"/>
      <c r="K28" s="12"/>
    </row>
    <row r="29" spans="1:11" ht="12.75" customHeight="1">
      <c r="A29" s="77" t="s">
        <v>342</v>
      </c>
      <c r="B29" s="77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23"/>
      <c r="F29" s="110" t="s">
        <v>513</v>
      </c>
      <c r="G29" s="229" t="s">
        <v>2646</v>
      </c>
      <c r="H29" s="230"/>
      <c r="I29" s="231"/>
      <c r="J29" s="75"/>
      <c r="K29" s="12"/>
    </row>
    <row r="30" spans="1:11" ht="12.75" customHeight="1">
      <c r="A30" s="77" t="s">
        <v>343</v>
      </c>
      <c r="B30" s="77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23"/>
      <c r="F30" s="110" t="s">
        <v>514</v>
      </c>
      <c r="G30" s="229" t="s">
        <v>2647</v>
      </c>
      <c r="H30" s="230"/>
      <c r="I30" s="231"/>
      <c r="J30" s="75"/>
      <c r="K30" s="12"/>
    </row>
    <row r="31" spans="1:11" ht="12.75" customHeight="1" thickBot="1">
      <c r="A31" s="77" t="s">
        <v>344</v>
      </c>
      <c r="B31" s="77" t="str">
        <f>E28&amp;" "&amp;F31</f>
        <v>Ответственный сотрудник от органа регулирования муниципального образования: e-mail:</v>
      </c>
      <c r="D31" s="13"/>
      <c r="E31" s="224"/>
      <c r="F31" s="111" t="s">
        <v>534</v>
      </c>
      <c r="G31" s="249" t="s">
        <v>2648</v>
      </c>
      <c r="H31" s="250"/>
      <c r="I31" s="251"/>
      <c r="J31" s="75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77" t="s">
        <v>345</v>
      </c>
      <c r="B33" s="77" t="str">
        <f>E33</f>
        <v>Почтовый адрес:</v>
      </c>
      <c r="D33" s="13"/>
      <c r="E33" s="227" t="s">
        <v>550</v>
      </c>
      <c r="F33" s="228"/>
      <c r="G33" s="243" t="s">
        <v>2649</v>
      </c>
      <c r="H33" s="255"/>
      <c r="I33" s="256"/>
      <c r="J33" s="74"/>
      <c r="K33" s="12"/>
    </row>
    <row r="34" spans="1:11" ht="12.75" customHeight="1">
      <c r="A34" s="77" t="s">
        <v>261</v>
      </c>
      <c r="B34" s="77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22" t="s">
        <v>535</v>
      </c>
      <c r="F34" s="109" t="s">
        <v>512</v>
      </c>
      <c r="G34" s="229" t="s">
        <v>2652</v>
      </c>
      <c r="H34" s="230"/>
      <c r="I34" s="231"/>
      <c r="J34" s="75"/>
      <c r="K34" s="12"/>
    </row>
    <row r="35" spans="1:11" ht="12" customHeight="1">
      <c r="A35" s="77" t="s">
        <v>262</v>
      </c>
      <c r="B35" s="77" t="str">
        <f>E34&amp;" "&amp;F35</f>
        <v>Ответственный за предоставление информации (от регулируемой организации): Должность</v>
      </c>
      <c r="D35" s="13"/>
      <c r="E35" s="223"/>
      <c r="F35" s="110" t="s">
        <v>513</v>
      </c>
      <c r="G35" s="229" t="s">
        <v>2650</v>
      </c>
      <c r="H35" s="230"/>
      <c r="I35" s="231"/>
      <c r="J35" s="75"/>
      <c r="K35" s="12"/>
    </row>
    <row r="36" spans="1:11" ht="11.25" customHeight="1">
      <c r="A36" s="77" t="s">
        <v>263</v>
      </c>
      <c r="B36" s="77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23"/>
      <c r="F36" s="110" t="s">
        <v>514</v>
      </c>
      <c r="G36" s="229" t="s">
        <v>2651</v>
      </c>
      <c r="H36" s="230"/>
      <c r="I36" s="231"/>
      <c r="J36" s="75"/>
      <c r="K36" s="12"/>
    </row>
    <row r="37" spans="1:11" ht="12.75" customHeight="1" thickBot="1">
      <c r="A37" s="77" t="s">
        <v>264</v>
      </c>
      <c r="B37" s="77" t="str">
        <f>E34&amp;" "&amp;F37</f>
        <v>Ответственный за предоставление информации (от регулируемой организации): e-mail:</v>
      </c>
      <c r="D37" s="13"/>
      <c r="E37" s="224"/>
      <c r="F37" s="111" t="s">
        <v>534</v>
      </c>
      <c r="G37" s="249" t="s">
        <v>2648</v>
      </c>
      <c r="H37" s="250"/>
      <c r="I37" s="251"/>
      <c r="J37" s="75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showGridLines="0" zoomScaleSheetLayoutView="100" zoomScalePageLayoutView="0" workbookViewId="0" topLeftCell="D67">
      <selection activeCell="E88" sqref="E88"/>
    </sheetView>
  </sheetViews>
  <sheetFormatPr defaultColWidth="8.7109375" defaultRowHeight="11.25"/>
  <cols>
    <col min="1" max="1" width="9.421875" style="44" hidden="1" customWidth="1"/>
    <col min="2" max="2" width="12.8515625" style="42" hidden="1" customWidth="1"/>
    <col min="3" max="3" width="5.421875" style="47" customWidth="1"/>
    <col min="4" max="4" width="7.8515625" style="46" customWidth="1"/>
    <col min="5" max="5" width="96.28125" style="47" customWidth="1"/>
    <col min="6" max="6" width="40.00390625" style="49" customWidth="1"/>
    <col min="7" max="7" width="11.00390625" style="47" customWidth="1"/>
    <col min="8" max="8" width="6.00390625" style="44" customWidth="1"/>
    <col min="9" max="9" width="8.7109375" style="42" customWidth="1"/>
    <col min="10" max="14" width="8.7109375" style="47" customWidth="1"/>
    <col min="15" max="17" width="8.7109375" style="42" customWidth="1"/>
    <col min="18" max="16384" width="8.7109375" style="47" customWidth="1"/>
  </cols>
  <sheetData>
    <row r="1" spans="1:7" ht="56.25" hidden="1">
      <c r="A1" s="41" t="str">
        <f>Справочники!E6</f>
        <v>Наименование регулирующего органа:</v>
      </c>
      <c r="B1" s="52" t="str">
        <f>mo_n</f>
        <v>Романовское</v>
      </c>
      <c r="C1" s="42"/>
      <c r="D1" s="43"/>
      <c r="E1" s="42"/>
      <c r="F1" s="53"/>
      <c r="G1" s="53"/>
    </row>
    <row r="2" spans="1:7" ht="11.25" hidden="1">
      <c r="A2" s="41"/>
      <c r="B2" s="52" t="str">
        <f>oktmo_n</f>
        <v>53606431</v>
      </c>
      <c r="C2" s="42"/>
      <c r="D2" s="43"/>
      <c r="E2" s="42"/>
      <c r="F2" s="53"/>
      <c r="G2" s="53"/>
    </row>
    <row r="3" spans="1:17" ht="38.25" hidden="1">
      <c r="A3" s="41" t="str">
        <f>Справочники!F8</f>
        <v>IV квартал</v>
      </c>
      <c r="C3" s="42"/>
      <c r="D3" s="43"/>
      <c r="E3" s="42"/>
      <c r="F3" s="53"/>
      <c r="G3" s="53"/>
      <c r="O3" s="77">
        <v>1</v>
      </c>
      <c r="P3" s="77" t="s">
        <v>135</v>
      </c>
      <c r="Q3" s="77" t="str">
        <f>Справочники!F5</f>
        <v>Оренбургская область</v>
      </c>
    </row>
    <row r="4" spans="1:17" ht="25.5" hidden="1">
      <c r="A4" s="41">
        <f>Справочники!G8</f>
        <v>2013</v>
      </c>
      <c r="C4" s="42"/>
      <c r="D4" s="43"/>
      <c r="E4" s="42"/>
      <c r="F4" s="53"/>
      <c r="G4" s="53"/>
      <c r="O4" s="77">
        <v>2</v>
      </c>
      <c r="P4" s="77" t="s">
        <v>134</v>
      </c>
      <c r="Q4" s="77" t="str">
        <f>Справочники!F8</f>
        <v>IV квартал</v>
      </c>
    </row>
    <row r="5" spans="1:17" ht="33.75" hidden="1">
      <c r="A5" s="41" t="str">
        <f>org_n</f>
        <v>ООО "Валентина"</v>
      </c>
      <c r="B5" s="42">
        <f>fil</f>
        <v>0</v>
      </c>
      <c r="C5" s="42"/>
      <c r="D5" s="43"/>
      <c r="E5" s="42"/>
      <c r="F5" s="53"/>
      <c r="G5" s="53"/>
      <c r="O5" s="77">
        <v>3</v>
      </c>
      <c r="P5" s="77" t="s">
        <v>133</v>
      </c>
      <c r="Q5" s="77">
        <f>Справочники!G8</f>
        <v>2013</v>
      </c>
    </row>
    <row r="6" spans="1:17" ht="25.5" hidden="1">
      <c r="A6" s="41" t="str">
        <f>inn</f>
        <v>5621020400</v>
      </c>
      <c r="B6" s="42" t="str">
        <f>kpp</f>
        <v>562101001</v>
      </c>
      <c r="C6" s="42"/>
      <c r="D6" s="43"/>
      <c r="E6" s="42"/>
      <c r="F6" s="54"/>
      <c r="G6" s="54"/>
      <c r="O6" s="77">
        <v>4</v>
      </c>
      <c r="P6" s="77" t="s">
        <v>323</v>
      </c>
      <c r="Q6" s="77" t="str">
        <f>mo_n</f>
        <v>Романовское</v>
      </c>
    </row>
    <row r="7" spans="1:17" ht="12.75" customHeight="1">
      <c r="A7" s="41"/>
      <c r="C7" s="45"/>
      <c r="F7" s="257" t="s">
        <v>144</v>
      </c>
      <c r="G7" s="156"/>
      <c r="O7" s="77">
        <v>5</v>
      </c>
      <c r="P7" s="77" t="s">
        <v>324</v>
      </c>
      <c r="Q7" s="77" t="str">
        <f>oktmo_n</f>
        <v>53606431</v>
      </c>
    </row>
    <row r="8" spans="1:17" ht="38.25">
      <c r="A8" s="41"/>
      <c r="C8" s="45"/>
      <c r="F8" s="258"/>
      <c r="G8" s="156"/>
      <c r="O8" s="77">
        <v>6</v>
      </c>
      <c r="P8" s="77" t="s">
        <v>325</v>
      </c>
      <c r="Q8" s="78" t="str">
        <f>org_n</f>
        <v>ООО "Валентина"</v>
      </c>
    </row>
    <row r="9" spans="1:17" ht="25.5">
      <c r="A9" s="41"/>
      <c r="C9" s="45"/>
      <c r="F9" s="258"/>
      <c r="G9" s="156"/>
      <c r="O9" s="77">
        <v>7</v>
      </c>
      <c r="P9" s="77" t="s">
        <v>326</v>
      </c>
      <c r="Q9" s="77" t="str">
        <f>inn</f>
        <v>5621020400</v>
      </c>
    </row>
    <row r="10" spans="6:17" ht="12" customHeight="1">
      <c r="F10" s="258"/>
      <c r="G10" s="156"/>
      <c r="O10" s="77">
        <v>8</v>
      </c>
      <c r="P10" s="78" t="s">
        <v>327</v>
      </c>
      <c r="Q10" s="77" t="str">
        <f>kpp</f>
        <v>562101001</v>
      </c>
    </row>
    <row r="11" spans="6:17" ht="12" customHeight="1">
      <c r="F11" s="259"/>
      <c r="G11" s="156"/>
      <c r="O11" s="77">
        <v>9</v>
      </c>
      <c r="P11" s="77" t="s">
        <v>328</v>
      </c>
      <c r="Q11" s="79" t="str">
        <f>org_n&amp;"_INN:"&amp;inn&amp;"_KPP:"&amp;kpp</f>
        <v>ООО "Валентина"_INN:5621020400_KPP:562101001</v>
      </c>
    </row>
    <row r="12" spans="15:17" ht="12" customHeight="1">
      <c r="O12" s="77">
        <v>10</v>
      </c>
      <c r="P12" s="77" t="s">
        <v>136</v>
      </c>
      <c r="Q12" s="77" t="str">
        <f>vprod</f>
        <v>Транспортировка и распределение воды</v>
      </c>
    </row>
    <row r="13" spans="3:17" ht="12.75">
      <c r="C13" s="69"/>
      <c r="D13" s="50"/>
      <c r="E13" s="69"/>
      <c r="F13" s="51"/>
      <c r="G13" s="69"/>
      <c r="O13" s="77">
        <v>11</v>
      </c>
      <c r="P13" s="77" t="s">
        <v>1</v>
      </c>
      <c r="Q13" s="77">
        <f>fil</f>
        <v>0</v>
      </c>
    </row>
    <row r="14" spans="3:7" ht="14.25" customHeight="1">
      <c r="C14" s="69"/>
      <c r="D14" s="264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IV квартал 2013 года</v>
      </c>
      <c r="E14" s="265"/>
      <c r="F14" s="266"/>
      <c r="G14" s="69"/>
    </row>
    <row r="15" spans="3:7" ht="15" customHeight="1">
      <c r="C15" s="69"/>
      <c r="D15" s="267" t="str">
        <f>"Муниципальное образование: "&amp;IF(B1="","",B1)</f>
        <v>Муниципальное образование: Романовское</v>
      </c>
      <c r="E15" s="268"/>
      <c r="F15" s="269"/>
      <c r="G15" s="69"/>
    </row>
    <row r="16" spans="3:7" ht="15" customHeight="1">
      <c r="C16" s="69"/>
      <c r="D16" s="261" t="str">
        <f>"Название организации: "&amp;IF(B5=0,A5,A5&amp;" ("&amp;B5&amp;")")</f>
        <v>Название организации: ООО "Валентина"</v>
      </c>
      <c r="E16" s="262"/>
      <c r="F16" s="263"/>
      <c r="G16" s="69"/>
    </row>
    <row r="17" spans="3:7" ht="13.5" customHeight="1">
      <c r="C17" s="69"/>
      <c r="D17" s="50"/>
      <c r="E17" s="26"/>
      <c r="F17" s="51"/>
      <c r="G17" s="69"/>
    </row>
    <row r="18" spans="3:7" ht="30" customHeight="1" thickBot="1">
      <c r="C18" s="69"/>
      <c r="D18" s="143" t="s">
        <v>145</v>
      </c>
      <c r="E18" s="144" t="s">
        <v>146</v>
      </c>
      <c r="F18" s="145" t="s">
        <v>147</v>
      </c>
      <c r="G18" s="69"/>
    </row>
    <row r="19" spans="3:7" ht="12" customHeight="1">
      <c r="C19" s="69"/>
      <c r="D19" s="131">
        <v>1</v>
      </c>
      <c r="E19" s="132">
        <v>2</v>
      </c>
      <c r="F19" s="131">
        <v>3</v>
      </c>
      <c r="G19" s="69"/>
    </row>
    <row r="20" spans="3:7" ht="17.25" customHeight="1">
      <c r="C20" s="69"/>
      <c r="D20" s="273" t="s">
        <v>405</v>
      </c>
      <c r="E20" s="274"/>
      <c r="F20" s="275"/>
      <c r="G20" s="69"/>
    </row>
    <row r="21" spans="1:7" ht="14.25" customHeight="1">
      <c r="A21" s="44" t="s">
        <v>265</v>
      </c>
      <c r="B21" s="80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42">
        <v>1</v>
      </c>
      <c r="D21" s="146" t="s">
        <v>148</v>
      </c>
      <c r="E21" s="147" t="s">
        <v>417</v>
      </c>
      <c r="F21" s="133">
        <v>6.2</v>
      </c>
      <c r="G21" s="69"/>
    </row>
    <row r="22" spans="1:7" ht="14.25" customHeight="1">
      <c r="A22" s="44" t="s">
        <v>266</v>
      </c>
      <c r="B22" s="80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42">
        <v>1</v>
      </c>
      <c r="D22" s="276" t="s">
        <v>149</v>
      </c>
      <c r="E22" s="148" t="s">
        <v>150</v>
      </c>
      <c r="F22" s="134">
        <f>SUM(F23:F26)</f>
        <v>6.2</v>
      </c>
      <c r="G22" s="69"/>
    </row>
    <row r="23" spans="1:7" ht="14.25" customHeight="1">
      <c r="A23" s="44" t="s">
        <v>267</v>
      </c>
      <c r="B23" s="80" t="str">
        <f t="shared" si="0"/>
        <v>1.1.Обеспечение объемов производства товаров (оказания услуг)    в т.ч.    - населению</v>
      </c>
      <c r="C23" s="142">
        <v>1</v>
      </c>
      <c r="D23" s="277"/>
      <c r="E23" s="149" t="s">
        <v>132</v>
      </c>
      <c r="F23" s="133">
        <v>5.9</v>
      </c>
      <c r="G23" s="69"/>
    </row>
    <row r="24" spans="1:7" ht="14.25" customHeight="1">
      <c r="A24" s="44" t="s">
        <v>268</v>
      </c>
      <c r="B24" s="80" t="str">
        <f t="shared" si="0"/>
        <v>1.1.Обеспечение объемов производства товаров (оказания услуг)                - бюджетным организациям</v>
      </c>
      <c r="C24" s="142">
        <v>1</v>
      </c>
      <c r="D24" s="277"/>
      <c r="E24" s="149" t="s">
        <v>2</v>
      </c>
      <c r="F24" s="133">
        <v>0.24</v>
      </c>
      <c r="G24" s="69"/>
    </row>
    <row r="25" spans="1:7" ht="14.25" customHeight="1">
      <c r="A25" s="44" t="s">
        <v>269</v>
      </c>
      <c r="B25" s="80" t="str">
        <f t="shared" si="0"/>
        <v>1.1.Обеспечение объемов производства товаров (оказания услуг)                - прочим потребителям</v>
      </c>
      <c r="C25" s="142">
        <v>1</v>
      </c>
      <c r="D25" s="277"/>
      <c r="E25" s="149" t="s">
        <v>3</v>
      </c>
      <c r="F25" s="133">
        <v>0.06</v>
      </c>
      <c r="G25" s="69"/>
    </row>
    <row r="26" spans="1:7" ht="14.25" customHeight="1">
      <c r="A26" s="44" t="s">
        <v>94</v>
      </c>
      <c r="B26" s="80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42">
        <v>1</v>
      </c>
      <c r="D26" s="278"/>
      <c r="E26" s="150" t="s">
        <v>250</v>
      </c>
      <c r="F26" s="133">
        <v>0</v>
      </c>
      <c r="G26" s="69"/>
    </row>
    <row r="27" spans="1:7" ht="14.25" customHeight="1">
      <c r="A27" s="44" t="s">
        <v>270</v>
      </c>
      <c r="B27" s="80" t="str">
        <f t="shared" si="0"/>
        <v>1.1.Обеспечение объемов производства товаров (оказания услуг)    Объем потерь (тыс.куб.м)</v>
      </c>
      <c r="C27" s="142">
        <v>1</v>
      </c>
      <c r="D27" s="276" t="s">
        <v>4</v>
      </c>
      <c r="E27" s="149" t="s">
        <v>5</v>
      </c>
      <c r="F27" s="134">
        <f>F28-F22</f>
        <v>0.5999999999999996</v>
      </c>
      <c r="G27" s="69"/>
    </row>
    <row r="28" spans="1:7" ht="14.25" customHeight="1">
      <c r="A28" s="44" t="s">
        <v>271</v>
      </c>
      <c r="B28" s="80" t="str">
        <f t="shared" si="0"/>
        <v>1.1.Обеспечение объемов производства товаров (оказания услуг)    Объем отпуска в сеть (тыс.куб.м)</v>
      </c>
      <c r="C28" s="142">
        <v>1</v>
      </c>
      <c r="D28" s="277"/>
      <c r="E28" s="149" t="s">
        <v>6</v>
      </c>
      <c r="F28" s="133">
        <v>6.8</v>
      </c>
      <c r="G28" s="69"/>
    </row>
    <row r="29" spans="1:7" ht="14.25" customHeight="1">
      <c r="A29" s="44" t="s">
        <v>272</v>
      </c>
      <c r="B29" s="80" t="str">
        <f t="shared" si="0"/>
        <v>1.1.Обеспечение объемов производства товаров (оказания услуг) Уровень потерь (%)</v>
      </c>
      <c r="C29" s="142">
        <v>1</v>
      </c>
      <c r="D29" s="277"/>
      <c r="E29" s="148" t="s">
        <v>7</v>
      </c>
      <c r="F29" s="135">
        <f>IF(F28=0,0,F27/F28)</f>
        <v>0.08823529411764701</v>
      </c>
      <c r="G29" s="69"/>
    </row>
    <row r="30" spans="1:7" ht="14.25" customHeight="1">
      <c r="A30" s="44" t="s">
        <v>258</v>
      </c>
      <c r="B30" s="80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42">
        <v>1</v>
      </c>
      <c r="D30" s="277"/>
      <c r="E30" s="151" t="s">
        <v>173</v>
      </c>
      <c r="F30" s="133">
        <v>0</v>
      </c>
      <c r="G30" s="69"/>
    </row>
    <row r="31" spans="1:7" ht="14.25" customHeight="1">
      <c r="A31" s="44" t="s">
        <v>259</v>
      </c>
      <c r="B31" s="80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42">
        <v>1</v>
      </c>
      <c r="D31" s="278"/>
      <c r="E31" s="151" t="s">
        <v>318</v>
      </c>
      <c r="F31" s="133">
        <v>0</v>
      </c>
      <c r="G31" s="69"/>
    </row>
    <row r="32" spans="1:7" ht="14.25" customHeight="1">
      <c r="A32" s="44" t="s">
        <v>273</v>
      </c>
      <c r="B32" s="80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42">
        <v>1</v>
      </c>
      <c r="D32" s="260" t="s">
        <v>8</v>
      </c>
      <c r="E32" s="149" t="s">
        <v>346</v>
      </c>
      <c r="F32" s="133">
        <v>13</v>
      </c>
      <c r="G32" s="69"/>
    </row>
    <row r="33" spans="1:7" ht="14.25" customHeight="1">
      <c r="A33" s="44" t="s">
        <v>274</v>
      </c>
      <c r="B33" s="80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42">
        <v>1</v>
      </c>
      <c r="D33" s="260"/>
      <c r="E33" s="152" t="s">
        <v>117</v>
      </c>
      <c r="F33" s="133">
        <v>13</v>
      </c>
      <c r="G33" s="69"/>
    </row>
    <row r="34" spans="1:7" ht="14.25" customHeight="1">
      <c r="A34" s="44" t="s">
        <v>275</v>
      </c>
      <c r="B34" s="80" t="str">
        <f t="shared" si="0"/>
        <v>1.1.Обеспечение объемов производства товаров (оказания услуг)                             диаметр от 250мм до 500мм, (км)</v>
      </c>
      <c r="C34" s="142">
        <v>1</v>
      </c>
      <c r="D34" s="260"/>
      <c r="E34" s="152" t="s">
        <v>88</v>
      </c>
      <c r="F34" s="133">
        <v>0</v>
      </c>
      <c r="G34" s="69"/>
    </row>
    <row r="35" spans="1:7" ht="14.25" customHeight="1">
      <c r="A35" s="44" t="s">
        <v>276</v>
      </c>
      <c r="B35" s="80" t="str">
        <f t="shared" si="0"/>
        <v>1.1.Обеспечение объемов производства товаров (оказания услуг)                             диаметр от 500мм до 1000мм, (км)</v>
      </c>
      <c r="C35" s="142">
        <v>1</v>
      </c>
      <c r="D35" s="260"/>
      <c r="E35" s="152" t="s">
        <v>89</v>
      </c>
      <c r="F35" s="133">
        <v>0</v>
      </c>
      <c r="G35" s="69"/>
    </row>
    <row r="36" spans="1:7" ht="14.25" customHeight="1">
      <c r="A36" s="44" t="s">
        <v>277</v>
      </c>
      <c r="B36" s="80" t="str">
        <f t="shared" si="0"/>
        <v>1.1.Обеспечение объемов производства товаров (оказания услуг)                             диаметр от 1000мм, (км)</v>
      </c>
      <c r="C36" s="142">
        <v>1</v>
      </c>
      <c r="D36" s="260"/>
      <c r="E36" s="152" t="s">
        <v>9</v>
      </c>
      <c r="F36" s="133">
        <v>0</v>
      </c>
      <c r="G36" s="69"/>
    </row>
    <row r="37" spans="1:7" ht="27" customHeight="1">
      <c r="A37" s="44" t="s">
        <v>260</v>
      </c>
      <c r="B37" s="80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42">
        <v>1</v>
      </c>
      <c r="D37" s="260"/>
      <c r="E37" s="153" t="s">
        <v>434</v>
      </c>
      <c r="F37" s="136">
        <v>0</v>
      </c>
      <c r="G37" s="69"/>
    </row>
    <row r="38" spans="1:7" ht="14.25" customHeight="1">
      <c r="A38" s="44" t="s">
        <v>278</v>
      </c>
      <c r="B38" s="80" t="str">
        <f t="shared" si="0"/>
        <v>1.1.Обеспечение объемов производства товаров (оказания услуг) Коэффициент потерь (куб. м/км)</v>
      </c>
      <c r="C38" s="142">
        <v>1</v>
      </c>
      <c r="D38" s="260"/>
      <c r="E38" s="148" t="s">
        <v>10</v>
      </c>
      <c r="F38" s="134">
        <f>IF(F32=0,0,F27/F32*1000)</f>
        <v>46.15384615384613</v>
      </c>
      <c r="G38" s="69"/>
    </row>
    <row r="39" spans="1:7" ht="14.25" customHeight="1">
      <c r="A39" s="44" t="s">
        <v>279</v>
      </c>
      <c r="B39" s="80" t="str">
        <f t="shared" si="0"/>
        <v>1.1.Обеспечение объемов производства товаров (оказания услуг) Удельное водопотребление (куб.м/чел)</v>
      </c>
      <c r="C39" s="142">
        <v>1</v>
      </c>
      <c r="D39" s="260" t="s">
        <v>11</v>
      </c>
      <c r="E39" s="148" t="s">
        <v>12</v>
      </c>
      <c r="F39" s="134">
        <f>IF(F40=0,0,F23/F40*1000)</f>
        <v>11.346153846153847</v>
      </c>
      <c r="G39" s="69"/>
    </row>
    <row r="40" spans="1:7" ht="14.25" customHeight="1">
      <c r="A40" s="44" t="s">
        <v>280</v>
      </c>
      <c r="B40" s="80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42">
        <v>1</v>
      </c>
      <c r="D40" s="260"/>
      <c r="E40" s="149" t="s">
        <v>13</v>
      </c>
      <c r="F40" s="136">
        <v>520</v>
      </c>
      <c r="G40" s="69"/>
    </row>
    <row r="41" spans="3:7" ht="18" customHeight="1">
      <c r="C41" s="142">
        <v>1</v>
      </c>
      <c r="D41" s="270" t="s">
        <v>406</v>
      </c>
      <c r="E41" s="271"/>
      <c r="F41" s="272"/>
      <c r="G41" s="69"/>
    </row>
    <row r="42" spans="1:8" ht="14.25" customHeight="1">
      <c r="A42" s="44" t="s">
        <v>281</v>
      </c>
      <c r="B42" s="80" t="str">
        <f>$D$41&amp;" "&amp;E42</f>
        <v>1.2.Качество производимых товаров (оказываемых услуг) Наличие контроля качества товаров и услуг (%)</v>
      </c>
      <c r="C42" s="142">
        <v>1</v>
      </c>
      <c r="D42" s="260" t="s">
        <v>14</v>
      </c>
      <c r="E42" s="147" t="s">
        <v>15</v>
      </c>
      <c r="F42" s="135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9"/>
      <c r="H42" s="44">
        <f>IF(SUM(H44:H47)&gt;0,1/SUM(H44:H47),0)</f>
        <v>0.5</v>
      </c>
    </row>
    <row r="43" spans="1:7" ht="24.75" customHeight="1">
      <c r="A43" s="44" t="s">
        <v>176</v>
      </c>
      <c r="B43" s="80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42">
        <v>1</v>
      </c>
      <c r="D43" s="260"/>
      <c r="E43" s="152" t="s">
        <v>120</v>
      </c>
      <c r="F43" s="155"/>
      <c r="G43" s="69"/>
    </row>
    <row r="44" spans="1:8" ht="14.25" customHeight="1">
      <c r="A44" s="44" t="s">
        <v>177</v>
      </c>
      <c r="B44" s="80" t="str">
        <f t="shared" si="1"/>
        <v>1.2.Качество производимых товаров (оказываемых услуг)     -в местах водозабора (ед.)</v>
      </c>
      <c r="C44" s="142">
        <v>1</v>
      </c>
      <c r="D44" s="260"/>
      <c r="E44" s="152" t="s">
        <v>16</v>
      </c>
      <c r="F44" s="136">
        <v>2</v>
      </c>
      <c r="G44" s="69"/>
      <c r="H44" s="44">
        <f>IF(F44=0,0,1)</f>
        <v>1</v>
      </c>
    </row>
    <row r="45" spans="1:8" ht="14.25" customHeight="1">
      <c r="A45" s="44" t="s">
        <v>178</v>
      </c>
      <c r="B45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42">
        <v>1</v>
      </c>
      <c r="D45" s="260"/>
      <c r="E45" s="152" t="s">
        <v>17</v>
      </c>
      <c r="F45" s="136">
        <v>0</v>
      </c>
      <c r="G45" s="69"/>
      <c r="H45" s="44">
        <f>IF(F45=0,0,1)</f>
        <v>0</v>
      </c>
    </row>
    <row r="46" spans="1:8" ht="14.25" customHeight="1">
      <c r="A46" s="44" t="s">
        <v>179</v>
      </c>
      <c r="B46" s="80" t="str">
        <f t="shared" si="1"/>
        <v>1.2.Качество производимых товаров (оказываемых услуг)     -в точках водоразбора наружной сети (ед.)</v>
      </c>
      <c r="C46" s="142">
        <v>1</v>
      </c>
      <c r="D46" s="260"/>
      <c r="E46" s="152" t="s">
        <v>18</v>
      </c>
      <c r="F46" s="136">
        <v>2</v>
      </c>
      <c r="G46" s="69"/>
      <c r="H46" s="44">
        <f>IF(F46=0,0,1)</f>
        <v>1</v>
      </c>
    </row>
    <row r="47" spans="1:8" ht="14.25" customHeight="1">
      <c r="A47" s="44" t="s">
        <v>180</v>
      </c>
      <c r="B47" s="80" t="str">
        <f t="shared" si="1"/>
        <v>1.2.Качество производимых товаров (оказываемых услуг)     -в точках водоразбора внутренней сети (ед.)</v>
      </c>
      <c r="C47" s="142">
        <v>1</v>
      </c>
      <c r="D47" s="260"/>
      <c r="E47" s="152" t="s">
        <v>19</v>
      </c>
      <c r="F47" s="136">
        <v>0</v>
      </c>
      <c r="G47" s="69"/>
      <c r="H47" s="44">
        <f>IF(F47=0,0,1)</f>
        <v>0</v>
      </c>
    </row>
    <row r="48" spans="1:7" ht="24.75" customHeight="1">
      <c r="A48" s="44" t="s">
        <v>181</v>
      </c>
      <c r="B48" s="80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42">
        <v>1</v>
      </c>
      <c r="D48" s="260"/>
      <c r="E48" s="152" t="s">
        <v>151</v>
      </c>
      <c r="F48" s="155"/>
      <c r="G48" s="69"/>
    </row>
    <row r="49" spans="1:7" ht="14.25" customHeight="1">
      <c r="A49" s="44" t="s">
        <v>182</v>
      </c>
      <c r="B49" s="80" t="str">
        <f t="shared" si="1"/>
        <v>1.2.Качество производимых товаров (оказываемых услуг)     -в местах водозабора (ед.)</v>
      </c>
      <c r="C49" s="142">
        <v>1</v>
      </c>
      <c r="D49" s="260"/>
      <c r="E49" s="152" t="s">
        <v>16</v>
      </c>
      <c r="F49" s="136">
        <v>2</v>
      </c>
      <c r="G49" s="69"/>
    </row>
    <row r="50" spans="1:7" ht="14.25" customHeight="1">
      <c r="A50" s="44" t="s">
        <v>183</v>
      </c>
      <c r="B50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42">
        <v>1</v>
      </c>
      <c r="D50" s="260"/>
      <c r="E50" s="152" t="s">
        <v>17</v>
      </c>
      <c r="F50" s="136">
        <v>0</v>
      </c>
      <c r="G50" s="69"/>
    </row>
    <row r="51" spans="1:7" ht="14.25" customHeight="1">
      <c r="A51" s="44" t="s">
        <v>184</v>
      </c>
      <c r="B51" s="80" t="str">
        <f t="shared" si="1"/>
        <v>1.2.Качество производимых товаров (оказываемых услуг)     -в точках водоразбора наружной сети (ед.)</v>
      </c>
      <c r="C51" s="142">
        <v>1</v>
      </c>
      <c r="D51" s="260"/>
      <c r="E51" s="152" t="s">
        <v>18</v>
      </c>
      <c r="F51" s="136">
        <v>2</v>
      </c>
      <c r="G51" s="69"/>
    </row>
    <row r="52" spans="1:7" ht="14.25" customHeight="1">
      <c r="A52" s="44" t="s">
        <v>185</v>
      </c>
      <c r="B52" s="80" t="str">
        <f t="shared" si="1"/>
        <v>1.2.Качество производимых товаров (оказываемых услуг)     -в точках водоразбора внутренней сети (ед.)</v>
      </c>
      <c r="C52" s="142">
        <v>1</v>
      </c>
      <c r="D52" s="260"/>
      <c r="E52" s="152" t="s">
        <v>19</v>
      </c>
      <c r="F52" s="136">
        <v>0</v>
      </c>
      <c r="G52" s="69"/>
    </row>
    <row r="53" spans="1:8" ht="14.25" customHeight="1">
      <c r="A53" s="44" t="s">
        <v>186</v>
      </c>
      <c r="B53" s="80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42">
        <v>1</v>
      </c>
      <c r="D53" s="260" t="s">
        <v>20</v>
      </c>
      <c r="E53" s="147" t="s">
        <v>69</v>
      </c>
      <c r="F53" s="135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9"/>
      <c r="H53" s="44">
        <f>IF(SUM(H55:H58)&gt;0,1/SUM(H55:H58),0)</f>
        <v>0.5</v>
      </c>
    </row>
    <row r="54" spans="1:7" ht="14.25" customHeight="1">
      <c r="A54" s="44" t="s">
        <v>187</v>
      </c>
      <c r="B54" s="80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42">
        <v>1</v>
      </c>
      <c r="D54" s="260"/>
      <c r="E54" s="152" t="s">
        <v>152</v>
      </c>
      <c r="F54" s="137"/>
      <c r="G54" s="69"/>
    </row>
    <row r="55" spans="1:8" ht="14.25" customHeight="1">
      <c r="A55" s="44" t="s">
        <v>188</v>
      </c>
      <c r="B55" s="80" t="str">
        <f t="shared" si="1"/>
        <v>1.2.Качество производимых товаров (оказываемых услуг)     -в местах водозабора (ед.)</v>
      </c>
      <c r="C55" s="142">
        <v>1</v>
      </c>
      <c r="D55" s="260"/>
      <c r="E55" s="152" t="s">
        <v>16</v>
      </c>
      <c r="F55" s="136">
        <v>2</v>
      </c>
      <c r="G55" s="69"/>
      <c r="H55" s="44">
        <f>IF(F55=0,0,1)</f>
        <v>1</v>
      </c>
    </row>
    <row r="56" spans="1:8" ht="14.25" customHeight="1">
      <c r="A56" s="44" t="s">
        <v>189</v>
      </c>
      <c r="B56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42">
        <v>1</v>
      </c>
      <c r="D56" s="260"/>
      <c r="E56" s="152" t="s">
        <v>17</v>
      </c>
      <c r="F56" s="136">
        <v>0</v>
      </c>
      <c r="G56" s="69"/>
      <c r="H56" s="44">
        <f>IF(F56=0,0,1)</f>
        <v>0</v>
      </c>
    </row>
    <row r="57" spans="1:8" ht="14.25" customHeight="1">
      <c r="A57" s="44" t="s">
        <v>190</v>
      </c>
      <c r="B57" s="80" t="str">
        <f t="shared" si="1"/>
        <v>1.2.Качество производимых товаров (оказываемых услуг)     -в точках водоразбора наружной сети (ед.)</v>
      </c>
      <c r="C57" s="142">
        <v>1</v>
      </c>
      <c r="D57" s="260"/>
      <c r="E57" s="152" t="s">
        <v>18</v>
      </c>
      <c r="F57" s="136">
        <v>2</v>
      </c>
      <c r="G57" s="69"/>
      <c r="H57" s="44">
        <f>IF(F57=0,0,1)</f>
        <v>1</v>
      </c>
    </row>
    <row r="58" spans="1:8" ht="14.25" customHeight="1">
      <c r="A58" s="44" t="s">
        <v>191</v>
      </c>
      <c r="B58" s="80" t="str">
        <f t="shared" si="1"/>
        <v>1.2.Качество производимых товаров (оказываемых услуг)     -в точках водоразбора внутренней сети (ед.)</v>
      </c>
      <c r="C58" s="142">
        <v>1</v>
      </c>
      <c r="D58" s="260"/>
      <c r="E58" s="152" t="s">
        <v>19</v>
      </c>
      <c r="F58" s="136">
        <v>0</v>
      </c>
      <c r="G58" s="69"/>
      <c r="H58" s="44">
        <f>IF(F58=0,0,1)</f>
        <v>0</v>
      </c>
    </row>
    <row r="59" spans="1:7" ht="14.25" customHeight="1">
      <c r="A59" s="44" t="s">
        <v>192</v>
      </c>
      <c r="B59" s="80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42">
        <v>1</v>
      </c>
      <c r="D59" s="260" t="s">
        <v>96</v>
      </c>
      <c r="E59" s="147" t="s">
        <v>97</v>
      </c>
      <c r="F59" s="138">
        <f>IF(Справочники!I8=0,0,F60/Справочники!I8)</f>
        <v>24</v>
      </c>
      <c r="G59" s="69"/>
    </row>
    <row r="60" spans="1:7" ht="14.25" customHeight="1">
      <c r="A60" s="44" t="s">
        <v>193</v>
      </c>
      <c r="B60" s="80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42">
        <v>1</v>
      </c>
      <c r="D60" s="260"/>
      <c r="E60" s="152" t="s">
        <v>153</v>
      </c>
      <c r="F60" s="136">
        <v>2208</v>
      </c>
      <c r="G60" s="69"/>
    </row>
    <row r="61" spans="3:7" ht="18" customHeight="1">
      <c r="C61" s="142">
        <v>1</v>
      </c>
      <c r="D61" s="270" t="s">
        <v>407</v>
      </c>
      <c r="E61" s="271"/>
      <c r="F61" s="272"/>
      <c r="G61" s="69"/>
    </row>
    <row r="62" spans="1:7" ht="14.25" customHeight="1">
      <c r="A62" s="44" t="s">
        <v>194</v>
      </c>
      <c r="B62" s="80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42">
        <v>1</v>
      </c>
      <c r="D62" s="260" t="s">
        <v>98</v>
      </c>
      <c r="E62" s="147" t="s">
        <v>99</v>
      </c>
      <c r="F62" s="139">
        <f>IF(F32=0,0,F63/F32)</f>
        <v>0</v>
      </c>
      <c r="G62" s="69"/>
    </row>
    <row r="63" spans="1:7" ht="14.25" customHeight="1">
      <c r="A63" s="44" t="s">
        <v>195</v>
      </c>
      <c r="B63" s="80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42">
        <v>1</v>
      </c>
      <c r="D63" s="260"/>
      <c r="E63" s="152" t="s">
        <v>154</v>
      </c>
      <c r="F63" s="136"/>
      <c r="G63" s="69"/>
    </row>
    <row r="64" spans="1:7" ht="14.25" customHeight="1">
      <c r="A64" s="44" t="s">
        <v>196</v>
      </c>
      <c r="B64" s="80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42">
        <v>1</v>
      </c>
      <c r="D64" s="260" t="s">
        <v>100</v>
      </c>
      <c r="E64" s="147" t="s">
        <v>101</v>
      </c>
      <c r="F64" s="135">
        <f>IF(SUM(I65:I67)=0,0,AVERAGE(I65:I67))</f>
        <v>0.9032517061421117</v>
      </c>
      <c r="G64" s="69"/>
    </row>
    <row r="65" spans="1:9" ht="14.25" customHeight="1">
      <c r="A65" s="44" t="s">
        <v>197</v>
      </c>
      <c r="B65" s="80" t="str">
        <f t="shared" si="2"/>
        <v>1.3.Надежность снабжения потребителей товарами (услугами)              -оборудование водозаборов</v>
      </c>
      <c r="C65" s="142">
        <v>1</v>
      </c>
      <c r="D65" s="260"/>
      <c r="E65" s="152" t="s">
        <v>102</v>
      </c>
      <c r="F65" s="135">
        <f>IF((F77+F69)=0,0,F69/(F77+F69))</f>
        <v>0.9574468085106383</v>
      </c>
      <c r="G65" s="69"/>
      <c r="I65" s="42">
        <f>IF(F65&gt;0,F65,"")</f>
        <v>0.9574468085106383</v>
      </c>
    </row>
    <row r="66" spans="1:9" ht="14.25" customHeight="1">
      <c r="A66" s="44" t="s">
        <v>198</v>
      </c>
      <c r="B66" s="80" t="str">
        <f t="shared" si="2"/>
        <v>1.3.Надежность снабжения потребителей товарами (услугами)              -оборудование системы очистки воды </v>
      </c>
      <c r="C66" s="142">
        <v>1</v>
      </c>
      <c r="D66" s="260"/>
      <c r="E66" s="152" t="s">
        <v>103</v>
      </c>
      <c r="F66" s="135">
        <f>IF((F78+F70)=0,0,F70/(F78+F70))</f>
        <v>0</v>
      </c>
      <c r="G66" s="69"/>
      <c r="I66" s="42">
        <f>IF(F66&gt;0,F66,"")</f>
      </c>
    </row>
    <row r="67" spans="1:9" ht="14.25" customHeight="1">
      <c r="A67" s="44" t="s">
        <v>199</v>
      </c>
      <c r="B67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42">
        <v>1</v>
      </c>
      <c r="D67" s="260"/>
      <c r="E67" s="152" t="s">
        <v>104</v>
      </c>
      <c r="F67" s="135">
        <f>IF((F79+F71)=0,0,F71/(F79+F71))</f>
        <v>0.8490566037735849</v>
      </c>
      <c r="G67" s="69"/>
      <c r="I67" s="42">
        <f>IF(F67&gt;0,F67,"")</f>
        <v>0.8490566037735849</v>
      </c>
    </row>
    <row r="68" spans="1:7" ht="14.25" customHeight="1">
      <c r="A68" s="44" t="s">
        <v>200</v>
      </c>
      <c r="B68" s="80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42">
        <v>1</v>
      </c>
      <c r="D68" s="260"/>
      <c r="E68" s="152" t="s">
        <v>155</v>
      </c>
      <c r="F68" s="137"/>
      <c r="G68" s="69"/>
    </row>
    <row r="69" spans="1:7" ht="14.25" customHeight="1">
      <c r="A69" s="44" t="s">
        <v>201</v>
      </c>
      <c r="B69" s="80" t="str">
        <f t="shared" si="2"/>
        <v>1.3.Надежность снабжения потребителей товарами (услугами)              -оборудование водозаборов</v>
      </c>
      <c r="C69" s="142">
        <v>1</v>
      </c>
      <c r="D69" s="260"/>
      <c r="E69" s="152" t="s">
        <v>102</v>
      </c>
      <c r="F69" s="133">
        <v>45</v>
      </c>
      <c r="G69" s="69"/>
    </row>
    <row r="70" spans="1:7" ht="14.25" customHeight="1">
      <c r="A70" s="44" t="s">
        <v>202</v>
      </c>
      <c r="B70" s="80" t="str">
        <f t="shared" si="2"/>
        <v>1.3.Надежность снабжения потребителей товарами (услугами)              -оборудование системы очистки воды </v>
      </c>
      <c r="C70" s="142">
        <v>1</v>
      </c>
      <c r="D70" s="260"/>
      <c r="E70" s="152" t="s">
        <v>103</v>
      </c>
      <c r="F70" s="133">
        <v>0</v>
      </c>
      <c r="G70" s="69"/>
    </row>
    <row r="71" spans="1:7" ht="14.25" customHeight="1">
      <c r="A71" s="44" t="s">
        <v>203</v>
      </c>
      <c r="B71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42">
        <v>1</v>
      </c>
      <c r="D71" s="260"/>
      <c r="E71" s="152" t="s">
        <v>104</v>
      </c>
      <c r="F71" s="133">
        <v>45</v>
      </c>
      <c r="G71" s="69"/>
    </row>
    <row r="72" spans="1:7" ht="14.25" customHeight="1">
      <c r="A72" s="44" t="s">
        <v>204</v>
      </c>
      <c r="B72" s="80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42">
        <v>1</v>
      </c>
      <c r="D72" s="260"/>
      <c r="E72" s="152" t="s">
        <v>156</v>
      </c>
      <c r="F72" s="137"/>
      <c r="G72" s="69"/>
    </row>
    <row r="73" spans="1:7" ht="14.25" customHeight="1">
      <c r="A73" s="44" t="s">
        <v>205</v>
      </c>
      <c r="B73" s="80" t="str">
        <f t="shared" si="2"/>
        <v>1.3.Надежность снабжения потребителей товарами (услугами)              -оборудование водозаборов</v>
      </c>
      <c r="C73" s="142">
        <v>1</v>
      </c>
      <c r="D73" s="260"/>
      <c r="E73" s="152" t="s">
        <v>102</v>
      </c>
      <c r="F73" s="133">
        <v>5</v>
      </c>
      <c r="G73" s="69"/>
    </row>
    <row r="74" spans="1:7" ht="14.25" customHeight="1">
      <c r="A74" s="44" t="s">
        <v>206</v>
      </c>
      <c r="B74" s="80" t="str">
        <f t="shared" si="2"/>
        <v>1.3.Надежность снабжения потребителей товарами (услугами)              -оборудование системы очистки воды </v>
      </c>
      <c r="C74" s="142">
        <v>1</v>
      </c>
      <c r="D74" s="260"/>
      <c r="E74" s="152" t="s">
        <v>103</v>
      </c>
      <c r="F74" s="133">
        <v>0</v>
      </c>
      <c r="G74" s="69"/>
    </row>
    <row r="75" spans="1:7" ht="14.25" customHeight="1">
      <c r="A75" s="44" t="s">
        <v>207</v>
      </c>
      <c r="B75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42">
        <v>1</v>
      </c>
      <c r="D75" s="260"/>
      <c r="E75" s="152" t="s">
        <v>104</v>
      </c>
      <c r="F75" s="133">
        <v>33</v>
      </c>
      <c r="G75" s="69"/>
    </row>
    <row r="76" spans="1:7" ht="14.25" customHeight="1">
      <c r="A76" s="44" t="s">
        <v>208</v>
      </c>
      <c r="B76" s="80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42">
        <v>1</v>
      </c>
      <c r="D76" s="260"/>
      <c r="E76" s="152" t="s">
        <v>157</v>
      </c>
      <c r="F76" s="137"/>
      <c r="G76" s="69"/>
    </row>
    <row r="77" spans="1:7" ht="14.25" customHeight="1">
      <c r="A77" s="44" t="s">
        <v>209</v>
      </c>
      <c r="B77" s="80" t="str">
        <f t="shared" si="2"/>
        <v>1.3.Надежность снабжения потребителей товарами (услугами)              -оборудование водозаборов</v>
      </c>
      <c r="C77" s="142">
        <v>1</v>
      </c>
      <c r="D77" s="260"/>
      <c r="E77" s="152" t="s">
        <v>102</v>
      </c>
      <c r="F77" s="133">
        <v>2</v>
      </c>
      <c r="G77" s="69"/>
    </row>
    <row r="78" spans="1:7" ht="14.25" customHeight="1">
      <c r="A78" s="44" t="s">
        <v>210</v>
      </c>
      <c r="B78" s="80" t="str">
        <f t="shared" si="2"/>
        <v>1.3.Надежность снабжения потребителей товарами (услугами)              -оборудование системы очистки воды </v>
      </c>
      <c r="C78" s="142">
        <v>1</v>
      </c>
      <c r="D78" s="260"/>
      <c r="E78" s="152" t="s">
        <v>103</v>
      </c>
      <c r="F78" s="133">
        <v>0</v>
      </c>
      <c r="G78" s="69"/>
    </row>
    <row r="79" spans="1:7" ht="14.25" customHeight="1">
      <c r="A79" s="44" t="s">
        <v>211</v>
      </c>
      <c r="B79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42">
        <v>1</v>
      </c>
      <c r="D79" s="260"/>
      <c r="E79" s="152" t="s">
        <v>104</v>
      </c>
      <c r="F79" s="133">
        <v>8</v>
      </c>
      <c r="G79" s="69"/>
    </row>
    <row r="80" spans="1:7" ht="14.25" customHeight="1">
      <c r="A80" s="44" t="s">
        <v>212</v>
      </c>
      <c r="B80" s="80" t="str">
        <f t="shared" si="2"/>
        <v>1.3.Надежность снабжения потребителей товарами (услугами) Удельный вес сетей, нуждающихся в замене (%)</v>
      </c>
      <c r="C80" s="142">
        <v>1</v>
      </c>
      <c r="D80" s="260" t="s">
        <v>105</v>
      </c>
      <c r="E80" s="147" t="s">
        <v>106</v>
      </c>
      <c r="F80" s="135">
        <f>IF(F32=0,0,F81/F32)</f>
        <v>0.19</v>
      </c>
      <c r="G80" s="69"/>
    </row>
    <row r="81" spans="1:7" ht="14.25" customHeight="1">
      <c r="A81" s="44" t="s">
        <v>213</v>
      </c>
      <c r="B81" s="80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42">
        <v>1</v>
      </c>
      <c r="D81" s="260"/>
      <c r="E81" s="152" t="s">
        <v>416</v>
      </c>
      <c r="F81" s="133">
        <v>2.47</v>
      </c>
      <c r="G81" s="69"/>
    </row>
    <row r="82" spans="1:7" ht="14.25" customHeight="1">
      <c r="A82" s="44" t="s">
        <v>214</v>
      </c>
      <c r="B82" s="80" t="str">
        <f t="shared" si="2"/>
        <v>1.3.Надежность снабжения потребителей товарами (услугами)    Справочно:         диаметр от 50мм до 250мм, (км)</v>
      </c>
      <c r="C82" s="142">
        <v>1</v>
      </c>
      <c r="D82" s="260"/>
      <c r="E82" s="152" t="s">
        <v>117</v>
      </c>
      <c r="F82" s="133">
        <v>2.47</v>
      </c>
      <c r="G82" s="69"/>
    </row>
    <row r="83" spans="1:7" ht="14.25" customHeight="1">
      <c r="A83" s="44" t="s">
        <v>215</v>
      </c>
      <c r="B83" s="80" t="str">
        <f t="shared" si="2"/>
        <v>1.3.Надежность снабжения потребителей товарами (услугами)                             диаметр от 250мм до 500мм, (км)</v>
      </c>
      <c r="C83" s="142">
        <v>1</v>
      </c>
      <c r="D83" s="260"/>
      <c r="E83" s="152" t="s">
        <v>88</v>
      </c>
      <c r="F83" s="133">
        <v>0</v>
      </c>
      <c r="G83" s="69"/>
    </row>
    <row r="84" spans="1:7" ht="14.25" customHeight="1">
      <c r="A84" s="44" t="s">
        <v>216</v>
      </c>
      <c r="B84" s="80" t="str">
        <f t="shared" si="2"/>
        <v>1.3.Надежность снабжения потребителей товарами (услугами)                             диаметр от 500мм до 1000мм, (км)</v>
      </c>
      <c r="C84" s="142">
        <v>1</v>
      </c>
      <c r="D84" s="260"/>
      <c r="E84" s="152" t="s">
        <v>89</v>
      </c>
      <c r="F84" s="133">
        <v>0</v>
      </c>
      <c r="G84" s="69"/>
    </row>
    <row r="85" spans="1:7" ht="14.25" customHeight="1">
      <c r="A85" s="44" t="s">
        <v>217</v>
      </c>
      <c r="B85" s="80" t="str">
        <f t="shared" si="2"/>
        <v>1.3.Надежность снабжения потребителей товарами (услугами)                             диаметр от 1000мм, (км)</v>
      </c>
      <c r="C85" s="142">
        <v>1</v>
      </c>
      <c r="D85" s="260"/>
      <c r="E85" s="152" t="s">
        <v>9</v>
      </c>
      <c r="F85" s="133">
        <v>0</v>
      </c>
      <c r="G85" s="69"/>
    </row>
    <row r="86" spans="3:7" ht="17.25" customHeight="1">
      <c r="C86" s="142">
        <v>1</v>
      </c>
      <c r="D86" s="270" t="s">
        <v>408</v>
      </c>
      <c r="E86" s="271"/>
      <c r="F86" s="272"/>
      <c r="G86" s="69"/>
    </row>
    <row r="87" spans="1:7" ht="15" customHeight="1">
      <c r="A87" s="44" t="s">
        <v>218</v>
      </c>
      <c r="B87" s="80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42">
        <v>1</v>
      </c>
      <c r="D87" s="260" t="s">
        <v>0</v>
      </c>
      <c r="E87" s="148" t="s">
        <v>137</v>
      </c>
      <c r="F87" s="140">
        <f>IF(F89=0,0,F88/F89)</f>
        <v>0.015380040615027561</v>
      </c>
      <c r="G87" s="69"/>
    </row>
    <row r="88" spans="1:7" ht="11.25">
      <c r="A88" s="44" t="s">
        <v>219</v>
      </c>
      <c r="B88" s="80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42">
        <v>1</v>
      </c>
      <c r="D88" s="260"/>
      <c r="E88" s="149" t="s">
        <v>40</v>
      </c>
      <c r="F88" s="133">
        <v>106.03</v>
      </c>
      <c r="G88" s="69"/>
    </row>
    <row r="89" spans="1:7" ht="12" thickBot="1">
      <c r="A89" s="44" t="s">
        <v>220</v>
      </c>
      <c r="B89" s="80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42">
        <v>1</v>
      </c>
      <c r="D89" s="279"/>
      <c r="E89" s="154" t="s">
        <v>41</v>
      </c>
      <c r="F89" s="141">
        <v>6894</v>
      </c>
      <c r="G89" s="69"/>
    </row>
    <row r="90" spans="3:7" ht="11.25">
      <c r="C90" s="69"/>
      <c r="D90" s="50"/>
      <c r="E90" s="69"/>
      <c r="F90" s="51"/>
      <c r="G90" s="69"/>
    </row>
    <row r="91" spans="3:7" ht="11.25">
      <c r="C91" s="69"/>
      <c r="D91" s="50"/>
      <c r="E91" s="69"/>
      <c r="F91" s="51"/>
      <c r="G91" s="69"/>
    </row>
  </sheetData>
  <sheetProtection password="FA9C" sheet="1" objects="1" scenarios="1" formatColumns="0" formatRows="0"/>
  <mergeCells count="19">
    <mergeCell ref="D22:D26"/>
    <mergeCell ref="D87:D89"/>
    <mergeCell ref="D39:D40"/>
    <mergeCell ref="D32:D38"/>
    <mergeCell ref="D86:F86"/>
    <mergeCell ref="D41:F41"/>
    <mergeCell ref="D27:D31"/>
    <mergeCell ref="D64:D79"/>
    <mergeCell ref="D80:D85"/>
    <mergeCell ref="F7:F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45"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1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showGridLines="0" zoomScalePageLayoutView="0" workbookViewId="0" topLeftCell="C25">
      <selection activeCell="F22" sqref="F22:F27 F33:F35 F58:F60 F62:F64 F66:F68 F70:F74 F104 F106:F107 F111 F131"/>
    </sheetView>
  </sheetViews>
  <sheetFormatPr defaultColWidth="9.140625" defaultRowHeight="11.25"/>
  <cols>
    <col min="1" max="1" width="9.8515625" style="81" hidden="1" customWidth="1"/>
    <col min="2" max="2" width="18.28125" style="81" hidden="1" customWidth="1"/>
    <col min="3" max="4" width="6.28125" style="56" customWidth="1"/>
    <col min="5" max="5" width="101.7109375" style="56" customWidth="1"/>
    <col min="6" max="6" width="36.8515625" style="56" customWidth="1"/>
    <col min="7" max="7" width="10.7109375" style="56" customWidth="1"/>
    <col min="8" max="8" width="4.57421875" style="57" customWidth="1"/>
    <col min="9" max="9" width="10.7109375" style="52" customWidth="1"/>
    <col min="10" max="10" width="9.140625" style="55" customWidth="1"/>
    <col min="11" max="14" width="9.140625" style="56" customWidth="1"/>
    <col min="15" max="17" width="9.140625" style="52" customWidth="1"/>
    <col min="18" max="16384" width="9.140625" style="56" customWidth="1"/>
  </cols>
  <sheetData>
    <row r="1" spans="1:8" s="42" customFormat="1" ht="11.25" customHeight="1" hidden="1">
      <c r="A1" s="88" t="str">
        <f>Справочники!E6</f>
        <v>Наименование регулирующего органа:</v>
      </c>
      <c r="B1" s="81" t="str">
        <f>mo_n</f>
        <v>Романовское</v>
      </c>
      <c r="D1" s="43"/>
      <c r="F1" s="53"/>
      <c r="G1" s="53"/>
      <c r="H1" s="44"/>
    </row>
    <row r="2" spans="1:8" s="42" customFormat="1" ht="11.25" hidden="1">
      <c r="A2" s="88"/>
      <c r="B2" s="81" t="str">
        <f>oktmo_n</f>
        <v>53606431</v>
      </c>
      <c r="D2" s="43"/>
      <c r="F2" s="53"/>
      <c r="G2" s="53"/>
      <c r="H2" s="44"/>
    </row>
    <row r="3" spans="1:17" s="42" customFormat="1" ht="38.25" hidden="1">
      <c r="A3" s="88" t="str">
        <f>Справочники!F8</f>
        <v>IV квартал</v>
      </c>
      <c r="B3" s="44"/>
      <c r="D3" s="43"/>
      <c r="F3" s="53"/>
      <c r="G3" s="53"/>
      <c r="H3" s="44"/>
      <c r="O3" s="77">
        <v>1</v>
      </c>
      <c r="P3" s="77" t="s">
        <v>135</v>
      </c>
      <c r="Q3" s="77" t="str">
        <f>Справочники!F5</f>
        <v>Оренбургская область</v>
      </c>
    </row>
    <row r="4" spans="1:17" s="42" customFormat="1" ht="25.5" hidden="1">
      <c r="A4" s="88">
        <f>Справочники!G8</f>
        <v>2013</v>
      </c>
      <c r="B4" s="44"/>
      <c r="D4" s="43"/>
      <c r="F4" s="53"/>
      <c r="G4" s="53"/>
      <c r="H4" s="44"/>
      <c r="O4" s="77">
        <v>2</v>
      </c>
      <c r="P4" s="77" t="s">
        <v>134</v>
      </c>
      <c r="Q4" s="77" t="str">
        <f>Справочники!F8</f>
        <v>IV квартал</v>
      </c>
    </row>
    <row r="5" spans="1:17" s="42" customFormat="1" ht="33.75" hidden="1">
      <c r="A5" s="88" t="str">
        <f>org_n</f>
        <v>ООО "Валентина"</v>
      </c>
      <c r="B5" s="44">
        <f>fil</f>
        <v>0</v>
      </c>
      <c r="D5" s="43"/>
      <c r="F5" s="53"/>
      <c r="G5" s="53"/>
      <c r="H5" s="44"/>
      <c r="O5" s="77">
        <v>3</v>
      </c>
      <c r="P5" s="77" t="s">
        <v>133</v>
      </c>
      <c r="Q5" s="77">
        <f>Справочники!G8</f>
        <v>2013</v>
      </c>
    </row>
    <row r="6" spans="1:17" s="42" customFormat="1" ht="25.5" hidden="1">
      <c r="A6" s="88" t="str">
        <f>inn</f>
        <v>5621020400</v>
      </c>
      <c r="B6" s="44" t="str">
        <f>kpp</f>
        <v>562101001</v>
      </c>
      <c r="D6" s="43"/>
      <c r="F6" s="54"/>
      <c r="G6" s="54"/>
      <c r="H6" s="44"/>
      <c r="O6" s="77">
        <v>4</v>
      </c>
      <c r="P6" s="77" t="s">
        <v>323</v>
      </c>
      <c r="Q6" s="77" t="str">
        <f>mo_n</f>
        <v>Романовское</v>
      </c>
    </row>
    <row r="7" spans="1:17" s="47" customFormat="1" ht="12.75" customHeight="1">
      <c r="A7" s="88"/>
      <c r="B7" s="44"/>
      <c r="C7" s="45"/>
      <c r="D7" s="46"/>
      <c r="F7" s="257" t="s">
        <v>144</v>
      </c>
      <c r="G7" s="156"/>
      <c r="H7" s="48"/>
      <c r="I7" s="42"/>
      <c r="O7" s="77">
        <v>5</v>
      </c>
      <c r="P7" s="77" t="s">
        <v>324</v>
      </c>
      <c r="Q7" s="77" t="str">
        <f>oktmo_n</f>
        <v>53606431</v>
      </c>
    </row>
    <row r="8" spans="1:17" s="47" customFormat="1" ht="38.25">
      <c r="A8" s="88"/>
      <c r="B8" s="44"/>
      <c r="C8" s="45"/>
      <c r="D8" s="46"/>
      <c r="F8" s="258"/>
      <c r="G8" s="156"/>
      <c r="H8" s="48"/>
      <c r="I8" s="42"/>
      <c r="O8" s="77">
        <v>6</v>
      </c>
      <c r="P8" s="77" t="s">
        <v>325</v>
      </c>
      <c r="Q8" s="78" t="str">
        <f>org_n</f>
        <v>ООО "Валентина"</v>
      </c>
    </row>
    <row r="9" spans="1:17" s="47" customFormat="1" ht="25.5">
      <c r="A9" s="88"/>
      <c r="B9" s="44"/>
      <c r="C9" s="45"/>
      <c r="D9" s="46"/>
      <c r="F9" s="258"/>
      <c r="G9" s="156"/>
      <c r="H9" s="48"/>
      <c r="I9" s="42"/>
      <c r="O9" s="77">
        <v>7</v>
      </c>
      <c r="P9" s="77" t="s">
        <v>326</v>
      </c>
      <c r="Q9" s="77" t="str">
        <f>inn</f>
        <v>5621020400</v>
      </c>
    </row>
    <row r="10" spans="1:17" s="47" customFormat="1" ht="25.5">
      <c r="A10" s="88"/>
      <c r="B10" s="44"/>
      <c r="C10" s="45"/>
      <c r="D10" s="46"/>
      <c r="F10" s="258"/>
      <c r="G10" s="156"/>
      <c r="H10" s="48"/>
      <c r="I10" s="42"/>
      <c r="O10" s="77">
        <v>8</v>
      </c>
      <c r="P10" s="78" t="s">
        <v>327</v>
      </c>
      <c r="Q10" s="77" t="str">
        <f>kpp</f>
        <v>562101001</v>
      </c>
    </row>
    <row r="11" spans="1:17" s="47" customFormat="1" ht="12.75">
      <c r="A11" s="88"/>
      <c r="B11" s="44"/>
      <c r="C11" s="45"/>
      <c r="D11" s="46"/>
      <c r="F11" s="259"/>
      <c r="G11" s="156"/>
      <c r="H11" s="48"/>
      <c r="I11" s="42"/>
      <c r="O11" s="77">
        <v>9</v>
      </c>
      <c r="P11" s="77" t="s">
        <v>328</v>
      </c>
      <c r="Q11" s="79" t="str">
        <f>org_n&amp;"_INN:"&amp;inn&amp;"_KPP:"&amp;kpp</f>
        <v>ООО "Валентина"_INN:5621020400_KPP:562101001</v>
      </c>
    </row>
    <row r="12" spans="1:17" s="47" customFormat="1" ht="63.75">
      <c r="A12" s="44"/>
      <c r="B12" s="44"/>
      <c r="D12" s="46"/>
      <c r="F12" s="49"/>
      <c r="H12" s="48"/>
      <c r="I12" s="42"/>
      <c r="O12" s="77">
        <v>10</v>
      </c>
      <c r="P12" s="77" t="s">
        <v>136</v>
      </c>
      <c r="Q12" s="77" t="str">
        <f>vprod</f>
        <v>Транспортировка и распределение воды</v>
      </c>
    </row>
    <row r="13" spans="1:17" s="47" customFormat="1" ht="12.75">
      <c r="A13" s="44"/>
      <c r="B13" s="44"/>
      <c r="C13" s="69"/>
      <c r="D13" s="50"/>
      <c r="E13" s="69"/>
      <c r="F13" s="51"/>
      <c r="G13" s="69"/>
      <c r="H13" s="48"/>
      <c r="I13" s="42"/>
      <c r="O13" s="77">
        <v>11</v>
      </c>
      <c r="P13" s="77" t="s">
        <v>1</v>
      </c>
      <c r="Q13" s="77">
        <f>fil</f>
        <v>0</v>
      </c>
    </row>
    <row r="14" spans="1:17" s="47" customFormat="1" ht="15.75" customHeight="1">
      <c r="A14" s="44"/>
      <c r="B14" s="44"/>
      <c r="C14" s="69"/>
      <c r="D14" s="264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IV квартал 2013 года</v>
      </c>
      <c r="E14" s="265"/>
      <c r="F14" s="266"/>
      <c r="G14" s="69"/>
      <c r="H14" s="48"/>
      <c r="I14" s="42"/>
      <c r="O14" s="42"/>
      <c r="P14" s="42"/>
      <c r="Q14" s="42"/>
    </row>
    <row r="15" spans="1:17" s="47" customFormat="1" ht="14.25" customHeight="1">
      <c r="A15" s="44"/>
      <c r="B15" s="44"/>
      <c r="C15" s="69"/>
      <c r="D15" s="267" t="str">
        <f>"Муниципальное образование: "&amp;IF(B1="","",B1)</f>
        <v>Муниципальное образование: Романовское</v>
      </c>
      <c r="E15" s="268"/>
      <c r="F15" s="269"/>
      <c r="G15" s="69"/>
      <c r="H15" s="48"/>
      <c r="I15" s="42"/>
      <c r="O15" s="42"/>
      <c r="P15" s="42"/>
      <c r="Q15" s="42"/>
    </row>
    <row r="16" spans="1:17" s="47" customFormat="1" ht="14.25" customHeight="1">
      <c r="A16" s="44"/>
      <c r="B16" s="44"/>
      <c r="C16" s="69"/>
      <c r="D16" s="261" t="str">
        <f>"Название организации: "&amp;IF(B5=0,A5,A5&amp;" ("&amp;B5&amp;")")</f>
        <v>Название организации: ООО "Валентина"</v>
      </c>
      <c r="E16" s="262"/>
      <c r="F16" s="263"/>
      <c r="G16" s="69"/>
      <c r="H16" s="48"/>
      <c r="I16" s="42"/>
      <c r="O16" s="42"/>
      <c r="P16" s="42"/>
      <c r="Q16" s="42"/>
    </row>
    <row r="17" spans="1:17" s="47" customFormat="1" ht="11.25">
      <c r="A17" s="44"/>
      <c r="B17" s="44"/>
      <c r="C17" s="69"/>
      <c r="D17" s="50"/>
      <c r="E17" s="26"/>
      <c r="F17" s="51"/>
      <c r="G17" s="69"/>
      <c r="H17" s="48"/>
      <c r="I17" s="42"/>
      <c r="O17" s="42"/>
      <c r="P17" s="42"/>
      <c r="Q17" s="42"/>
    </row>
    <row r="18" spans="3:10" ht="33" customHeight="1" thickBot="1">
      <c r="C18" s="157"/>
      <c r="D18" s="143" t="s">
        <v>145</v>
      </c>
      <c r="E18" s="144" t="s">
        <v>146</v>
      </c>
      <c r="F18" s="145" t="s">
        <v>147</v>
      </c>
      <c r="G18" s="157"/>
      <c r="H18" s="55"/>
      <c r="J18" s="56"/>
    </row>
    <row r="19" spans="3:10" ht="12.75" customHeight="1">
      <c r="C19" s="157"/>
      <c r="D19" s="131">
        <v>1</v>
      </c>
      <c r="E19" s="132">
        <v>2</v>
      </c>
      <c r="F19" s="131">
        <v>3</v>
      </c>
      <c r="G19" s="157"/>
      <c r="H19" s="55"/>
      <c r="J19" s="56"/>
    </row>
    <row r="20" spans="3:10" ht="12.75" customHeight="1">
      <c r="C20" s="157"/>
      <c r="D20" s="289" t="s">
        <v>409</v>
      </c>
      <c r="E20" s="290"/>
      <c r="F20" s="291"/>
      <c r="G20" s="157"/>
      <c r="H20" s="55"/>
      <c r="J20" s="56"/>
    </row>
    <row r="21" spans="1:10" ht="12.75" customHeight="1">
      <c r="A21" s="81" t="s">
        <v>221</v>
      </c>
      <c r="B21" s="89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42">
        <v>1</v>
      </c>
      <c r="D21" s="260" t="s">
        <v>42</v>
      </c>
      <c r="E21" s="147" t="s">
        <v>99</v>
      </c>
      <c r="F21" s="139">
        <f>IF(F23=0,0,F22/F23)</f>
        <v>0</v>
      </c>
      <c r="G21" s="157"/>
      <c r="H21" s="55"/>
      <c r="J21" s="56"/>
    </row>
    <row r="22" spans="1:10" ht="12.75" customHeight="1">
      <c r="A22" s="81" t="s">
        <v>222</v>
      </c>
      <c r="B22" s="89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42">
        <v>1</v>
      </c>
      <c r="D22" s="260"/>
      <c r="E22" s="152" t="s">
        <v>154</v>
      </c>
      <c r="F22" s="188">
        <f>Производственная!F63</f>
        <v>0</v>
      </c>
      <c r="G22" s="157"/>
      <c r="H22" s="55"/>
      <c r="J22" s="56"/>
    </row>
    <row r="23" spans="1:17" s="47" customFormat="1" ht="14.25" customHeight="1">
      <c r="A23" s="81" t="s">
        <v>223</v>
      </c>
      <c r="B23" s="89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42">
        <v>1</v>
      </c>
      <c r="D23" s="260"/>
      <c r="E23" s="149" t="s">
        <v>346</v>
      </c>
      <c r="F23" s="138">
        <f>Производственная!F32</f>
        <v>13</v>
      </c>
      <c r="G23" s="69"/>
      <c r="H23" s="48"/>
      <c r="I23" s="42"/>
      <c r="O23" s="42"/>
      <c r="P23" s="42"/>
      <c r="Q23" s="42"/>
    </row>
    <row r="24" spans="1:17" s="47" customFormat="1" ht="14.25" customHeight="1">
      <c r="A24" s="81" t="s">
        <v>224</v>
      </c>
      <c r="B24" s="89" t="str">
        <f t="shared" si="0"/>
        <v>2.1. Надежность снабжения потребителей товарами (услугами)    Справочно:         диаметр от 50мм до 250мм, (км)</v>
      </c>
      <c r="C24" s="142">
        <v>1</v>
      </c>
      <c r="D24" s="260"/>
      <c r="E24" s="152" t="s">
        <v>117</v>
      </c>
      <c r="F24" s="138">
        <f>Производственная!F33</f>
        <v>13</v>
      </c>
      <c r="G24" s="69"/>
      <c r="H24" s="48"/>
      <c r="I24" s="42"/>
      <c r="O24" s="42"/>
      <c r="P24" s="42"/>
      <c r="Q24" s="42"/>
    </row>
    <row r="25" spans="1:17" s="47" customFormat="1" ht="14.25" customHeight="1">
      <c r="A25" s="81" t="s">
        <v>225</v>
      </c>
      <c r="B25" s="89" t="str">
        <f t="shared" si="0"/>
        <v>2.1. Надежность снабжения потребителей товарами (услугами)                             диаметр от 250мм до 500мм, (км)</v>
      </c>
      <c r="C25" s="142">
        <v>1</v>
      </c>
      <c r="D25" s="260"/>
      <c r="E25" s="152" t="s">
        <v>88</v>
      </c>
      <c r="F25" s="138">
        <f>Производственная!F34</f>
        <v>0</v>
      </c>
      <c r="G25" s="69"/>
      <c r="H25" s="48"/>
      <c r="I25" s="42"/>
      <c r="O25" s="42"/>
      <c r="P25" s="42"/>
      <c r="Q25" s="42"/>
    </row>
    <row r="26" spans="1:17" s="47" customFormat="1" ht="14.25" customHeight="1">
      <c r="A26" s="81" t="s">
        <v>226</v>
      </c>
      <c r="B26" s="89" t="str">
        <f t="shared" si="0"/>
        <v>2.1. Надежность снабжения потребителей товарами (услугами)                             диаметр от 500мм до 1000мм, (км)</v>
      </c>
      <c r="C26" s="142">
        <v>1</v>
      </c>
      <c r="D26" s="260"/>
      <c r="E26" s="152" t="s">
        <v>89</v>
      </c>
      <c r="F26" s="138">
        <f>Производственная!F35</f>
        <v>0</v>
      </c>
      <c r="G26" s="69"/>
      <c r="H26" s="48"/>
      <c r="I26" s="42"/>
      <c r="O26" s="42"/>
      <c r="P26" s="42"/>
      <c r="Q26" s="42"/>
    </row>
    <row r="27" spans="1:17" s="47" customFormat="1" ht="14.25" customHeight="1">
      <c r="A27" s="81" t="s">
        <v>227</v>
      </c>
      <c r="B27" s="89" t="str">
        <f t="shared" si="0"/>
        <v>2.1. Надежность снабжения потребителей товарами (услугами)                             диаметр от 1000мм, (км)</v>
      </c>
      <c r="C27" s="142">
        <v>1</v>
      </c>
      <c r="D27" s="260"/>
      <c r="E27" s="152" t="s">
        <v>9</v>
      </c>
      <c r="F27" s="138">
        <f>Производственная!F36</f>
        <v>0</v>
      </c>
      <c r="G27" s="69"/>
      <c r="H27" s="48"/>
      <c r="I27" s="42"/>
      <c r="O27" s="42"/>
      <c r="P27" s="42"/>
      <c r="Q27" s="42"/>
    </row>
    <row r="28" spans="1:10" ht="12.75" customHeight="1">
      <c r="A28" s="81" t="s">
        <v>228</v>
      </c>
      <c r="B28" s="89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42">
        <v>1</v>
      </c>
      <c r="D28" s="285" t="s">
        <v>43</v>
      </c>
      <c r="E28" s="147" t="s">
        <v>44</v>
      </c>
      <c r="F28" s="158">
        <f>IF(F31=0,0,(F29*F30)/F31)</f>
        <v>0</v>
      </c>
      <c r="G28" s="157"/>
      <c r="H28" s="55"/>
      <c r="J28" s="56"/>
    </row>
    <row r="29" spans="1:17" s="47" customFormat="1" ht="11.25">
      <c r="A29" s="81" t="s">
        <v>229</v>
      </c>
      <c r="B29" s="89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42">
        <v>1</v>
      </c>
      <c r="D29" s="285"/>
      <c r="E29" s="152" t="s">
        <v>414</v>
      </c>
      <c r="F29" s="176">
        <v>0</v>
      </c>
      <c r="G29" s="69"/>
      <c r="H29" s="48"/>
      <c r="I29" s="42"/>
      <c r="O29" s="42"/>
      <c r="P29" s="42"/>
      <c r="Q29" s="42"/>
    </row>
    <row r="30" spans="1:17" s="47" customFormat="1" ht="11.25">
      <c r="A30" s="81" t="s">
        <v>230</v>
      </c>
      <c r="B30" s="89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42">
        <v>1</v>
      </c>
      <c r="D30" s="285"/>
      <c r="E30" s="152" t="s">
        <v>415</v>
      </c>
      <c r="F30" s="176">
        <v>0</v>
      </c>
      <c r="G30" s="69"/>
      <c r="H30" s="48"/>
      <c r="I30" s="42"/>
      <c r="O30" s="42"/>
      <c r="P30" s="42"/>
      <c r="Q30" s="42"/>
    </row>
    <row r="31" spans="1:17" s="47" customFormat="1" ht="11.25">
      <c r="A31" s="81" t="s">
        <v>231</v>
      </c>
      <c r="B31" s="89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42">
        <v>1</v>
      </c>
      <c r="D31" s="285"/>
      <c r="E31" s="149" t="s">
        <v>45</v>
      </c>
      <c r="F31" s="136">
        <v>0</v>
      </c>
      <c r="G31" s="69"/>
      <c r="H31" s="48"/>
      <c r="I31" s="42"/>
      <c r="O31" s="42"/>
      <c r="P31" s="42"/>
      <c r="Q31" s="42"/>
    </row>
    <row r="32" spans="1:17" s="47" customFormat="1" ht="11.25">
      <c r="A32" s="44" t="s">
        <v>232</v>
      </c>
      <c r="B32" s="89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42">
        <v>1</v>
      </c>
      <c r="D32" s="260" t="s">
        <v>46</v>
      </c>
      <c r="E32" s="147" t="s">
        <v>97</v>
      </c>
      <c r="F32" s="138">
        <f>IF(Справочники!I8=0,0,F33/Справочники!I8)</f>
        <v>24</v>
      </c>
      <c r="G32" s="69"/>
      <c r="H32" s="48"/>
      <c r="I32" s="42"/>
      <c r="O32" s="42"/>
      <c r="P32" s="42"/>
      <c r="Q32" s="42"/>
    </row>
    <row r="33" spans="1:17" s="47" customFormat="1" ht="11.25">
      <c r="A33" s="44" t="s">
        <v>233</v>
      </c>
      <c r="B33" s="89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42">
        <v>1</v>
      </c>
      <c r="D33" s="260"/>
      <c r="E33" s="152" t="s">
        <v>153</v>
      </c>
      <c r="F33" s="188">
        <f>Производственная!F60</f>
        <v>2208</v>
      </c>
      <c r="G33" s="69"/>
      <c r="H33" s="48"/>
      <c r="I33" s="42"/>
      <c r="O33" s="42"/>
      <c r="P33" s="42"/>
      <c r="Q33" s="42"/>
    </row>
    <row r="34" spans="1:17" s="47" customFormat="1" ht="11.25">
      <c r="A34" s="44" t="s">
        <v>234</v>
      </c>
      <c r="B34" s="89" t="str">
        <f t="shared" si="0"/>
        <v>2.1. Надежность снабжения потребителей товарами (услугами)    Объем потерь (тыс.куб.м)</v>
      </c>
      <c r="C34" s="142">
        <v>1</v>
      </c>
      <c r="D34" s="260" t="s">
        <v>47</v>
      </c>
      <c r="E34" s="149" t="s">
        <v>5</v>
      </c>
      <c r="F34" s="188">
        <f>Производственная!F27</f>
        <v>0.5999999999999996</v>
      </c>
      <c r="G34" s="69"/>
      <c r="H34" s="48"/>
      <c r="I34" s="42"/>
      <c r="O34" s="42"/>
      <c r="P34" s="42"/>
      <c r="Q34" s="42"/>
    </row>
    <row r="35" spans="1:17" s="47" customFormat="1" ht="11.25">
      <c r="A35" s="44" t="s">
        <v>235</v>
      </c>
      <c r="B35" s="89" t="str">
        <f t="shared" si="0"/>
        <v>2.1. Надежность снабжения потребителей товарами (услугами)    Объем отпуска в сеть (тыс.куб.м)</v>
      </c>
      <c r="C35" s="142">
        <v>1</v>
      </c>
      <c r="D35" s="260"/>
      <c r="E35" s="149" t="s">
        <v>6</v>
      </c>
      <c r="F35" s="138">
        <f>Производственная!F28</f>
        <v>6.8</v>
      </c>
      <c r="G35" s="69"/>
      <c r="H35" s="48"/>
      <c r="I35" s="42"/>
      <c r="O35" s="42"/>
      <c r="P35" s="42"/>
      <c r="Q35" s="42"/>
    </row>
    <row r="36" spans="1:17" s="47" customFormat="1" ht="11.25">
      <c r="A36" s="44" t="s">
        <v>236</v>
      </c>
      <c r="B36" s="89" t="str">
        <f t="shared" si="0"/>
        <v>2.1. Надежность снабжения потребителей товарами (услугами) Уровень потерь (%)</v>
      </c>
      <c r="C36" s="142">
        <v>1</v>
      </c>
      <c r="D36" s="260"/>
      <c r="E36" s="148" t="s">
        <v>7</v>
      </c>
      <c r="F36" s="135">
        <f>IF(F35=0,0,F34/F35)</f>
        <v>0.08823529411764701</v>
      </c>
      <c r="G36" s="69"/>
      <c r="H36" s="48"/>
      <c r="I36" s="42"/>
      <c r="O36" s="42"/>
      <c r="P36" s="42"/>
      <c r="Q36" s="42"/>
    </row>
    <row r="37" spans="1:17" s="47" customFormat="1" ht="11.25">
      <c r="A37" s="44" t="s">
        <v>237</v>
      </c>
      <c r="B37" s="89" t="str">
        <f t="shared" si="0"/>
        <v>2.1. Надежность снабжения потребителей товарами (услугами) Коэффициент потерь (куб. м/км)</v>
      </c>
      <c r="C37" s="142">
        <v>1</v>
      </c>
      <c r="D37" s="146" t="s">
        <v>48</v>
      </c>
      <c r="E37" s="148" t="s">
        <v>10</v>
      </c>
      <c r="F37" s="134">
        <f>IF(F23=0,0,F34/F23*1000)</f>
        <v>46.15384615384613</v>
      </c>
      <c r="G37" s="69"/>
      <c r="H37" s="48"/>
      <c r="I37" s="42"/>
      <c r="O37" s="42"/>
      <c r="P37" s="42"/>
      <c r="Q37" s="42"/>
    </row>
    <row r="38" spans="1:17" s="47" customFormat="1" ht="11.25">
      <c r="A38" s="44" t="s">
        <v>238</v>
      </c>
      <c r="B38" s="89" t="str">
        <f t="shared" si="0"/>
        <v>2.1. Надежность снабжения потребителей товарами (услугами) Индекс замены оборудования (%)</v>
      </c>
      <c r="C38" s="142">
        <v>1</v>
      </c>
      <c r="D38" s="286" t="s">
        <v>49</v>
      </c>
      <c r="E38" s="147" t="s">
        <v>50</v>
      </c>
      <c r="F38" s="135">
        <f>IF(SUM(I39:I42)=0,0,AVERAGE(I39:I42))</f>
        <v>0</v>
      </c>
      <c r="G38" s="69"/>
      <c r="H38" s="48"/>
      <c r="I38" s="42"/>
      <c r="O38" s="42"/>
      <c r="P38" s="42"/>
      <c r="Q38" s="42"/>
    </row>
    <row r="39" spans="1:17" s="47" customFormat="1" ht="11.25">
      <c r="A39" s="44" t="s">
        <v>239</v>
      </c>
      <c r="B39" s="89" t="str">
        <f t="shared" si="0"/>
        <v>2.1. Надежность снабжения потребителей товарами (услугами)              -оборудование водозаборов</v>
      </c>
      <c r="C39" s="142">
        <v>1</v>
      </c>
      <c r="D39" s="287"/>
      <c r="E39" s="152" t="s">
        <v>102</v>
      </c>
      <c r="F39" s="140">
        <f>IF(F49=0,0,F44/F49)</f>
        <v>0</v>
      </c>
      <c r="G39" s="69"/>
      <c r="H39" s="48"/>
      <c r="I39" s="42">
        <f>IF(F39&gt;0,F39,"")</f>
      </c>
      <c r="O39" s="42"/>
      <c r="P39" s="42"/>
      <c r="Q39" s="42"/>
    </row>
    <row r="40" spans="1:17" s="47" customFormat="1" ht="11.25">
      <c r="A40" s="44" t="s">
        <v>240</v>
      </c>
      <c r="B40" s="89" t="str">
        <f t="shared" si="0"/>
        <v>2.1. Надежность снабжения потребителей товарами (услугами)              -оборудование системы очистки воды </v>
      </c>
      <c r="C40" s="142">
        <v>1</v>
      </c>
      <c r="D40" s="287"/>
      <c r="E40" s="152" t="s">
        <v>103</v>
      </c>
      <c r="F40" s="140">
        <f>IF(F50=0,0,F45/F50)</f>
        <v>0</v>
      </c>
      <c r="G40" s="69"/>
      <c r="H40" s="48"/>
      <c r="I40" s="42">
        <f>IF(F40&gt;0,F40,"")</f>
      </c>
      <c r="O40" s="42"/>
      <c r="P40" s="42"/>
      <c r="Q40" s="42"/>
    </row>
    <row r="41" spans="1:17" s="47" customFormat="1" ht="11.25">
      <c r="A41" s="44" t="s">
        <v>241</v>
      </c>
      <c r="B4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42">
        <v>1</v>
      </c>
      <c r="D41" s="287"/>
      <c r="E41" s="152" t="s">
        <v>104</v>
      </c>
      <c r="F41" s="140">
        <f>IF(F51=0,0,F46/F51)</f>
        <v>0</v>
      </c>
      <c r="G41" s="69"/>
      <c r="H41" s="48"/>
      <c r="I41" s="42">
        <f>IF(F41&gt;0,F41,"")</f>
      </c>
      <c r="O41" s="42"/>
      <c r="P41" s="42"/>
      <c r="Q41" s="42"/>
    </row>
    <row r="42" spans="1:17" s="47" customFormat="1" ht="11.25">
      <c r="A42" s="44" t="s">
        <v>242</v>
      </c>
      <c r="B42" s="89" t="str">
        <f t="shared" si="0"/>
        <v>2.1. Надежность снабжения потребителей товарами (услугами)              -в т.ч. сети (км)</v>
      </c>
      <c r="C42" s="142">
        <v>1</v>
      </c>
      <c r="D42" s="287"/>
      <c r="E42" s="152" t="s">
        <v>65</v>
      </c>
      <c r="F42" s="140">
        <f>IF(F52=0,0,F47/F52)</f>
        <v>0</v>
      </c>
      <c r="G42" s="69"/>
      <c r="H42" s="48"/>
      <c r="I42" s="42">
        <f>IF(F42&gt;0,F42,"")</f>
      </c>
      <c r="O42" s="42"/>
      <c r="P42" s="42"/>
      <c r="Q42" s="42"/>
    </row>
    <row r="43" spans="1:17" s="47" customFormat="1" ht="11.25">
      <c r="A43" s="44" t="s">
        <v>243</v>
      </c>
      <c r="B43" s="89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42">
        <v>1</v>
      </c>
      <c r="D43" s="287"/>
      <c r="E43" s="163" t="s">
        <v>66</v>
      </c>
      <c r="F43" s="164"/>
      <c r="G43" s="69"/>
      <c r="H43" s="48"/>
      <c r="I43" s="42"/>
      <c r="O43" s="42"/>
      <c r="P43" s="42"/>
      <c r="Q43" s="42"/>
    </row>
    <row r="44" spans="1:17" s="47" customFormat="1" ht="11.25">
      <c r="A44" s="44" t="s">
        <v>244</v>
      </c>
      <c r="B44" s="89" t="str">
        <f t="shared" si="0"/>
        <v>2.1. Надежность снабжения потребителей товарами (услугами)              -оборудование водозаборов</v>
      </c>
      <c r="C44" s="142">
        <v>1</v>
      </c>
      <c r="D44" s="287"/>
      <c r="E44" s="152" t="s">
        <v>102</v>
      </c>
      <c r="F44" s="177">
        <v>0</v>
      </c>
      <c r="G44" s="69"/>
      <c r="H44" s="48"/>
      <c r="I44" s="42"/>
      <c r="O44" s="42"/>
      <c r="P44" s="42"/>
      <c r="Q44" s="42"/>
    </row>
    <row r="45" spans="1:17" s="47" customFormat="1" ht="11.25">
      <c r="A45" s="44" t="s">
        <v>245</v>
      </c>
      <c r="B45" s="89" t="str">
        <f t="shared" si="0"/>
        <v>2.1. Надежность снабжения потребителей товарами (услугами)              -оборудование системы очистки воды </v>
      </c>
      <c r="C45" s="142">
        <v>1</v>
      </c>
      <c r="D45" s="287"/>
      <c r="E45" s="152" t="s">
        <v>103</v>
      </c>
      <c r="F45" s="177">
        <v>0</v>
      </c>
      <c r="G45" s="69"/>
      <c r="H45" s="48"/>
      <c r="I45" s="42"/>
      <c r="O45" s="42"/>
      <c r="P45" s="42"/>
      <c r="Q45" s="42"/>
    </row>
    <row r="46" spans="1:17" s="47" customFormat="1" ht="11.25">
      <c r="A46" s="44" t="s">
        <v>246</v>
      </c>
      <c r="B4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42">
        <v>1</v>
      </c>
      <c r="D46" s="287"/>
      <c r="E46" s="152" t="s">
        <v>104</v>
      </c>
      <c r="F46" s="177">
        <v>0</v>
      </c>
      <c r="G46" s="69"/>
      <c r="H46" s="48"/>
      <c r="I46" s="42"/>
      <c r="O46" s="42"/>
      <c r="P46" s="42"/>
      <c r="Q46" s="42"/>
    </row>
    <row r="47" spans="1:17" s="47" customFormat="1" ht="11.25">
      <c r="A47" s="44" t="s">
        <v>247</v>
      </c>
      <c r="B47" s="89" t="str">
        <f t="shared" si="0"/>
        <v>2.1. Надежность снабжения потребителей товарами (услугами)              -в т.ч. сети (км)</v>
      </c>
      <c r="C47" s="142">
        <v>1</v>
      </c>
      <c r="D47" s="287"/>
      <c r="E47" s="152" t="s">
        <v>65</v>
      </c>
      <c r="F47" s="177">
        <v>0</v>
      </c>
      <c r="G47" s="69"/>
      <c r="H47" s="48"/>
      <c r="I47" s="42"/>
      <c r="O47" s="42"/>
      <c r="P47" s="42"/>
      <c r="Q47" s="42"/>
    </row>
    <row r="48" spans="1:17" s="47" customFormat="1" ht="11.25">
      <c r="A48" s="44" t="s">
        <v>248</v>
      </c>
      <c r="B48" s="89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42">
        <v>1</v>
      </c>
      <c r="D48" s="287"/>
      <c r="E48" s="163" t="s">
        <v>67</v>
      </c>
      <c r="F48" s="164"/>
      <c r="G48" s="69"/>
      <c r="H48" s="48"/>
      <c r="I48" s="42"/>
      <c r="O48" s="42"/>
      <c r="P48" s="42"/>
      <c r="Q48" s="42"/>
    </row>
    <row r="49" spans="1:17" s="47" customFormat="1" ht="11.25">
      <c r="A49" s="44" t="s">
        <v>249</v>
      </c>
      <c r="B49" s="89" t="str">
        <f t="shared" si="0"/>
        <v>2.1. Надежность снабжения потребителей товарами (услугами)              -оборудование водозаборов</v>
      </c>
      <c r="C49" s="142">
        <v>1</v>
      </c>
      <c r="D49" s="287"/>
      <c r="E49" s="152" t="s">
        <v>102</v>
      </c>
      <c r="F49" s="177">
        <v>0</v>
      </c>
      <c r="G49" s="69"/>
      <c r="H49" s="48"/>
      <c r="I49" s="42"/>
      <c r="O49" s="42"/>
      <c r="P49" s="42"/>
      <c r="Q49" s="42"/>
    </row>
    <row r="50" spans="1:17" s="47" customFormat="1" ht="11.25">
      <c r="A50" s="44" t="s">
        <v>282</v>
      </c>
      <c r="B50" s="89" t="str">
        <f t="shared" si="0"/>
        <v>2.1. Надежность снабжения потребителей товарами (услугами)              -оборудование системы очистки воды </v>
      </c>
      <c r="C50" s="142">
        <v>1</v>
      </c>
      <c r="D50" s="287"/>
      <c r="E50" s="152" t="s">
        <v>103</v>
      </c>
      <c r="F50" s="177">
        <v>0</v>
      </c>
      <c r="G50" s="69"/>
      <c r="H50" s="48"/>
      <c r="I50" s="42"/>
      <c r="O50" s="42"/>
      <c r="P50" s="42"/>
      <c r="Q50" s="42"/>
    </row>
    <row r="51" spans="1:17" s="47" customFormat="1" ht="11.25">
      <c r="A51" s="44" t="s">
        <v>283</v>
      </c>
      <c r="B5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42">
        <v>1</v>
      </c>
      <c r="D51" s="287"/>
      <c r="E51" s="152" t="s">
        <v>104</v>
      </c>
      <c r="F51" s="177">
        <v>0</v>
      </c>
      <c r="G51" s="69"/>
      <c r="H51" s="48"/>
      <c r="I51" s="42"/>
      <c r="O51" s="42"/>
      <c r="P51" s="42"/>
      <c r="Q51" s="42"/>
    </row>
    <row r="52" spans="1:17" s="47" customFormat="1" ht="11.25">
      <c r="A52" s="44" t="s">
        <v>284</v>
      </c>
      <c r="B52" s="89" t="str">
        <f t="shared" si="0"/>
        <v>2.1. Надежность снабжения потребителей товарами (услугами)              -в т.ч. сети (км)</v>
      </c>
      <c r="C52" s="142">
        <v>1</v>
      </c>
      <c r="D52" s="288"/>
      <c r="E52" s="152" t="s">
        <v>65</v>
      </c>
      <c r="F52" s="177">
        <v>0</v>
      </c>
      <c r="G52" s="69"/>
      <c r="H52" s="48"/>
      <c r="I52" s="42"/>
      <c r="O52" s="42"/>
      <c r="P52" s="42"/>
      <c r="Q52" s="42"/>
    </row>
    <row r="53" spans="1:17" s="47" customFormat="1" ht="14.25" customHeight="1">
      <c r="A53" s="44" t="s">
        <v>285</v>
      </c>
      <c r="B53" s="89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42">
        <v>1</v>
      </c>
      <c r="D53" s="260" t="s">
        <v>51</v>
      </c>
      <c r="E53" s="147" t="s">
        <v>101</v>
      </c>
      <c r="F53" s="135">
        <f>IF(SUM(I54:I56)=0,0,AVERAGE(I54:I56))</f>
        <v>0.9032517061421117</v>
      </c>
      <c r="G53" s="69"/>
      <c r="H53" s="48"/>
      <c r="I53" s="42"/>
      <c r="O53" s="42"/>
      <c r="P53" s="42"/>
      <c r="Q53" s="42"/>
    </row>
    <row r="54" spans="1:17" s="47" customFormat="1" ht="14.25" customHeight="1">
      <c r="A54" s="44" t="s">
        <v>286</v>
      </c>
      <c r="B54" s="89" t="str">
        <f t="shared" si="0"/>
        <v>2.1. Надежность снабжения потребителей товарами (услугами)              -оборудование водозаборов</v>
      </c>
      <c r="C54" s="142">
        <v>1</v>
      </c>
      <c r="D54" s="260"/>
      <c r="E54" s="152" t="s">
        <v>102</v>
      </c>
      <c r="F54" s="135">
        <f>IF((F66+F58)=0,0,F58/(F66+F58))</f>
        <v>0.9574468085106383</v>
      </c>
      <c r="G54" s="69"/>
      <c r="H54" s="48"/>
      <c r="I54" s="42">
        <f>IF(F54&gt;0,F54,"")</f>
        <v>0.9574468085106383</v>
      </c>
      <c r="O54" s="42"/>
      <c r="P54" s="42"/>
      <c r="Q54" s="42"/>
    </row>
    <row r="55" spans="1:17" s="47" customFormat="1" ht="14.25" customHeight="1">
      <c r="A55" s="44" t="s">
        <v>287</v>
      </c>
      <c r="B55" s="89" t="str">
        <f t="shared" si="0"/>
        <v>2.1. Надежность снабжения потребителей товарами (услугами)              -оборудование системы очистки воды </v>
      </c>
      <c r="C55" s="142">
        <v>1</v>
      </c>
      <c r="D55" s="260"/>
      <c r="E55" s="152" t="s">
        <v>103</v>
      </c>
      <c r="F55" s="135">
        <f>IF((F67+F59)=0,0,F59/(F67+F59))</f>
        <v>0</v>
      </c>
      <c r="G55" s="69"/>
      <c r="H55" s="48"/>
      <c r="I55" s="42">
        <f>IF(F55&gt;0,F55,"")</f>
      </c>
      <c r="O55" s="42"/>
      <c r="P55" s="42"/>
      <c r="Q55" s="42"/>
    </row>
    <row r="56" spans="1:17" s="47" customFormat="1" ht="14.25" customHeight="1">
      <c r="A56" s="44" t="s">
        <v>288</v>
      </c>
      <c r="B5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42">
        <v>1</v>
      </c>
      <c r="D56" s="260"/>
      <c r="E56" s="152" t="s">
        <v>104</v>
      </c>
      <c r="F56" s="135">
        <f>IF((F68+F60)=0,0,F60/(F68+F60))</f>
        <v>0.8490566037735849</v>
      </c>
      <c r="G56" s="69"/>
      <c r="H56" s="48"/>
      <c r="I56" s="42">
        <f>IF(F56&gt;0,F56,"")</f>
        <v>0.8490566037735849</v>
      </c>
      <c r="O56" s="42"/>
      <c r="P56" s="42"/>
      <c r="Q56" s="42"/>
    </row>
    <row r="57" spans="1:17" s="47" customFormat="1" ht="14.25" customHeight="1">
      <c r="A57" s="44" t="s">
        <v>289</v>
      </c>
      <c r="B57" s="89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42">
        <v>1</v>
      </c>
      <c r="D57" s="260"/>
      <c r="E57" s="152" t="s">
        <v>155</v>
      </c>
      <c r="F57" s="155"/>
      <c r="G57" s="69"/>
      <c r="H57" s="48"/>
      <c r="I57" s="42"/>
      <c r="O57" s="42"/>
      <c r="P57" s="42"/>
      <c r="Q57" s="42"/>
    </row>
    <row r="58" spans="1:17" s="47" customFormat="1" ht="14.25" customHeight="1">
      <c r="A58" s="44" t="s">
        <v>290</v>
      </c>
      <c r="B58" s="89" t="str">
        <f t="shared" si="0"/>
        <v>2.1. Надежность снабжения потребителей товарами (услугами)              -оборудование водозаборов</v>
      </c>
      <c r="C58" s="142">
        <v>1</v>
      </c>
      <c r="D58" s="260"/>
      <c r="E58" s="152" t="s">
        <v>102</v>
      </c>
      <c r="F58" s="188">
        <f>Производственная!F69</f>
        <v>45</v>
      </c>
      <c r="G58" s="69"/>
      <c r="H58" s="48"/>
      <c r="I58" s="42"/>
      <c r="O58" s="42"/>
      <c r="P58" s="42"/>
      <c r="Q58" s="42"/>
    </row>
    <row r="59" spans="1:17" s="47" customFormat="1" ht="14.25" customHeight="1">
      <c r="A59" s="44" t="s">
        <v>291</v>
      </c>
      <c r="B59" s="89" t="str">
        <f t="shared" si="0"/>
        <v>2.1. Надежность снабжения потребителей товарами (услугами)              -оборудование системы очистки воды </v>
      </c>
      <c r="C59" s="142">
        <v>1</v>
      </c>
      <c r="D59" s="260"/>
      <c r="E59" s="152" t="s">
        <v>103</v>
      </c>
      <c r="F59" s="188">
        <f>Производственная!F70</f>
        <v>0</v>
      </c>
      <c r="G59" s="69"/>
      <c r="H59" s="48"/>
      <c r="I59" s="42"/>
      <c r="O59" s="42"/>
      <c r="P59" s="42"/>
      <c r="Q59" s="42"/>
    </row>
    <row r="60" spans="1:17" s="47" customFormat="1" ht="14.25" customHeight="1">
      <c r="A60" s="44" t="s">
        <v>292</v>
      </c>
      <c r="B60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42">
        <v>1</v>
      </c>
      <c r="D60" s="260"/>
      <c r="E60" s="152" t="s">
        <v>104</v>
      </c>
      <c r="F60" s="188">
        <f>Производственная!F71</f>
        <v>45</v>
      </c>
      <c r="G60" s="69"/>
      <c r="H60" s="48"/>
      <c r="I60" s="42"/>
      <c r="O60" s="42"/>
      <c r="P60" s="42"/>
      <c r="Q60" s="42"/>
    </row>
    <row r="61" spans="1:17" s="47" customFormat="1" ht="14.25" customHeight="1">
      <c r="A61" s="44" t="s">
        <v>293</v>
      </c>
      <c r="B61" s="89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42">
        <v>1</v>
      </c>
      <c r="D61" s="260"/>
      <c r="E61" s="152" t="s">
        <v>156</v>
      </c>
      <c r="F61" s="155"/>
      <c r="G61" s="69"/>
      <c r="H61" s="48"/>
      <c r="I61" s="42"/>
      <c r="O61" s="42"/>
      <c r="P61" s="42"/>
      <c r="Q61" s="42"/>
    </row>
    <row r="62" spans="1:17" s="47" customFormat="1" ht="14.25" customHeight="1">
      <c r="A62" s="44" t="s">
        <v>294</v>
      </c>
      <c r="B62" s="89" t="str">
        <f t="shared" si="0"/>
        <v>2.1. Надежность снабжения потребителей товарами (услугами)              -оборудование водозаборов</v>
      </c>
      <c r="C62" s="142">
        <v>1</v>
      </c>
      <c r="D62" s="260"/>
      <c r="E62" s="152" t="s">
        <v>102</v>
      </c>
      <c r="F62" s="188">
        <f>Производственная!F73</f>
        <v>5</v>
      </c>
      <c r="G62" s="69"/>
      <c r="H62" s="48"/>
      <c r="I62" s="42"/>
      <c r="O62" s="42"/>
      <c r="P62" s="42"/>
      <c r="Q62" s="42"/>
    </row>
    <row r="63" spans="1:17" s="47" customFormat="1" ht="14.25" customHeight="1">
      <c r="A63" s="44" t="s">
        <v>295</v>
      </c>
      <c r="B63" s="89" t="str">
        <f t="shared" si="0"/>
        <v>2.1. Надежность снабжения потребителей товарами (услугами)              -оборудование системы очистки воды </v>
      </c>
      <c r="C63" s="142">
        <v>1</v>
      </c>
      <c r="D63" s="260"/>
      <c r="E63" s="152" t="s">
        <v>103</v>
      </c>
      <c r="F63" s="188">
        <f>Производственная!F74</f>
        <v>0</v>
      </c>
      <c r="G63" s="69"/>
      <c r="H63" s="48"/>
      <c r="I63" s="42"/>
      <c r="O63" s="42"/>
      <c r="P63" s="42"/>
      <c r="Q63" s="42"/>
    </row>
    <row r="64" spans="1:17" s="47" customFormat="1" ht="14.25" customHeight="1">
      <c r="A64" s="44" t="s">
        <v>296</v>
      </c>
      <c r="B64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42">
        <v>1</v>
      </c>
      <c r="D64" s="260"/>
      <c r="E64" s="152" t="s">
        <v>104</v>
      </c>
      <c r="F64" s="188">
        <f>Производственная!F75</f>
        <v>33</v>
      </c>
      <c r="G64" s="69"/>
      <c r="H64" s="48"/>
      <c r="I64" s="42"/>
      <c r="O64" s="42"/>
      <c r="P64" s="42"/>
      <c r="Q64" s="42"/>
    </row>
    <row r="65" spans="1:17" s="47" customFormat="1" ht="14.25" customHeight="1">
      <c r="A65" s="44" t="s">
        <v>297</v>
      </c>
      <c r="B65" s="89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42">
        <v>1</v>
      </c>
      <c r="D65" s="260"/>
      <c r="E65" s="152" t="s">
        <v>157</v>
      </c>
      <c r="F65" s="155"/>
      <c r="G65" s="69"/>
      <c r="H65" s="48"/>
      <c r="I65" s="42"/>
      <c r="O65" s="42"/>
      <c r="P65" s="42"/>
      <c r="Q65" s="42"/>
    </row>
    <row r="66" spans="1:17" s="47" customFormat="1" ht="14.25" customHeight="1">
      <c r="A66" s="44" t="s">
        <v>298</v>
      </c>
      <c r="B66" s="89" t="str">
        <f t="shared" si="0"/>
        <v>2.1. Надежность снабжения потребителей товарами (услугами)              -оборудование водозаборов</v>
      </c>
      <c r="C66" s="142">
        <v>1</v>
      </c>
      <c r="D66" s="260"/>
      <c r="E66" s="152" t="s">
        <v>102</v>
      </c>
      <c r="F66" s="188">
        <f>Производственная!F77</f>
        <v>2</v>
      </c>
      <c r="G66" s="69"/>
      <c r="H66" s="48"/>
      <c r="I66" s="42"/>
      <c r="O66" s="42"/>
      <c r="P66" s="42"/>
      <c r="Q66" s="42"/>
    </row>
    <row r="67" spans="1:17" s="47" customFormat="1" ht="14.25" customHeight="1">
      <c r="A67" s="44" t="s">
        <v>299</v>
      </c>
      <c r="B67" s="89" t="str">
        <f t="shared" si="0"/>
        <v>2.1. Надежность снабжения потребителей товарами (услугами)              -оборудование системы очистки воды </v>
      </c>
      <c r="C67" s="142">
        <v>1</v>
      </c>
      <c r="D67" s="260"/>
      <c r="E67" s="152" t="s">
        <v>103</v>
      </c>
      <c r="F67" s="188">
        <f>Производственная!F78</f>
        <v>0</v>
      </c>
      <c r="G67" s="69"/>
      <c r="H67" s="48"/>
      <c r="I67" s="42"/>
      <c r="O67" s="42"/>
      <c r="P67" s="42"/>
      <c r="Q67" s="42"/>
    </row>
    <row r="68" spans="1:17" s="47" customFormat="1" ht="14.25" customHeight="1">
      <c r="A68" s="44" t="s">
        <v>300</v>
      </c>
      <c r="B68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42">
        <v>1</v>
      </c>
      <c r="D68" s="260"/>
      <c r="E68" s="152" t="s">
        <v>104</v>
      </c>
      <c r="F68" s="188">
        <f>Производственная!F79</f>
        <v>8</v>
      </c>
      <c r="G68" s="69"/>
      <c r="H68" s="48"/>
      <c r="I68" s="42"/>
      <c r="O68" s="42"/>
      <c r="P68" s="42"/>
      <c r="Q68" s="42"/>
    </row>
    <row r="69" spans="1:17" s="47" customFormat="1" ht="14.25" customHeight="1">
      <c r="A69" s="44" t="s">
        <v>301</v>
      </c>
      <c r="B69" s="89" t="str">
        <f t="shared" si="0"/>
        <v>2.1. Надежность снабжения потребителей товарами (услугами) Удельный вес сетей, нуждающихся в замене (%)</v>
      </c>
      <c r="C69" s="142">
        <v>1</v>
      </c>
      <c r="D69" s="260" t="s">
        <v>52</v>
      </c>
      <c r="E69" s="147" t="s">
        <v>106</v>
      </c>
      <c r="F69" s="135">
        <f>IF(F23=0,0,F70/F23)</f>
        <v>0.19</v>
      </c>
      <c r="G69" s="69"/>
      <c r="H69" s="48"/>
      <c r="I69" s="42"/>
      <c r="O69" s="42"/>
      <c r="P69" s="42"/>
      <c r="Q69" s="42"/>
    </row>
    <row r="70" spans="1:17" s="47" customFormat="1" ht="14.25" customHeight="1">
      <c r="A70" s="44" t="s">
        <v>302</v>
      </c>
      <c r="B70" s="89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42">
        <v>1</v>
      </c>
      <c r="D70" s="260"/>
      <c r="E70" s="152" t="s">
        <v>416</v>
      </c>
      <c r="F70" s="138">
        <f>Производственная!F81</f>
        <v>2.47</v>
      </c>
      <c r="G70" s="69"/>
      <c r="H70" s="48"/>
      <c r="I70" s="42"/>
      <c r="O70" s="42"/>
      <c r="P70" s="42"/>
      <c r="Q70" s="42"/>
    </row>
    <row r="71" spans="1:17" s="47" customFormat="1" ht="14.25" customHeight="1">
      <c r="A71" s="44" t="s">
        <v>303</v>
      </c>
      <c r="B71" s="89" t="str">
        <f t="shared" si="0"/>
        <v>2.1. Надежность снабжения потребителей товарами (услугами)    Справочно:        диаметр от 50мм до 250мм, (км)</v>
      </c>
      <c r="C71" s="142">
        <v>1</v>
      </c>
      <c r="D71" s="260"/>
      <c r="E71" s="152" t="s">
        <v>347</v>
      </c>
      <c r="F71" s="138">
        <f>Производственная!F82</f>
        <v>2.47</v>
      </c>
      <c r="G71" s="69"/>
      <c r="H71" s="48"/>
      <c r="I71" s="42"/>
      <c r="O71" s="42"/>
      <c r="P71" s="42"/>
      <c r="Q71" s="42"/>
    </row>
    <row r="72" spans="1:17" s="47" customFormat="1" ht="14.25" customHeight="1">
      <c r="A72" s="44" t="s">
        <v>304</v>
      </c>
      <c r="B72" s="89" t="str">
        <f t="shared" si="0"/>
        <v>2.1. Надежность снабжения потребителей товарами (услугами)                             диаметр от 250мм до 500мм, (км)</v>
      </c>
      <c r="C72" s="142">
        <v>1</v>
      </c>
      <c r="D72" s="260"/>
      <c r="E72" s="152" t="s">
        <v>88</v>
      </c>
      <c r="F72" s="138">
        <f>Производственная!F83</f>
        <v>0</v>
      </c>
      <c r="G72" s="69"/>
      <c r="H72" s="48"/>
      <c r="I72" s="42"/>
      <c r="O72" s="42"/>
      <c r="P72" s="42"/>
      <c r="Q72" s="42"/>
    </row>
    <row r="73" spans="1:17" s="47" customFormat="1" ht="14.25" customHeight="1">
      <c r="A73" s="44" t="s">
        <v>305</v>
      </c>
      <c r="B73" s="89" t="str">
        <f t="shared" si="0"/>
        <v>2.1. Надежность снабжения потребителей товарами (услугами)                             диаметр от 500мм до 1000мм, (км)</v>
      </c>
      <c r="C73" s="142">
        <v>1</v>
      </c>
      <c r="D73" s="260"/>
      <c r="E73" s="152" t="s">
        <v>89</v>
      </c>
      <c r="F73" s="138">
        <f>Производственная!F84</f>
        <v>0</v>
      </c>
      <c r="G73" s="69"/>
      <c r="H73" s="48"/>
      <c r="I73" s="42"/>
      <c r="O73" s="42"/>
      <c r="P73" s="42"/>
      <c r="Q73" s="42"/>
    </row>
    <row r="74" spans="1:17" s="47" customFormat="1" ht="14.25" customHeight="1">
      <c r="A74" s="44" t="s">
        <v>306</v>
      </c>
      <c r="B74" s="89" t="str">
        <f t="shared" si="0"/>
        <v>2.1. Надежность снабжения потребителей товарами (услугами)                             диаметр от 1000мм, (км)</v>
      </c>
      <c r="C74" s="142">
        <v>1</v>
      </c>
      <c r="D74" s="260"/>
      <c r="E74" s="152" t="s">
        <v>9</v>
      </c>
      <c r="F74" s="138">
        <f>Производственная!F85</f>
        <v>0</v>
      </c>
      <c r="G74" s="69"/>
      <c r="H74" s="48"/>
      <c r="I74" s="42"/>
      <c r="O74" s="42"/>
      <c r="P74" s="42"/>
      <c r="Q74" s="42"/>
    </row>
    <row r="75" spans="1:17" s="47" customFormat="1" ht="15.75" customHeight="1">
      <c r="A75" s="44"/>
      <c r="B75" s="44"/>
      <c r="C75" s="142">
        <v>1</v>
      </c>
      <c r="D75" s="270" t="s">
        <v>410</v>
      </c>
      <c r="E75" s="271"/>
      <c r="F75" s="272"/>
      <c r="G75" s="69"/>
      <c r="H75" s="48"/>
      <c r="I75" s="42"/>
      <c r="O75" s="42"/>
      <c r="P75" s="42"/>
      <c r="Q75" s="42"/>
    </row>
    <row r="76" spans="1:17" s="47" customFormat="1" ht="12.75" customHeight="1">
      <c r="A76" s="44" t="s">
        <v>307</v>
      </c>
      <c r="B76" s="89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42">
        <v>1</v>
      </c>
      <c r="D76" s="285" t="s">
        <v>53</v>
      </c>
      <c r="E76" s="147" t="s">
        <v>54</v>
      </c>
      <c r="F76" s="135">
        <f>IF(SUM(I77:I79)=0,0,AVERAGE(I77:I79))</f>
        <v>0</v>
      </c>
      <c r="G76" s="69"/>
      <c r="H76" s="48"/>
      <c r="I76" s="42"/>
      <c r="O76" s="42"/>
      <c r="P76" s="42"/>
      <c r="Q76" s="42"/>
    </row>
    <row r="77" spans="1:17" s="47" customFormat="1" ht="11.25">
      <c r="A77" s="44" t="s">
        <v>308</v>
      </c>
      <c r="B77" s="89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42">
        <v>1</v>
      </c>
      <c r="D77" s="285"/>
      <c r="E77" s="152" t="s">
        <v>102</v>
      </c>
      <c r="F77" s="140">
        <f>IF(F85=0,0,F81/F85)</f>
        <v>0</v>
      </c>
      <c r="G77" s="69"/>
      <c r="H77" s="48"/>
      <c r="I77" s="42">
        <f>IF(F77&gt;0,F77,"")</f>
      </c>
      <c r="O77" s="42"/>
      <c r="P77" s="42"/>
      <c r="Q77" s="42"/>
    </row>
    <row r="78" spans="1:17" s="47" customFormat="1" ht="11.25">
      <c r="A78" s="44" t="s">
        <v>309</v>
      </c>
      <c r="B78" s="89" t="str">
        <f t="shared" si="1"/>
        <v>2.2. Сбалансированность системы коммунальной инфраструктуры              -оборудование системы очистки воды </v>
      </c>
      <c r="C78" s="142">
        <v>1</v>
      </c>
      <c r="D78" s="285"/>
      <c r="E78" s="152" t="s">
        <v>103</v>
      </c>
      <c r="F78" s="140">
        <f>IF(F86=0,0,F82/F86)</f>
        <v>0</v>
      </c>
      <c r="G78" s="69"/>
      <c r="H78" s="48"/>
      <c r="I78" s="42">
        <f>IF(F78&gt;0,F78,"")</f>
      </c>
      <c r="O78" s="42"/>
      <c r="P78" s="42"/>
      <c r="Q78" s="42"/>
    </row>
    <row r="79" spans="1:17" s="47" customFormat="1" ht="11.25">
      <c r="A79" s="44" t="s">
        <v>310</v>
      </c>
      <c r="B7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42">
        <v>1</v>
      </c>
      <c r="D79" s="285"/>
      <c r="E79" s="152" t="s">
        <v>104</v>
      </c>
      <c r="F79" s="140">
        <f>IF(F87=0,0,F83/F87)</f>
        <v>0</v>
      </c>
      <c r="G79" s="69"/>
      <c r="H79" s="48"/>
      <c r="I79" s="42">
        <f>IF(F79&gt;0,F79,"")</f>
      </c>
      <c r="O79" s="42"/>
      <c r="P79" s="42"/>
      <c r="Q79" s="42"/>
    </row>
    <row r="80" spans="1:17" s="47" customFormat="1" ht="11.25">
      <c r="A80" s="44" t="s">
        <v>311</v>
      </c>
      <c r="B80" s="89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42">
        <v>1</v>
      </c>
      <c r="D80" s="285"/>
      <c r="E80" s="163" t="s">
        <v>55</v>
      </c>
      <c r="F80" s="164"/>
      <c r="G80" s="69"/>
      <c r="H80" s="48"/>
      <c r="I80" s="42"/>
      <c r="O80" s="42"/>
      <c r="P80" s="42"/>
      <c r="Q80" s="42"/>
    </row>
    <row r="81" spans="1:17" s="47" customFormat="1" ht="11.25">
      <c r="A81" s="44" t="s">
        <v>312</v>
      </c>
      <c r="B81" s="89" t="str">
        <f t="shared" si="1"/>
        <v>2.2. Сбалансированность системы коммунальной инфраструктуры              -оборудование водозаборов</v>
      </c>
      <c r="C81" s="142">
        <v>1</v>
      </c>
      <c r="D81" s="285"/>
      <c r="E81" s="152" t="s">
        <v>102</v>
      </c>
      <c r="F81" s="177">
        <v>0</v>
      </c>
      <c r="G81" s="69"/>
      <c r="H81" s="48"/>
      <c r="I81" s="42"/>
      <c r="O81" s="42"/>
      <c r="P81" s="42"/>
      <c r="Q81" s="42"/>
    </row>
    <row r="82" spans="1:17" s="47" customFormat="1" ht="11.25">
      <c r="A82" s="44" t="s">
        <v>313</v>
      </c>
      <c r="B82" s="89" t="str">
        <f t="shared" si="1"/>
        <v>2.2. Сбалансированность системы коммунальной инфраструктуры              -оборудование системы очистки воды </v>
      </c>
      <c r="C82" s="142">
        <v>1</v>
      </c>
      <c r="D82" s="285"/>
      <c r="E82" s="152" t="s">
        <v>103</v>
      </c>
      <c r="F82" s="177">
        <v>0</v>
      </c>
      <c r="G82" s="69"/>
      <c r="H82" s="48"/>
      <c r="I82" s="42"/>
      <c r="O82" s="42"/>
      <c r="P82" s="42"/>
      <c r="Q82" s="42"/>
    </row>
    <row r="83" spans="1:17" s="47" customFormat="1" ht="11.25">
      <c r="A83" s="44" t="s">
        <v>314</v>
      </c>
      <c r="B83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42">
        <v>1</v>
      </c>
      <c r="D83" s="285"/>
      <c r="E83" s="152" t="s">
        <v>104</v>
      </c>
      <c r="F83" s="177">
        <v>0</v>
      </c>
      <c r="G83" s="69"/>
      <c r="H83" s="48"/>
      <c r="I83" s="42"/>
      <c r="O83" s="42"/>
      <c r="P83" s="42"/>
      <c r="Q83" s="42"/>
    </row>
    <row r="84" spans="1:17" s="47" customFormat="1" ht="11.25">
      <c r="A84" s="44" t="s">
        <v>315</v>
      </c>
      <c r="B84" s="89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42">
        <v>1</v>
      </c>
      <c r="D84" s="285"/>
      <c r="E84" s="163" t="s">
        <v>56</v>
      </c>
      <c r="F84" s="165"/>
      <c r="G84" s="69"/>
      <c r="H84" s="48"/>
      <c r="I84" s="42"/>
      <c r="O84" s="42"/>
      <c r="P84" s="42"/>
      <c r="Q84" s="42"/>
    </row>
    <row r="85" spans="1:17" s="47" customFormat="1" ht="11.25">
      <c r="A85" s="44" t="s">
        <v>316</v>
      </c>
      <c r="B85" s="89" t="str">
        <f t="shared" si="1"/>
        <v>2.2. Сбалансированность системы коммунальной инфраструктуры              -оборудование водозаборов</v>
      </c>
      <c r="C85" s="142">
        <v>1</v>
      </c>
      <c r="D85" s="285"/>
      <c r="E85" s="152" t="s">
        <v>102</v>
      </c>
      <c r="F85" s="177">
        <v>0</v>
      </c>
      <c r="G85" s="69"/>
      <c r="H85" s="48"/>
      <c r="I85" s="42"/>
      <c r="O85" s="42"/>
      <c r="P85" s="42"/>
      <c r="Q85" s="42"/>
    </row>
    <row r="86" spans="1:17" s="47" customFormat="1" ht="11.25">
      <c r="A86" s="44" t="s">
        <v>317</v>
      </c>
      <c r="B86" s="89" t="str">
        <f t="shared" si="1"/>
        <v>2.2. Сбалансированность системы коммунальной инфраструктуры              -оборудование системы очистки воды </v>
      </c>
      <c r="C86" s="142">
        <v>1</v>
      </c>
      <c r="D86" s="285"/>
      <c r="E86" s="152" t="s">
        <v>103</v>
      </c>
      <c r="F86" s="177">
        <v>0</v>
      </c>
      <c r="G86" s="69"/>
      <c r="H86" s="48"/>
      <c r="I86" s="42"/>
      <c r="O86" s="42"/>
      <c r="P86" s="42"/>
      <c r="Q86" s="42"/>
    </row>
    <row r="87" spans="1:17" s="47" customFormat="1" ht="11.25">
      <c r="A87" s="44" t="s">
        <v>251</v>
      </c>
      <c r="B87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42">
        <v>1</v>
      </c>
      <c r="D87" s="285"/>
      <c r="E87" s="152" t="s">
        <v>104</v>
      </c>
      <c r="F87" s="177">
        <v>0</v>
      </c>
      <c r="G87" s="69"/>
      <c r="H87" s="48"/>
      <c r="I87" s="42"/>
      <c r="O87" s="42"/>
      <c r="P87" s="42"/>
      <c r="Q87" s="42"/>
    </row>
    <row r="88" spans="1:17" s="47" customFormat="1" ht="11.25">
      <c r="A88" s="44" t="s">
        <v>252</v>
      </c>
      <c r="B88" s="89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42">
        <v>1</v>
      </c>
      <c r="D88" s="286" t="s">
        <v>57</v>
      </c>
      <c r="E88" s="147" t="s">
        <v>58</v>
      </c>
      <c r="F88" s="135">
        <f>IF(SUM(I89:I91)=0,0,AVERAGE(I89:I91))</f>
        <v>0</v>
      </c>
      <c r="G88" s="69"/>
      <c r="H88" s="48"/>
      <c r="I88" s="42"/>
      <c r="O88" s="42"/>
      <c r="P88" s="42"/>
      <c r="Q88" s="42"/>
    </row>
    <row r="89" spans="1:17" s="47" customFormat="1" ht="11.25">
      <c r="A89" s="44" t="s">
        <v>253</v>
      </c>
      <c r="B89" s="89" t="str">
        <f t="shared" si="1"/>
        <v>2.2. Сбалансированность системы коммунальной инфраструктуры              -оборудование водозаборов</v>
      </c>
      <c r="C89" s="142">
        <v>1</v>
      </c>
      <c r="D89" s="287"/>
      <c r="E89" s="152" t="s">
        <v>102</v>
      </c>
      <c r="F89" s="140">
        <f>IF(F97=0,0,F93/F97)</f>
        <v>0</v>
      </c>
      <c r="G89" s="69"/>
      <c r="H89" s="48"/>
      <c r="I89" s="42">
        <f>IF(F89&gt;0,F89,"")</f>
      </c>
      <c r="O89" s="42"/>
      <c r="P89" s="42"/>
      <c r="Q89" s="42"/>
    </row>
    <row r="90" spans="1:17" s="47" customFormat="1" ht="11.25">
      <c r="A90" s="44" t="s">
        <v>254</v>
      </c>
      <c r="B90" s="89" t="str">
        <f t="shared" si="1"/>
        <v>2.2. Сбалансированность системы коммунальной инфраструктуры              -оборудование системы очистки воды </v>
      </c>
      <c r="C90" s="142">
        <v>1</v>
      </c>
      <c r="D90" s="287"/>
      <c r="E90" s="152" t="s">
        <v>103</v>
      </c>
      <c r="F90" s="140">
        <f>IF(F98=0,0,F94/F98)</f>
        <v>0</v>
      </c>
      <c r="G90" s="69"/>
      <c r="H90" s="48"/>
      <c r="I90" s="42">
        <f>IF(F90&gt;0,F90,"")</f>
      </c>
      <c r="O90" s="42"/>
      <c r="P90" s="42"/>
      <c r="Q90" s="42"/>
    </row>
    <row r="91" spans="1:17" s="47" customFormat="1" ht="11.25">
      <c r="A91" s="44" t="s">
        <v>255</v>
      </c>
      <c r="B91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42">
        <v>1</v>
      </c>
      <c r="D91" s="287"/>
      <c r="E91" s="152" t="s">
        <v>104</v>
      </c>
      <c r="F91" s="140">
        <f>IF(F99=0,0,F95/F99)</f>
        <v>0</v>
      </c>
      <c r="G91" s="69"/>
      <c r="H91" s="48"/>
      <c r="I91" s="42">
        <f>IF(F91&gt;0,F91,"")</f>
      </c>
      <c r="O91" s="42"/>
      <c r="P91" s="42"/>
      <c r="Q91" s="42"/>
    </row>
    <row r="92" spans="1:17" s="47" customFormat="1" ht="11.25">
      <c r="A92" s="44" t="s">
        <v>349</v>
      </c>
      <c r="B92" s="89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42">
        <v>1</v>
      </c>
      <c r="D92" s="287"/>
      <c r="E92" s="163" t="s">
        <v>59</v>
      </c>
      <c r="F92" s="164"/>
      <c r="G92" s="69"/>
      <c r="H92" s="48"/>
      <c r="I92" s="42"/>
      <c r="O92" s="42"/>
      <c r="P92" s="42"/>
      <c r="Q92" s="42"/>
    </row>
    <row r="93" spans="1:17" s="47" customFormat="1" ht="11.25">
      <c r="A93" s="44" t="s">
        <v>350</v>
      </c>
      <c r="B93" s="89" t="str">
        <f t="shared" si="1"/>
        <v>2.2. Сбалансированность системы коммунальной инфраструктуры              -оборудование водозаборов</v>
      </c>
      <c r="C93" s="142">
        <v>1</v>
      </c>
      <c r="D93" s="287"/>
      <c r="E93" s="152" t="s">
        <v>102</v>
      </c>
      <c r="F93" s="177">
        <v>0</v>
      </c>
      <c r="G93" s="69"/>
      <c r="H93" s="48"/>
      <c r="I93" s="42"/>
      <c r="O93" s="42"/>
      <c r="P93" s="42"/>
      <c r="Q93" s="42"/>
    </row>
    <row r="94" spans="1:17" s="47" customFormat="1" ht="11.25">
      <c r="A94" s="44" t="s">
        <v>351</v>
      </c>
      <c r="B94" s="89" t="str">
        <f t="shared" si="1"/>
        <v>2.2. Сбалансированность системы коммунальной инфраструктуры              -оборудование системы очистки воды </v>
      </c>
      <c r="C94" s="142">
        <v>1</v>
      </c>
      <c r="D94" s="287"/>
      <c r="E94" s="152" t="s">
        <v>103</v>
      </c>
      <c r="F94" s="177">
        <v>0</v>
      </c>
      <c r="G94" s="69"/>
      <c r="H94" s="48"/>
      <c r="I94" s="42"/>
      <c r="O94" s="42"/>
      <c r="P94" s="42"/>
      <c r="Q94" s="42"/>
    </row>
    <row r="95" spans="1:17" s="47" customFormat="1" ht="11.25">
      <c r="A95" s="44" t="s">
        <v>352</v>
      </c>
      <c r="B95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42">
        <v>1</v>
      </c>
      <c r="D95" s="287"/>
      <c r="E95" s="152" t="s">
        <v>104</v>
      </c>
      <c r="F95" s="177">
        <v>0</v>
      </c>
      <c r="G95" s="69"/>
      <c r="H95" s="48"/>
      <c r="I95" s="42"/>
      <c r="O95" s="42"/>
      <c r="P95" s="42"/>
      <c r="Q95" s="42"/>
    </row>
    <row r="96" spans="1:17" s="47" customFormat="1" ht="11.25">
      <c r="A96" s="44" t="s">
        <v>353</v>
      </c>
      <c r="B96" s="89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42">
        <v>1</v>
      </c>
      <c r="D96" s="287"/>
      <c r="E96" s="163" t="s">
        <v>60</v>
      </c>
      <c r="F96" s="165"/>
      <c r="G96" s="69"/>
      <c r="H96" s="48"/>
      <c r="I96" s="42"/>
      <c r="O96" s="42"/>
      <c r="P96" s="42"/>
      <c r="Q96" s="42"/>
    </row>
    <row r="97" spans="1:17" s="47" customFormat="1" ht="11.25">
      <c r="A97" s="44" t="s">
        <v>354</v>
      </c>
      <c r="B97" s="89" t="str">
        <f t="shared" si="1"/>
        <v>2.2. Сбалансированность системы коммунальной инфраструктуры              -оборудование водозаборов</v>
      </c>
      <c r="C97" s="142">
        <v>1</v>
      </c>
      <c r="D97" s="287"/>
      <c r="E97" s="152" t="s">
        <v>102</v>
      </c>
      <c r="F97" s="177">
        <v>0</v>
      </c>
      <c r="G97" s="69"/>
      <c r="H97" s="48"/>
      <c r="I97" s="42"/>
      <c r="O97" s="42"/>
      <c r="P97" s="42"/>
      <c r="Q97" s="42"/>
    </row>
    <row r="98" spans="1:17" s="47" customFormat="1" ht="11.25">
      <c r="A98" s="44" t="s">
        <v>355</v>
      </c>
      <c r="B98" s="89" t="str">
        <f t="shared" si="1"/>
        <v>2.2. Сбалансированность системы коммунальной инфраструктуры              -оборудование системы очистки воды </v>
      </c>
      <c r="C98" s="142">
        <v>1</v>
      </c>
      <c r="D98" s="287"/>
      <c r="E98" s="152" t="s">
        <v>103</v>
      </c>
      <c r="F98" s="177">
        <v>0</v>
      </c>
      <c r="G98" s="69"/>
      <c r="H98" s="48"/>
      <c r="I98" s="42"/>
      <c r="O98" s="42"/>
      <c r="P98" s="42"/>
      <c r="Q98" s="42"/>
    </row>
    <row r="99" spans="1:17" s="47" customFormat="1" ht="11.25">
      <c r="A99" s="44" t="s">
        <v>356</v>
      </c>
      <c r="B9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42">
        <v>1</v>
      </c>
      <c r="D99" s="287"/>
      <c r="E99" s="152" t="s">
        <v>104</v>
      </c>
      <c r="F99" s="177">
        <v>0</v>
      </c>
      <c r="G99" s="69"/>
      <c r="H99" s="48"/>
      <c r="I99" s="42"/>
      <c r="O99" s="42"/>
      <c r="P99" s="42"/>
      <c r="Q99" s="42"/>
    </row>
    <row r="100" spans="1:17" s="47" customFormat="1" ht="11.25">
      <c r="A100" s="44" t="s">
        <v>321</v>
      </c>
      <c r="B100" s="89" t="s">
        <v>84</v>
      </c>
      <c r="C100" s="142">
        <v>1</v>
      </c>
      <c r="D100" s="287"/>
      <c r="E100" s="166" t="s">
        <v>319</v>
      </c>
      <c r="F100" s="178">
        <v>0</v>
      </c>
      <c r="G100" s="69"/>
      <c r="H100" s="48"/>
      <c r="I100" s="42"/>
      <c r="O100" s="42"/>
      <c r="P100" s="42"/>
      <c r="Q100" s="42"/>
    </row>
    <row r="101" spans="1:17" s="47" customFormat="1" ht="11.25">
      <c r="A101" s="44" t="s">
        <v>322</v>
      </c>
      <c r="B101" s="89" t="s">
        <v>85</v>
      </c>
      <c r="C101" s="142">
        <v>1</v>
      </c>
      <c r="D101" s="288"/>
      <c r="E101" s="152" t="s">
        <v>320</v>
      </c>
      <c r="F101" s="178">
        <v>0</v>
      </c>
      <c r="G101" s="69"/>
      <c r="H101" s="48"/>
      <c r="I101" s="42"/>
      <c r="O101" s="42"/>
      <c r="P101" s="42"/>
      <c r="Q101" s="42"/>
    </row>
    <row r="102" spans="1:17" s="47" customFormat="1" ht="14.25" customHeight="1">
      <c r="A102" s="44"/>
      <c r="B102" s="44"/>
      <c r="C102" s="142">
        <v>1</v>
      </c>
      <c r="D102" s="282" t="s">
        <v>411</v>
      </c>
      <c r="E102" s="283"/>
      <c r="F102" s="284"/>
      <c r="G102" s="69"/>
      <c r="H102" s="48"/>
      <c r="I102" s="42"/>
      <c r="O102" s="42"/>
      <c r="P102" s="42"/>
      <c r="Q102" s="42"/>
    </row>
    <row r="103" spans="1:17" s="47" customFormat="1" ht="11.25">
      <c r="A103" s="44" t="s">
        <v>357</v>
      </c>
      <c r="B103" s="89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42">
        <v>1</v>
      </c>
      <c r="D103" s="285" t="s">
        <v>61</v>
      </c>
      <c r="E103" s="147" t="s">
        <v>62</v>
      </c>
      <c r="F103" s="140">
        <f>IF(F31=0,0,F104/F31)</f>
        <v>0</v>
      </c>
      <c r="G103" s="69"/>
      <c r="H103" s="48"/>
      <c r="I103" s="42"/>
      <c r="O103" s="42"/>
      <c r="P103" s="42"/>
      <c r="Q103" s="42"/>
    </row>
    <row r="104" spans="1:17" s="47" customFormat="1" ht="11.25">
      <c r="A104" s="44" t="s">
        <v>358</v>
      </c>
      <c r="B104" s="89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42">
        <v>1</v>
      </c>
      <c r="D104" s="285"/>
      <c r="E104" s="149" t="s">
        <v>13</v>
      </c>
      <c r="F104" s="188">
        <f>Производственная!F40</f>
        <v>520</v>
      </c>
      <c r="G104" s="69"/>
      <c r="H104" s="48"/>
      <c r="I104" s="42"/>
      <c r="O104" s="42"/>
      <c r="P104" s="42"/>
      <c r="Q104" s="42"/>
    </row>
    <row r="105" spans="1:17" s="47" customFormat="1" ht="15" customHeight="1">
      <c r="A105" s="44" t="s">
        <v>359</v>
      </c>
      <c r="B105" s="89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42">
        <v>1</v>
      </c>
      <c r="D105" s="260" t="s">
        <v>63</v>
      </c>
      <c r="E105" s="148" t="s">
        <v>137</v>
      </c>
      <c r="F105" s="140">
        <f>IF(F107=0,0,F106/F107)</f>
        <v>0.015380040615027561</v>
      </c>
      <c r="G105" s="69"/>
      <c r="H105" s="48"/>
      <c r="I105" s="42"/>
      <c r="O105" s="42"/>
      <c r="P105" s="42"/>
      <c r="Q105" s="42"/>
    </row>
    <row r="106" spans="1:17" s="47" customFormat="1" ht="11.25">
      <c r="A106" s="44" t="s">
        <v>360</v>
      </c>
      <c r="B106" s="89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42">
        <v>1</v>
      </c>
      <c r="D106" s="260"/>
      <c r="E106" s="149" t="s">
        <v>40</v>
      </c>
      <c r="F106" s="138">
        <f>Производственная!F88</f>
        <v>106.03</v>
      </c>
      <c r="G106" s="69"/>
      <c r="H106" s="48"/>
      <c r="I106" s="42"/>
      <c r="O106" s="42"/>
      <c r="P106" s="42"/>
      <c r="Q106" s="42"/>
    </row>
    <row r="107" spans="1:17" s="47" customFormat="1" ht="11.25">
      <c r="A107" s="44" t="s">
        <v>361</v>
      </c>
      <c r="B107" s="89" t="str">
        <f t="shared" si="2"/>
        <v>2.3. Доступность товаров и услуг для потребителей    Денежные доходы населения, средние на человека (руб.)</v>
      </c>
      <c r="C107" s="142">
        <v>1</v>
      </c>
      <c r="D107" s="260"/>
      <c r="E107" s="149" t="s">
        <v>41</v>
      </c>
      <c r="F107" s="138">
        <f>Производственная!F89</f>
        <v>6894</v>
      </c>
      <c r="G107" s="69"/>
      <c r="H107" s="48"/>
      <c r="I107" s="42"/>
      <c r="O107" s="42"/>
      <c r="P107" s="42"/>
      <c r="Q107" s="42"/>
    </row>
    <row r="108" spans="1:17" s="47" customFormat="1" ht="11.25">
      <c r="A108" s="44" t="s">
        <v>362</v>
      </c>
      <c r="B108" s="89" t="str">
        <f t="shared" si="2"/>
        <v>2.3. Доступность товаров и услуг для потребителей Индекс нового строительства (ед.)</v>
      </c>
      <c r="C108" s="142">
        <v>1</v>
      </c>
      <c r="D108" s="285" t="s">
        <v>64</v>
      </c>
      <c r="E108" s="147" t="s">
        <v>121</v>
      </c>
      <c r="F108" s="159">
        <f>IF(F23=0,0,F109/F23)</f>
        <v>0</v>
      </c>
      <c r="G108" s="69"/>
      <c r="H108" s="48"/>
      <c r="I108" s="42"/>
      <c r="O108" s="42"/>
      <c r="P108" s="42"/>
      <c r="Q108" s="42"/>
    </row>
    <row r="109" spans="1:17" s="47" customFormat="1" ht="11.25">
      <c r="A109" s="44" t="s">
        <v>363</v>
      </c>
      <c r="B109" s="89" t="str">
        <f t="shared" si="2"/>
        <v>2.3. Доступность товаров и услуг для потребителей    Протяженность построенных сетей (км.)</v>
      </c>
      <c r="C109" s="142">
        <v>1</v>
      </c>
      <c r="D109" s="285"/>
      <c r="E109" s="152" t="s">
        <v>427</v>
      </c>
      <c r="F109" s="177">
        <v>0</v>
      </c>
      <c r="G109" s="69"/>
      <c r="H109" s="48"/>
      <c r="I109" s="42"/>
      <c r="O109" s="42"/>
      <c r="P109" s="42"/>
      <c r="Q109" s="42"/>
    </row>
    <row r="110" spans="1:17" s="47" customFormat="1" ht="14.25" customHeight="1">
      <c r="A110" s="44" t="s">
        <v>364</v>
      </c>
      <c r="B110" s="89" t="str">
        <f t="shared" si="2"/>
        <v>2.3. Доступность товаров и услуг для потребителей Удельное водопотребление (куб.м/чел)</v>
      </c>
      <c r="C110" s="142">
        <v>1</v>
      </c>
      <c r="D110" s="260" t="s">
        <v>122</v>
      </c>
      <c r="E110" s="148" t="s">
        <v>12</v>
      </c>
      <c r="F110" s="134">
        <f>IF(F104=0,0,F111/F104*1000)</f>
        <v>11.346153846153847</v>
      </c>
      <c r="G110" s="69"/>
      <c r="H110" s="48"/>
      <c r="I110" s="42"/>
      <c r="O110" s="42"/>
      <c r="P110" s="42"/>
      <c r="Q110" s="42"/>
    </row>
    <row r="111" spans="1:17" s="47" customFormat="1" ht="14.25" customHeight="1">
      <c r="A111" s="44" t="s">
        <v>365</v>
      </c>
      <c r="B111" s="89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42">
        <v>1</v>
      </c>
      <c r="D111" s="260"/>
      <c r="E111" s="149" t="s">
        <v>123</v>
      </c>
      <c r="F111" s="188">
        <f>Производственная!F23</f>
        <v>5.9</v>
      </c>
      <c r="G111" s="69"/>
      <c r="H111" s="48"/>
      <c r="I111" s="42"/>
      <c r="O111" s="42"/>
      <c r="P111" s="42"/>
      <c r="Q111" s="42"/>
    </row>
    <row r="112" spans="1:17" s="47" customFormat="1" ht="11.25">
      <c r="A112" s="44" t="s">
        <v>366</v>
      </c>
      <c r="B112" s="89" t="str">
        <f t="shared" si="2"/>
        <v>2.3. Доступность товаров и услуг для потребителей Стоимость подключения в расчете на 1 м2 (%)</v>
      </c>
      <c r="C112" s="142">
        <v>1</v>
      </c>
      <c r="D112" s="285" t="s">
        <v>124</v>
      </c>
      <c r="E112" s="148" t="s">
        <v>125</v>
      </c>
      <c r="F112" s="159">
        <f>IF(F113=0,0,(F114*F115)/F113)</f>
        <v>0</v>
      </c>
      <c r="G112" s="69"/>
      <c r="H112" s="48"/>
      <c r="I112" s="42"/>
      <c r="O112" s="42"/>
      <c r="P112" s="42"/>
      <c r="Q112" s="42"/>
    </row>
    <row r="113" spans="1:17" s="47" customFormat="1" ht="11.25">
      <c r="A113" s="44" t="s">
        <v>367</v>
      </c>
      <c r="B113" s="89" t="str">
        <f t="shared" si="2"/>
        <v>2.3. Доступность товаров и услуг для потребителей    Средняя рыночная стоимость 1 кв. м нового жилья (руб.)</v>
      </c>
      <c r="C113" s="142">
        <v>1</v>
      </c>
      <c r="D113" s="285"/>
      <c r="E113" s="167" t="s">
        <v>257</v>
      </c>
      <c r="F113" s="177">
        <v>0</v>
      </c>
      <c r="G113" s="69"/>
      <c r="H113" s="48"/>
      <c r="I113" s="42"/>
      <c r="O113" s="42"/>
      <c r="P113" s="42"/>
      <c r="Q113" s="42"/>
    </row>
    <row r="114" spans="1:17" s="47" customFormat="1" ht="11.25">
      <c r="A114" s="44" t="s">
        <v>368</v>
      </c>
      <c r="B114" s="89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42">
        <v>1</v>
      </c>
      <c r="D114" s="285"/>
      <c r="E114" s="167" t="s">
        <v>426</v>
      </c>
      <c r="F114" s="177">
        <v>0</v>
      </c>
      <c r="G114" s="69"/>
      <c r="H114" s="48"/>
      <c r="I114" s="42"/>
      <c r="O114" s="42"/>
      <c r="P114" s="42"/>
      <c r="Q114" s="42"/>
    </row>
    <row r="115" spans="1:17" s="47" customFormat="1" ht="11.25">
      <c r="A115" s="44" t="s">
        <v>369</v>
      </c>
      <c r="B115" s="89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42">
        <v>1</v>
      </c>
      <c r="D115" s="285"/>
      <c r="E115" s="167" t="s">
        <v>348</v>
      </c>
      <c r="F115" s="177">
        <v>0</v>
      </c>
      <c r="G115" s="69"/>
      <c r="H115" s="48"/>
      <c r="I115" s="42"/>
      <c r="O115" s="42"/>
      <c r="P115" s="42"/>
      <c r="Q115" s="42"/>
    </row>
    <row r="116" spans="1:17" s="47" customFormat="1" ht="15" customHeight="1">
      <c r="A116" s="44"/>
      <c r="B116" s="44"/>
      <c r="C116" s="142">
        <v>1</v>
      </c>
      <c r="D116" s="282" t="s">
        <v>412</v>
      </c>
      <c r="E116" s="283"/>
      <c r="F116" s="284"/>
      <c r="G116" s="69"/>
      <c r="H116" s="48"/>
      <c r="I116" s="42"/>
      <c r="O116" s="42"/>
      <c r="P116" s="42"/>
      <c r="Q116" s="42"/>
    </row>
    <row r="117" spans="1:17" s="47" customFormat="1" ht="11.25">
      <c r="A117" s="44" t="s">
        <v>370</v>
      </c>
      <c r="B117" s="89" t="str">
        <f>$D$116&amp;" "&amp;E117</f>
        <v>2.4. Эффективность деятельности         Рентабельность деятельности (%)</v>
      </c>
      <c r="C117" s="142">
        <v>1</v>
      </c>
      <c r="D117" s="285" t="s">
        <v>126</v>
      </c>
      <c r="E117" s="147" t="s">
        <v>127</v>
      </c>
      <c r="F117" s="140">
        <f>IF(F119=0,0,F118/F119)</f>
        <v>0</v>
      </c>
      <c r="G117" s="69"/>
      <c r="H117" s="48"/>
      <c r="I117" s="42"/>
      <c r="O117" s="42"/>
      <c r="P117" s="42"/>
      <c r="Q117" s="42"/>
    </row>
    <row r="118" spans="1:17" s="47" customFormat="1" ht="22.5">
      <c r="A118" s="44" t="s">
        <v>371</v>
      </c>
      <c r="B118" s="89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42">
        <v>1</v>
      </c>
      <c r="D118" s="285"/>
      <c r="E118" s="168" t="s">
        <v>379</v>
      </c>
      <c r="F118" s="177">
        <v>0</v>
      </c>
      <c r="G118" s="69"/>
      <c r="H118" s="48"/>
      <c r="I118" s="42"/>
      <c r="O118" s="42"/>
      <c r="P118" s="42"/>
      <c r="Q118" s="42"/>
    </row>
    <row r="119" spans="1:17" s="47" customFormat="1" ht="11.25">
      <c r="A119" s="44" t="s">
        <v>372</v>
      </c>
      <c r="B119" s="89" t="str">
        <f t="shared" si="3"/>
        <v>2.4. Эффективность деятельности            Выручка организации коммунального комплекса (тыс. руб.)</v>
      </c>
      <c r="C119" s="142">
        <v>1</v>
      </c>
      <c r="D119" s="285"/>
      <c r="E119" s="168" t="s">
        <v>380</v>
      </c>
      <c r="F119" s="177">
        <v>0</v>
      </c>
      <c r="G119" s="69"/>
      <c r="H119" s="48"/>
      <c r="I119" s="42"/>
      <c r="O119" s="42"/>
      <c r="P119" s="42"/>
      <c r="Q119" s="42"/>
    </row>
    <row r="120" spans="1:17" s="47" customFormat="1" ht="11.25">
      <c r="A120" s="44" t="s">
        <v>373</v>
      </c>
      <c r="B120" s="89" t="str">
        <f t="shared" si="3"/>
        <v>2.4. Эффективность деятельности         Уровень сбора платежей (%)</v>
      </c>
      <c r="C120" s="142">
        <v>1</v>
      </c>
      <c r="D120" s="285" t="s">
        <v>128</v>
      </c>
      <c r="E120" s="147" t="s">
        <v>129</v>
      </c>
      <c r="F120" s="140">
        <f>IF(F122=0,0,F121/F122)</f>
        <v>0</v>
      </c>
      <c r="G120" s="69"/>
      <c r="H120" s="48"/>
      <c r="I120" s="42"/>
      <c r="O120" s="42"/>
      <c r="P120" s="42"/>
      <c r="Q120" s="42"/>
    </row>
    <row r="121" spans="1:17" s="47" customFormat="1" ht="11.25">
      <c r="A121" s="44" t="s">
        <v>374</v>
      </c>
      <c r="B121" s="89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42">
        <v>1</v>
      </c>
      <c r="D121" s="285"/>
      <c r="E121" s="152" t="s">
        <v>484</v>
      </c>
      <c r="F121" s="177">
        <v>0</v>
      </c>
      <c r="G121" s="69"/>
      <c r="H121" s="48"/>
      <c r="I121" s="42"/>
      <c r="O121" s="42"/>
      <c r="P121" s="42"/>
      <c r="Q121" s="42"/>
    </row>
    <row r="122" spans="1:17" s="47" customFormat="1" ht="11.25">
      <c r="A122" s="44" t="s">
        <v>375</v>
      </c>
      <c r="B122" s="89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42">
        <v>1</v>
      </c>
      <c r="D122" s="285"/>
      <c r="E122" s="152" t="s">
        <v>485</v>
      </c>
      <c r="F122" s="177">
        <v>0</v>
      </c>
      <c r="G122" s="69"/>
      <c r="H122" s="48"/>
      <c r="I122" s="42"/>
      <c r="O122" s="42"/>
      <c r="P122" s="42"/>
      <c r="Q122" s="42"/>
    </row>
    <row r="123" spans="1:17" s="47" customFormat="1" ht="12" customHeight="1">
      <c r="A123" s="44" t="s">
        <v>376</v>
      </c>
      <c r="B123" s="89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42">
        <v>1</v>
      </c>
      <c r="D123" s="285" t="s">
        <v>130</v>
      </c>
      <c r="E123" s="147" t="s">
        <v>131</v>
      </c>
      <c r="F123" s="160">
        <f>IF(F127=0,0,F125/F127)</f>
        <v>0</v>
      </c>
      <c r="G123" s="69"/>
      <c r="H123" s="48"/>
      <c r="I123" s="42"/>
      <c r="O123" s="42"/>
      <c r="P123" s="42"/>
      <c r="Q123" s="42"/>
    </row>
    <row r="124" spans="1:17" s="47" customFormat="1" ht="11.25">
      <c r="A124" s="44" t="s">
        <v>377</v>
      </c>
      <c r="B124" s="89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42">
        <v>1</v>
      </c>
      <c r="D124" s="285"/>
      <c r="E124" s="147" t="s">
        <v>21</v>
      </c>
      <c r="F124" s="159">
        <f>IF(F35=0,0,F126/F35)</f>
        <v>0</v>
      </c>
      <c r="G124" s="69"/>
      <c r="H124" s="48"/>
      <c r="I124" s="42"/>
      <c r="O124" s="42"/>
      <c r="P124" s="42"/>
      <c r="Q124" s="42"/>
    </row>
    <row r="125" spans="1:17" s="47" customFormat="1" ht="13.5" customHeight="1">
      <c r="A125" s="44" t="s">
        <v>378</v>
      </c>
      <c r="B125" s="89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42">
        <v>1</v>
      </c>
      <c r="D125" s="285"/>
      <c r="E125" s="152" t="s">
        <v>486</v>
      </c>
      <c r="F125" s="133">
        <v>0</v>
      </c>
      <c r="G125" s="69"/>
      <c r="H125" s="48"/>
      <c r="I125" s="42"/>
      <c r="O125" s="42"/>
      <c r="P125" s="42"/>
      <c r="Q125" s="42"/>
    </row>
    <row r="126" spans="1:17" s="47" customFormat="1" ht="10.5" customHeight="1">
      <c r="A126" s="44" t="s">
        <v>435</v>
      </c>
      <c r="B126" s="89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42">
        <v>1</v>
      </c>
      <c r="D126" s="285"/>
      <c r="E126" s="152" t="s">
        <v>487</v>
      </c>
      <c r="F126" s="133">
        <v>0</v>
      </c>
      <c r="G126" s="69"/>
      <c r="H126" s="48"/>
      <c r="I126" s="42"/>
      <c r="O126" s="42"/>
      <c r="P126" s="42"/>
      <c r="Q126" s="42"/>
    </row>
    <row r="127" spans="1:17" s="47" customFormat="1" ht="14.25" customHeight="1">
      <c r="A127" s="44" t="s">
        <v>436</v>
      </c>
      <c r="B127" s="89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42">
        <v>1</v>
      </c>
      <c r="D127" s="285"/>
      <c r="E127" s="169" t="s">
        <v>488</v>
      </c>
      <c r="F127" s="133">
        <v>0</v>
      </c>
      <c r="G127" s="69"/>
      <c r="H127" s="48"/>
      <c r="I127" s="42"/>
      <c r="O127" s="42"/>
      <c r="P127" s="42"/>
      <c r="Q127" s="42"/>
    </row>
    <row r="128" spans="1:17" s="47" customFormat="1" ht="11.25">
      <c r="A128" s="44" t="s">
        <v>437</v>
      </c>
      <c r="B128" s="89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42">
        <v>1</v>
      </c>
      <c r="D128" s="285" t="s">
        <v>22</v>
      </c>
      <c r="E128" s="147" t="s">
        <v>558</v>
      </c>
      <c r="F128" s="159">
        <f>IF(F23=0,0,F129/F23)</f>
        <v>0</v>
      </c>
      <c r="G128" s="69"/>
      <c r="H128" s="48"/>
      <c r="I128" s="42"/>
      <c r="O128" s="42"/>
      <c r="P128" s="42"/>
      <c r="Q128" s="42"/>
    </row>
    <row r="129" spans="1:17" s="47" customFormat="1" ht="11.25">
      <c r="A129" s="44" t="s">
        <v>438</v>
      </c>
      <c r="B129" s="89" t="str">
        <f t="shared" si="3"/>
        <v>2.4. Эффективность деятельности            Численность персонала (чел.)</v>
      </c>
      <c r="C129" s="142">
        <v>1</v>
      </c>
      <c r="D129" s="285"/>
      <c r="E129" s="170" t="s">
        <v>489</v>
      </c>
      <c r="F129" s="176">
        <v>0</v>
      </c>
      <c r="G129" s="69"/>
      <c r="H129" s="48"/>
      <c r="I129" s="42"/>
      <c r="O129" s="42"/>
      <c r="P129" s="42"/>
      <c r="Q129" s="42"/>
    </row>
    <row r="130" spans="1:17" s="47" customFormat="1" ht="11.25">
      <c r="A130" s="44" t="s">
        <v>439</v>
      </c>
      <c r="B130" s="89" t="str">
        <f t="shared" si="3"/>
        <v>2.4. Эффективность деятельности         Производительность труда (куб. м/чел.)</v>
      </c>
      <c r="C130" s="142">
        <v>1</v>
      </c>
      <c r="D130" s="285" t="s">
        <v>23</v>
      </c>
      <c r="E130" s="147" t="s">
        <v>24</v>
      </c>
      <c r="F130" s="159">
        <f>IF(F129=0,0,F131/F129*1000)</f>
        <v>0</v>
      </c>
      <c r="G130" s="69"/>
      <c r="H130" s="48"/>
      <c r="I130" s="42"/>
      <c r="O130" s="42"/>
      <c r="P130" s="42"/>
      <c r="Q130" s="42"/>
    </row>
    <row r="131" spans="1:17" s="47" customFormat="1" ht="11.25">
      <c r="A131" s="44" t="s">
        <v>440</v>
      </c>
      <c r="B131" s="89" t="str">
        <f t="shared" si="3"/>
        <v>2.4. Эффективность деятельности            Объем воды, отпущенной всем потребителям (тыс.куб.м)</v>
      </c>
      <c r="C131" s="142">
        <v>1</v>
      </c>
      <c r="D131" s="285"/>
      <c r="E131" s="149" t="s">
        <v>490</v>
      </c>
      <c r="F131" s="138">
        <f>Производственная!F22</f>
        <v>6.2</v>
      </c>
      <c r="G131" s="69"/>
      <c r="H131" s="48"/>
      <c r="I131" s="42"/>
      <c r="O131" s="42"/>
      <c r="P131" s="42"/>
      <c r="Q131" s="42"/>
    </row>
    <row r="132" spans="1:17" s="47" customFormat="1" ht="11.25">
      <c r="A132" s="44" t="s">
        <v>441</v>
      </c>
      <c r="B132" s="89" t="str">
        <f t="shared" si="3"/>
        <v>2.4. Эффективность деятельности         Период сбора платежей (дней)</v>
      </c>
      <c r="C132" s="142">
        <v>1</v>
      </c>
      <c r="D132" s="285" t="s">
        <v>25</v>
      </c>
      <c r="E132" s="147" t="s">
        <v>26</v>
      </c>
      <c r="F132" s="138">
        <f>IF(F134=0,0,Справочники!I8/(F133/F134))</f>
        <v>0</v>
      </c>
      <c r="G132" s="69"/>
      <c r="H132" s="48"/>
      <c r="I132" s="42"/>
      <c r="O132" s="42"/>
      <c r="P132" s="42"/>
      <c r="Q132" s="42"/>
    </row>
    <row r="133" spans="1:17" s="47" customFormat="1" ht="11.25">
      <c r="A133" s="44" t="s">
        <v>442</v>
      </c>
      <c r="B133" s="89" t="str">
        <f t="shared" si="3"/>
        <v>2.4. Эффективность деятельности            Объем выручки от реализации ПП и ИП (тыс. руб.)</v>
      </c>
      <c r="C133" s="142">
        <v>1</v>
      </c>
      <c r="D133" s="285"/>
      <c r="E133" s="152" t="s">
        <v>491</v>
      </c>
      <c r="F133" s="177">
        <v>0</v>
      </c>
      <c r="G133" s="69"/>
      <c r="H133" s="48"/>
      <c r="I133" s="42"/>
      <c r="O133" s="42"/>
      <c r="P133" s="42"/>
      <c r="Q133" s="42"/>
    </row>
    <row r="134" spans="1:17" s="47" customFormat="1" ht="11.25">
      <c r="A134" s="44" t="s">
        <v>443</v>
      </c>
      <c r="B134" s="89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42">
        <v>1</v>
      </c>
      <c r="D134" s="285"/>
      <c r="E134" s="152" t="s">
        <v>492</v>
      </c>
      <c r="F134" s="177">
        <v>0</v>
      </c>
      <c r="G134" s="69"/>
      <c r="H134" s="48"/>
      <c r="I134" s="42"/>
      <c r="O134" s="42"/>
      <c r="P134" s="42"/>
      <c r="Q134" s="42"/>
    </row>
    <row r="135" spans="1:17" s="47" customFormat="1" ht="15.75" customHeight="1">
      <c r="A135" s="44"/>
      <c r="B135" s="44"/>
      <c r="C135" s="142">
        <v>1</v>
      </c>
      <c r="D135" s="282" t="s">
        <v>413</v>
      </c>
      <c r="E135" s="283"/>
      <c r="F135" s="284"/>
      <c r="G135" s="69"/>
      <c r="H135" s="48"/>
      <c r="I135" s="42"/>
      <c r="O135" s="42"/>
      <c r="P135" s="42"/>
      <c r="Q135" s="42"/>
    </row>
    <row r="136" spans="1:7" ht="11.25">
      <c r="A136" s="81" t="s">
        <v>444</v>
      </c>
      <c r="B136" s="89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42">
        <v>1</v>
      </c>
      <c r="D136" s="280" t="s">
        <v>27</v>
      </c>
      <c r="E136" s="171" t="s">
        <v>28</v>
      </c>
      <c r="F136" s="159">
        <f>F137+F139+F140+F144+F145</f>
        <v>0</v>
      </c>
      <c r="G136" s="157"/>
    </row>
    <row r="137" spans="1:7" ht="11.25">
      <c r="A137" s="81" t="s">
        <v>445</v>
      </c>
      <c r="B137" s="89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42">
        <v>1</v>
      </c>
      <c r="D137" s="280"/>
      <c r="E137" s="172" t="s">
        <v>158</v>
      </c>
      <c r="F137" s="159">
        <v>0</v>
      </c>
      <c r="G137" s="157"/>
    </row>
    <row r="138" spans="1:7" ht="11.25">
      <c r="A138" s="81" t="s">
        <v>446</v>
      </c>
      <c r="B138" s="89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42">
        <v>1</v>
      </c>
      <c r="D138" s="280"/>
      <c r="E138" s="172" t="s">
        <v>29</v>
      </c>
      <c r="F138" s="159">
        <v>0</v>
      </c>
      <c r="G138" s="157"/>
    </row>
    <row r="139" spans="1:7" ht="11.25">
      <c r="A139" s="81" t="s">
        <v>447</v>
      </c>
      <c r="B139" s="89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42">
        <v>1</v>
      </c>
      <c r="D139" s="280"/>
      <c r="E139" s="172" t="s">
        <v>159</v>
      </c>
      <c r="F139" s="159">
        <v>0</v>
      </c>
      <c r="G139" s="157"/>
    </row>
    <row r="140" spans="1:7" ht="11.25">
      <c r="A140" s="81" t="s">
        <v>448</v>
      </c>
      <c r="B140" s="89" t="str">
        <f t="shared" si="4"/>
        <v>2.5. Источники инвестирования инвестиционной программы            бюджетные средства (тыс. руб.)</v>
      </c>
      <c r="C140" s="142">
        <v>1</v>
      </c>
      <c r="D140" s="280"/>
      <c r="E140" s="173" t="s">
        <v>30</v>
      </c>
      <c r="F140" s="159">
        <f>SUM(F141:F143)</f>
        <v>0</v>
      </c>
      <c r="G140" s="157"/>
    </row>
    <row r="141" spans="1:7" ht="11.25">
      <c r="A141" s="81" t="s">
        <v>449</v>
      </c>
      <c r="B141" s="89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42">
        <v>1</v>
      </c>
      <c r="D141" s="280"/>
      <c r="E141" s="172" t="s">
        <v>31</v>
      </c>
      <c r="F141" s="159">
        <v>0</v>
      </c>
      <c r="G141" s="157"/>
    </row>
    <row r="142" spans="1:7" ht="11.25">
      <c r="A142" s="81" t="s">
        <v>450</v>
      </c>
      <c r="B142" s="89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42">
        <v>1</v>
      </c>
      <c r="D142" s="280"/>
      <c r="E142" s="172" t="s">
        <v>32</v>
      </c>
      <c r="F142" s="159">
        <v>0</v>
      </c>
      <c r="G142" s="157"/>
    </row>
    <row r="143" spans="1:7" ht="11.25">
      <c r="A143" s="81" t="s">
        <v>451</v>
      </c>
      <c r="B143" s="89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42">
        <v>1</v>
      </c>
      <c r="D143" s="280"/>
      <c r="E143" s="172" t="s">
        <v>33</v>
      </c>
      <c r="F143" s="159">
        <v>0</v>
      </c>
      <c r="G143" s="157"/>
    </row>
    <row r="144" spans="1:7" ht="11.25">
      <c r="A144" s="81" t="s">
        <v>452</v>
      </c>
      <c r="B144" s="89" t="str">
        <f t="shared" si="4"/>
        <v>2.5. Источники инвестирования инвестиционной программы               средства внебюджетных фондов (тыс. руб.)</v>
      </c>
      <c r="C144" s="142">
        <v>1</v>
      </c>
      <c r="D144" s="280"/>
      <c r="E144" s="172" t="s">
        <v>160</v>
      </c>
      <c r="F144" s="159">
        <v>0</v>
      </c>
      <c r="G144" s="157"/>
    </row>
    <row r="145" spans="1:7" ht="11.25">
      <c r="A145" s="81" t="s">
        <v>453</v>
      </c>
      <c r="B145" s="89" t="str">
        <f t="shared" si="4"/>
        <v>2.5. Источники инвестирования инвестиционной программы                прочие средства (тыс. руб.)</v>
      </c>
      <c r="C145" s="142">
        <v>1</v>
      </c>
      <c r="D145" s="280"/>
      <c r="E145" s="174" t="s">
        <v>34</v>
      </c>
      <c r="F145" s="159">
        <v>0</v>
      </c>
      <c r="G145" s="157"/>
    </row>
    <row r="146" spans="1:7" ht="11.25">
      <c r="A146" s="81" t="s">
        <v>454</v>
      </c>
      <c r="B146" s="89" t="str">
        <f t="shared" si="4"/>
        <v>2.5. Источники инвестирования инвестиционной программы                амортизация (тыс.руб.)</v>
      </c>
      <c r="C146" s="142">
        <v>1</v>
      </c>
      <c r="D146" s="280"/>
      <c r="E146" s="174" t="s">
        <v>35</v>
      </c>
      <c r="F146" s="159">
        <v>0</v>
      </c>
      <c r="G146" s="157"/>
    </row>
    <row r="147" spans="1:7" ht="11.25">
      <c r="A147" s="81" t="s">
        <v>455</v>
      </c>
      <c r="B147" s="89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42">
        <v>1</v>
      </c>
      <c r="D147" s="280"/>
      <c r="E147" s="174" t="s">
        <v>36</v>
      </c>
      <c r="F147" s="159">
        <v>0</v>
      </c>
      <c r="G147" s="157"/>
    </row>
    <row r="148" spans="1:7" ht="11.25">
      <c r="A148" s="81" t="s">
        <v>456</v>
      </c>
      <c r="B148" s="89" t="str">
        <f t="shared" si="4"/>
        <v>2.5. Источники инвестирования инвестиционной программы                плата за подключение  (тыс.руб.)</v>
      </c>
      <c r="C148" s="142">
        <v>1</v>
      </c>
      <c r="D148" s="280"/>
      <c r="E148" s="174" t="s">
        <v>256</v>
      </c>
      <c r="F148" s="159">
        <v>0</v>
      </c>
      <c r="G148" s="157"/>
    </row>
    <row r="149" spans="1:7" ht="11.25">
      <c r="A149" s="81" t="s">
        <v>457</v>
      </c>
      <c r="B149" s="89" t="str">
        <f t="shared" si="4"/>
        <v>2.5. Источники инвестирования инвестиционной программы                прибыль  (тыс.руб.)</v>
      </c>
      <c r="C149" s="142">
        <v>1</v>
      </c>
      <c r="D149" s="280"/>
      <c r="E149" s="174" t="s">
        <v>37</v>
      </c>
      <c r="F149" s="159">
        <v>0</v>
      </c>
      <c r="G149" s="157"/>
    </row>
    <row r="150" spans="1:7" ht="12.75">
      <c r="A150" s="81" t="s">
        <v>559</v>
      </c>
      <c r="B150" s="89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42">
        <v>1</v>
      </c>
      <c r="D150" s="280"/>
      <c r="E150" s="171" t="s">
        <v>556</v>
      </c>
      <c r="F150" s="161" t="s">
        <v>533</v>
      </c>
      <c r="G150" s="157"/>
    </row>
    <row r="151" spans="1:7" ht="23.25" thickBot="1">
      <c r="A151" s="81" t="s">
        <v>560</v>
      </c>
      <c r="B151" s="89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42">
        <v>1</v>
      </c>
      <c r="D151" s="281"/>
      <c r="E151" s="175" t="s">
        <v>557</v>
      </c>
      <c r="F151" s="162">
        <v>0</v>
      </c>
      <c r="G151" s="157"/>
    </row>
    <row r="152" spans="3:7" ht="11.25">
      <c r="C152" s="157"/>
      <c r="D152" s="157"/>
      <c r="E152" s="157"/>
      <c r="F152" s="157"/>
      <c r="G152" s="157"/>
    </row>
    <row r="153" spans="3:7" ht="11.25">
      <c r="C153" s="55"/>
      <c r="D153" s="55"/>
      <c r="E153" s="55"/>
      <c r="F153" s="55"/>
      <c r="G153" s="55"/>
    </row>
    <row r="154" spans="3:7" ht="11.25">
      <c r="C154" s="55"/>
      <c r="D154" s="55"/>
      <c r="E154" s="55"/>
      <c r="F154" s="55"/>
      <c r="G154" s="55"/>
    </row>
    <row r="155" spans="3:7" ht="11.25">
      <c r="C155" s="55"/>
      <c r="D155" s="55"/>
      <c r="E155" s="55"/>
      <c r="F155" s="55"/>
      <c r="G155" s="55"/>
    </row>
  </sheetData>
  <sheetProtection password="FA9C" sheet="1" objects="1" scenarios="1" formatColumns="0" formatRows="0"/>
  <mergeCells count="30">
    <mergeCell ref="F7:F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69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9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4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C6">
      <selection activeCell="O46" sqref="O46"/>
    </sheetView>
  </sheetViews>
  <sheetFormatPr defaultColWidth="9.140625" defaultRowHeight="11.25"/>
  <cols>
    <col min="1" max="1" width="9.140625" style="71" hidden="1" customWidth="1"/>
    <col min="2" max="2" width="3.28125" style="71" hidden="1" customWidth="1"/>
    <col min="3" max="3" width="8.140625" style="71" customWidth="1"/>
    <col min="4" max="19" width="9.140625" style="71" customWidth="1"/>
    <col min="20" max="20" width="9.28125" style="71" customWidth="1"/>
    <col min="21" max="21" width="4.140625" style="71" customWidth="1"/>
    <col min="22" max="22" width="9.140625" style="71" customWidth="1"/>
    <col min="23" max="25" width="9.140625" style="82" customWidth="1"/>
    <col min="26" max="16384" width="9.140625" style="71" customWidth="1"/>
  </cols>
  <sheetData>
    <row r="1" spans="1:2" ht="67.5" hidden="1">
      <c r="A1" s="41" t="str">
        <f>Справочники!E6</f>
        <v>Наименование регулирующего органа:</v>
      </c>
      <c r="B1" s="52" t="str">
        <f>mo_n</f>
        <v>Романовское</v>
      </c>
    </row>
    <row r="2" spans="1:2" ht="45" hidden="1">
      <c r="A2" s="41"/>
      <c r="B2" s="52" t="str">
        <f>oktmo_n</f>
        <v>53606431</v>
      </c>
    </row>
    <row r="3" spans="1:25" ht="38.25" hidden="1">
      <c r="A3" s="41" t="str">
        <f>Справочники!F8</f>
        <v>IV квартал</v>
      </c>
      <c r="B3" s="42"/>
      <c r="W3" s="77">
        <v>1</v>
      </c>
      <c r="X3" s="77" t="s">
        <v>135</v>
      </c>
      <c r="Y3" s="77" t="str">
        <f>Справочники!F5</f>
        <v>Оренбургская область</v>
      </c>
    </row>
    <row r="4" spans="1:25" ht="25.5" hidden="1">
      <c r="A4" s="41">
        <f>Справочники!G8</f>
        <v>2013</v>
      </c>
      <c r="B4" s="42"/>
      <c r="W4" s="77">
        <v>2</v>
      </c>
      <c r="X4" s="77" t="s">
        <v>134</v>
      </c>
      <c r="Y4" s="77" t="str">
        <f>Справочники!F8</f>
        <v>IV квартал</v>
      </c>
    </row>
    <row r="5" spans="1:25" ht="13.5" customHeight="1" hidden="1">
      <c r="A5" s="41" t="str">
        <f>org_n</f>
        <v>ООО "Валентина"</v>
      </c>
      <c r="B5" s="42">
        <f>fil</f>
        <v>0</v>
      </c>
      <c r="W5" s="77">
        <v>3</v>
      </c>
      <c r="X5" s="77" t="s">
        <v>133</v>
      </c>
      <c r="Y5" s="77">
        <f>Справочники!G8</f>
        <v>2013</v>
      </c>
    </row>
    <row r="6" spans="1:25" ht="56.25">
      <c r="A6" s="41" t="str">
        <f>inn</f>
        <v>5621020400</v>
      </c>
      <c r="B6" s="42" t="str">
        <f>kpp</f>
        <v>562101001</v>
      </c>
      <c r="W6" s="77">
        <v>4</v>
      </c>
      <c r="X6" s="77" t="s">
        <v>323</v>
      </c>
      <c r="Y6" s="77" t="str">
        <f>mo_n</f>
        <v>Романовское</v>
      </c>
    </row>
    <row r="7" spans="2:25" ht="12.75">
      <c r="B7" s="1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W7" s="77">
        <v>5</v>
      </c>
      <c r="X7" s="77" t="s">
        <v>324</v>
      </c>
      <c r="Y7" s="77" t="str">
        <f>oktmo_n</f>
        <v>53606431</v>
      </c>
    </row>
    <row r="8" spans="1:25" s="72" customFormat="1" ht="38.25">
      <c r="A8" s="71"/>
      <c r="B8" s="181"/>
      <c r="C8" s="73"/>
      <c r="D8" s="292" t="s">
        <v>164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4"/>
      <c r="U8" s="183"/>
      <c r="W8" s="77">
        <v>6</v>
      </c>
      <c r="X8" s="77" t="s">
        <v>325</v>
      </c>
      <c r="Y8" s="78" t="str">
        <f>org_n</f>
        <v>ООО "Валентина"</v>
      </c>
    </row>
    <row r="9" spans="1:25" ht="25.5">
      <c r="A9" s="72"/>
      <c r="B9" s="182"/>
      <c r="C9" s="183"/>
      <c r="D9" s="295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7"/>
      <c r="U9" s="73"/>
      <c r="W9" s="77">
        <v>7</v>
      </c>
      <c r="X9" s="77" t="s">
        <v>326</v>
      </c>
      <c r="Y9" s="77" t="str">
        <f>inn</f>
        <v>5621020400</v>
      </c>
    </row>
    <row r="10" spans="2:25" ht="25.5">
      <c r="B10" s="1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W10" s="77">
        <v>8</v>
      </c>
      <c r="X10" s="78" t="s">
        <v>327</v>
      </c>
      <c r="Y10" s="77" t="str">
        <f>kpp</f>
        <v>562101001</v>
      </c>
    </row>
    <row r="11" spans="2:25" ht="12.75">
      <c r="B11" s="181"/>
      <c r="C11" s="73"/>
      <c r="D11" s="300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2"/>
      <c r="U11" s="73"/>
      <c r="W11" s="77">
        <v>9</v>
      </c>
      <c r="X11" s="77" t="s">
        <v>328</v>
      </c>
      <c r="Y11" s="79" t="str">
        <f>org_n&amp;"_INN:"&amp;inn&amp;"_KPP:"&amp;kpp</f>
        <v>ООО "Валентина"_INN:5621020400_KPP:562101001</v>
      </c>
    </row>
    <row r="12" spans="2:25" ht="76.5">
      <c r="B12" s="181"/>
      <c r="C12" s="73"/>
      <c r="D12" s="303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5"/>
      <c r="U12" s="73"/>
      <c r="W12" s="77">
        <v>10</v>
      </c>
      <c r="X12" s="77" t="s">
        <v>136</v>
      </c>
      <c r="Y12" s="77" t="str">
        <f>vprod</f>
        <v>Транспортировка и распределение воды</v>
      </c>
    </row>
    <row r="13" spans="2:25" ht="12.75">
      <c r="B13" s="181"/>
      <c r="C13" s="73"/>
      <c r="D13" s="303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5"/>
      <c r="U13" s="73"/>
      <c r="W13" s="77">
        <v>11</v>
      </c>
      <c r="X13" s="77" t="s">
        <v>1</v>
      </c>
      <c r="Y13" s="77">
        <f>fil</f>
        <v>0</v>
      </c>
    </row>
    <row r="14" spans="2:21" ht="11.25">
      <c r="B14" s="181"/>
      <c r="C14" s="73"/>
      <c r="D14" s="303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73"/>
    </row>
    <row r="15" spans="2:21" ht="11.25">
      <c r="B15" s="181"/>
      <c r="C15" s="73"/>
      <c r="D15" s="303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5"/>
      <c r="U15" s="73"/>
    </row>
    <row r="16" spans="2:21" ht="11.25">
      <c r="B16" s="181"/>
      <c r="C16" s="73"/>
      <c r="D16" s="303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5"/>
      <c r="U16" s="73"/>
    </row>
    <row r="17" spans="2:21" ht="11.25">
      <c r="B17" s="181"/>
      <c r="C17" s="73"/>
      <c r="D17" s="303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5"/>
      <c r="U17" s="73"/>
    </row>
    <row r="18" spans="2:21" ht="11.25">
      <c r="B18" s="181"/>
      <c r="C18" s="73"/>
      <c r="D18" s="30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5"/>
      <c r="U18" s="73"/>
    </row>
    <row r="19" spans="2:21" ht="11.25">
      <c r="B19" s="181"/>
      <c r="C19" s="73"/>
      <c r="D19" s="303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5"/>
      <c r="U19" s="73"/>
    </row>
    <row r="20" spans="2:21" ht="11.25">
      <c r="B20" s="181"/>
      <c r="C20" s="184" t="s">
        <v>38</v>
      </c>
      <c r="D20" s="303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5"/>
      <c r="U20" s="73"/>
    </row>
    <row r="21" spans="2:21" ht="12" thickBot="1">
      <c r="B21" s="181"/>
      <c r="C21" s="73"/>
      <c r="D21" s="298" t="s">
        <v>39</v>
      </c>
      <c r="E21" s="299"/>
      <c r="F21" s="29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80"/>
      <c r="U21" s="73"/>
    </row>
    <row r="22" spans="2:21" ht="11.25">
      <c r="B22" s="18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showGridLines="0" tabSelected="1" zoomScalePageLayoutView="0" workbookViewId="0" topLeftCell="A1">
      <selection activeCell="A2" sqref="A2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8" t="s">
        <v>536</v>
      </c>
      <c r="B1" s="68" t="s">
        <v>537</v>
      </c>
    </row>
    <row r="2" ht="12.75">
      <c r="A2" s="189"/>
    </row>
    <row r="3" ht="12.75">
      <c r="A3" s="189"/>
    </row>
    <row r="4" ht="12.75">
      <c r="A4" s="189"/>
    </row>
    <row r="5" ht="12.75">
      <c r="A5" s="70"/>
    </row>
    <row r="6" ht="12.75">
      <c r="A6" s="70"/>
    </row>
    <row r="7" ht="12.75">
      <c r="A7" s="70"/>
    </row>
    <row r="8" ht="12.75">
      <c r="A8" s="70"/>
    </row>
    <row r="9" ht="12.75">
      <c r="A9" s="70"/>
    </row>
    <row r="10" ht="12.75">
      <c r="A10" s="70"/>
    </row>
    <row r="11" ht="12.75">
      <c r="A11" s="70"/>
    </row>
    <row r="12" ht="12.75">
      <c r="A12" s="70"/>
    </row>
    <row r="13" ht="12.75">
      <c r="A13" s="70"/>
    </row>
    <row r="14" ht="12.75">
      <c r="A14" s="70"/>
    </row>
    <row r="15" ht="12.75">
      <c r="A15" s="70"/>
    </row>
    <row r="16" ht="12.75">
      <c r="A16" s="70"/>
    </row>
    <row r="17" ht="12.75">
      <c r="A17" s="70"/>
    </row>
    <row r="18" ht="12.75">
      <c r="A18" s="70"/>
    </row>
    <row r="19" ht="12.75">
      <c r="A19" s="70"/>
    </row>
    <row r="20" ht="12.75">
      <c r="A20" s="70"/>
    </row>
    <row r="21" ht="12.75">
      <c r="A21" s="70"/>
    </row>
    <row r="22" ht="12.75">
      <c r="A22" s="70"/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1.25"/>
  <cols>
    <col min="1" max="1" width="52.28125" style="121" customWidth="1"/>
    <col min="2" max="2" width="15.28125" style="121" customWidth="1"/>
    <col min="3" max="3" width="22.7109375" style="121" customWidth="1"/>
    <col min="4" max="4" width="22.28125" style="121" customWidth="1"/>
    <col min="5" max="5" width="31.8515625" style="121" customWidth="1"/>
    <col min="6" max="17" width="9.140625" style="121" customWidth="1"/>
    <col min="18" max="18" width="41.57421875" style="121" customWidth="1"/>
    <col min="19" max="19" width="9.140625" style="121" customWidth="1"/>
    <col min="20" max="20" width="42.421875" style="121" customWidth="1"/>
    <col min="21" max="16384" width="9.140625" style="121" customWidth="1"/>
  </cols>
  <sheetData>
    <row r="1" spans="1:5" s="113" customFormat="1" ht="33.75">
      <c r="A1" s="4" t="s">
        <v>551</v>
      </c>
      <c r="D1" s="114" t="s">
        <v>167</v>
      </c>
      <c r="E1" s="115" t="s">
        <v>95</v>
      </c>
    </row>
    <row r="2" spans="1:5" s="117" customFormat="1" ht="45">
      <c r="A2" s="4" t="s">
        <v>552</v>
      </c>
      <c r="B2" s="116" t="s">
        <v>166</v>
      </c>
      <c r="D2" s="118" t="s">
        <v>170</v>
      </c>
      <c r="E2" s="119" t="s">
        <v>71</v>
      </c>
    </row>
    <row r="3" spans="1:18" ht="33.75">
      <c r="A3" s="5" t="s">
        <v>553</v>
      </c>
      <c r="B3" s="120" t="s">
        <v>165</v>
      </c>
      <c r="D3" s="122" t="s">
        <v>171</v>
      </c>
      <c r="E3" s="123" t="s">
        <v>72</v>
      </c>
      <c r="R3" s="121" t="s">
        <v>68</v>
      </c>
    </row>
    <row r="4" spans="1:20" ht="45">
      <c r="A4" s="124" t="s">
        <v>554</v>
      </c>
      <c r="C4" s="121" t="s">
        <v>515</v>
      </c>
      <c r="D4" s="122" t="s">
        <v>169</v>
      </c>
      <c r="E4" s="123" t="s">
        <v>73</v>
      </c>
      <c r="N4" s="121" t="s">
        <v>522</v>
      </c>
      <c r="P4" s="121" t="s">
        <v>522</v>
      </c>
      <c r="R4" s="123" t="s">
        <v>77</v>
      </c>
      <c r="T4" s="125" t="s">
        <v>511</v>
      </c>
    </row>
    <row r="5" spans="1:20" ht="22.5">
      <c r="A5" s="124" t="s">
        <v>428</v>
      </c>
      <c r="C5" s="121" t="s">
        <v>516</v>
      </c>
      <c r="D5" s="122" t="s">
        <v>168</v>
      </c>
      <c r="E5" s="123" t="s">
        <v>86</v>
      </c>
      <c r="N5" s="121" t="s">
        <v>503</v>
      </c>
      <c r="P5" s="121">
        <v>2008</v>
      </c>
      <c r="R5" s="123" t="s">
        <v>78</v>
      </c>
      <c r="T5" s="125" t="s">
        <v>523</v>
      </c>
    </row>
    <row r="6" spans="1:20" ht="11.25">
      <c r="A6" s="124" t="s">
        <v>429</v>
      </c>
      <c r="C6" s="121" t="s">
        <v>517</v>
      </c>
      <c r="D6" s="122" t="s">
        <v>172</v>
      </c>
      <c r="E6" s="123" t="s">
        <v>87</v>
      </c>
      <c r="N6" s="121" t="s">
        <v>524</v>
      </c>
      <c r="P6" s="121">
        <v>2009</v>
      </c>
      <c r="R6" s="123" t="s">
        <v>79</v>
      </c>
      <c r="T6" s="125" t="s">
        <v>525</v>
      </c>
    </row>
    <row r="7" spans="1:20" ht="22.5">
      <c r="A7" s="124" t="s">
        <v>430</v>
      </c>
      <c r="C7" s="121" t="s">
        <v>518</v>
      </c>
      <c r="D7" s="126"/>
      <c r="N7" s="121" t="s">
        <v>526</v>
      </c>
      <c r="P7" s="121">
        <v>2010</v>
      </c>
      <c r="R7" s="123" t="s">
        <v>80</v>
      </c>
      <c r="T7" s="125" t="s">
        <v>527</v>
      </c>
    </row>
    <row r="8" spans="1:20" ht="22.5">
      <c r="A8" s="124" t="s">
        <v>431</v>
      </c>
      <c r="C8" s="121" t="s">
        <v>519</v>
      </c>
      <c r="D8" s="126"/>
      <c r="N8" s="121" t="s">
        <v>528</v>
      </c>
      <c r="P8" s="121">
        <v>2011</v>
      </c>
      <c r="R8" s="123" t="s">
        <v>107</v>
      </c>
      <c r="T8" s="125" t="s">
        <v>529</v>
      </c>
    </row>
    <row r="9" spans="1:20" ht="11.25">
      <c r="A9" s="124" t="s">
        <v>432</v>
      </c>
      <c r="C9" s="121" t="s">
        <v>520</v>
      </c>
      <c r="D9" s="126"/>
      <c r="N9" s="121" t="s">
        <v>76</v>
      </c>
      <c r="P9" s="121">
        <v>2012</v>
      </c>
      <c r="R9" s="123" t="s">
        <v>108</v>
      </c>
      <c r="T9" s="125" t="s">
        <v>530</v>
      </c>
    </row>
    <row r="10" spans="1:20" ht="11.25">
      <c r="A10" s="124" t="s">
        <v>433</v>
      </c>
      <c r="C10" s="121" t="s">
        <v>521</v>
      </c>
      <c r="D10" s="126"/>
      <c r="P10" s="121">
        <v>2013</v>
      </c>
      <c r="R10" s="123" t="s">
        <v>109</v>
      </c>
      <c r="T10" s="125" t="s">
        <v>531</v>
      </c>
    </row>
    <row r="11" spans="1:18" ht="11.25">
      <c r="A11" s="124" t="s">
        <v>542</v>
      </c>
      <c r="R11" s="123" t="s">
        <v>110</v>
      </c>
    </row>
    <row r="12" spans="1:18" ht="11.25">
      <c r="A12" s="124" t="s">
        <v>555</v>
      </c>
      <c r="R12" s="123" t="s">
        <v>111</v>
      </c>
    </row>
    <row r="13" spans="1:18" ht="33.75">
      <c r="A13" s="124" t="s">
        <v>502</v>
      </c>
      <c r="N13" s="121" t="s">
        <v>532</v>
      </c>
      <c r="R13" s="123" t="s">
        <v>112</v>
      </c>
    </row>
    <row r="14" spans="1:19" ht="22.5">
      <c r="A14" s="124" t="s">
        <v>381</v>
      </c>
      <c r="R14" s="123" t="s">
        <v>113</v>
      </c>
      <c r="S14" s="121" t="s">
        <v>533</v>
      </c>
    </row>
    <row r="15" spans="1:19" ht="11.25">
      <c r="A15" s="124" t="s">
        <v>541</v>
      </c>
      <c r="R15" s="123" t="s">
        <v>114</v>
      </c>
      <c r="S15" s="121" t="s">
        <v>504</v>
      </c>
    </row>
    <row r="16" spans="1:18" ht="11.25">
      <c r="A16" s="124" t="s">
        <v>382</v>
      </c>
      <c r="R16" s="123" t="s">
        <v>115</v>
      </c>
    </row>
    <row r="17" spans="1:18" ht="22.5">
      <c r="A17" s="124" t="s">
        <v>383</v>
      </c>
      <c r="R17" s="123" t="s">
        <v>116</v>
      </c>
    </row>
    <row r="18" spans="1:18" ht="22.5">
      <c r="A18" s="124" t="s">
        <v>384</v>
      </c>
      <c r="R18" s="123" t="s">
        <v>138</v>
      </c>
    </row>
    <row r="19" ht="11.25">
      <c r="A19" s="124" t="s">
        <v>385</v>
      </c>
    </row>
    <row r="20" ht="11.25">
      <c r="A20" s="124" t="s">
        <v>386</v>
      </c>
    </row>
    <row r="21" ht="11.25">
      <c r="A21" s="124" t="s">
        <v>540</v>
      </c>
    </row>
    <row r="22" ht="11.25">
      <c r="A22" s="124" t="s">
        <v>387</v>
      </c>
    </row>
    <row r="23" ht="11.25">
      <c r="A23" s="124" t="s">
        <v>388</v>
      </c>
    </row>
    <row r="24" ht="11.25">
      <c r="A24" s="124" t="s">
        <v>389</v>
      </c>
    </row>
    <row r="25" ht="11.25">
      <c r="A25" s="124" t="s">
        <v>390</v>
      </c>
    </row>
    <row r="26" ht="11.25">
      <c r="A26" s="124" t="s">
        <v>391</v>
      </c>
    </row>
    <row r="27" ht="11.25">
      <c r="A27" s="124" t="s">
        <v>392</v>
      </c>
    </row>
    <row r="28" ht="11.25">
      <c r="A28" s="124" t="s">
        <v>393</v>
      </c>
    </row>
    <row r="29" ht="11.25">
      <c r="A29" s="124" t="s">
        <v>394</v>
      </c>
    </row>
    <row r="30" ht="11.25">
      <c r="A30" s="124" t="s">
        <v>395</v>
      </c>
    </row>
    <row r="31" ht="11.25">
      <c r="A31" s="124" t="s">
        <v>396</v>
      </c>
    </row>
    <row r="32" ht="11.25">
      <c r="A32" s="124" t="s">
        <v>397</v>
      </c>
    </row>
    <row r="33" ht="11.25">
      <c r="A33" s="124" t="s">
        <v>501</v>
      </c>
    </row>
    <row r="34" ht="11.25">
      <c r="A34" s="124" t="s">
        <v>398</v>
      </c>
    </row>
    <row r="35" ht="11.25">
      <c r="A35" s="124" t="s">
        <v>399</v>
      </c>
    </row>
    <row r="36" ht="11.25">
      <c r="A36" s="124" t="s">
        <v>400</v>
      </c>
    </row>
    <row r="37" ht="11.25">
      <c r="A37" s="124" t="s">
        <v>401</v>
      </c>
    </row>
    <row r="38" ht="11.25">
      <c r="A38" s="124" t="s">
        <v>402</v>
      </c>
    </row>
    <row r="39" ht="11.25">
      <c r="A39" s="124" t="s">
        <v>403</v>
      </c>
    </row>
    <row r="40" ht="11.25">
      <c r="A40" s="124" t="s">
        <v>404</v>
      </c>
    </row>
    <row r="41" ht="11.25">
      <c r="A41" s="124" t="s">
        <v>493</v>
      </c>
    </row>
    <row r="42" ht="11.25">
      <c r="A42" s="124" t="s">
        <v>494</v>
      </c>
    </row>
    <row r="43" ht="11.25">
      <c r="A43" s="124" t="s">
        <v>495</v>
      </c>
    </row>
    <row r="44" ht="11.25">
      <c r="A44" s="124" t="s">
        <v>496</v>
      </c>
    </row>
    <row r="45" ht="11.25">
      <c r="A45" s="124" t="s">
        <v>497</v>
      </c>
    </row>
    <row r="46" ht="11.25">
      <c r="A46" s="124" t="s">
        <v>174</v>
      </c>
    </row>
    <row r="47" ht="11.25">
      <c r="A47" s="124" t="s">
        <v>175</v>
      </c>
    </row>
    <row r="48" ht="11.25">
      <c r="A48" s="124" t="s">
        <v>418</v>
      </c>
    </row>
    <row r="49" ht="11.25">
      <c r="A49" s="124" t="s">
        <v>419</v>
      </c>
    </row>
    <row r="50" ht="11.25">
      <c r="A50" s="124" t="s">
        <v>420</v>
      </c>
    </row>
    <row r="51" ht="11.25">
      <c r="A51" s="124" t="s">
        <v>161</v>
      </c>
    </row>
    <row r="52" ht="11.25">
      <c r="A52" s="124" t="s">
        <v>162</v>
      </c>
    </row>
    <row r="53" ht="11.25">
      <c r="A53" s="124" t="s">
        <v>163</v>
      </c>
    </row>
    <row r="54" ht="11.25">
      <c r="A54" s="124" t="s">
        <v>458</v>
      </c>
    </row>
    <row r="55" ht="11.25">
      <c r="A55" s="124" t="s">
        <v>459</v>
      </c>
    </row>
    <row r="56" ht="11.25">
      <c r="A56" s="124" t="s">
        <v>460</v>
      </c>
    </row>
    <row r="57" ht="11.25">
      <c r="A57" s="124" t="s">
        <v>461</v>
      </c>
    </row>
    <row r="58" ht="11.25">
      <c r="A58" s="124" t="s">
        <v>462</v>
      </c>
    </row>
    <row r="59" ht="11.25">
      <c r="A59" s="124" t="s">
        <v>463</v>
      </c>
    </row>
    <row r="60" ht="11.25">
      <c r="A60" s="124" t="s">
        <v>464</v>
      </c>
    </row>
    <row r="61" ht="11.25">
      <c r="A61" s="124" t="s">
        <v>465</v>
      </c>
    </row>
    <row r="62" ht="11.25">
      <c r="A62" s="124" t="s">
        <v>466</v>
      </c>
    </row>
    <row r="63" ht="11.25">
      <c r="A63" s="124" t="s">
        <v>467</v>
      </c>
    </row>
    <row r="64" ht="11.25">
      <c r="A64" s="124" t="s">
        <v>468</v>
      </c>
    </row>
    <row r="65" ht="11.25">
      <c r="A65" s="124" t="s">
        <v>469</v>
      </c>
    </row>
    <row r="66" ht="11.25">
      <c r="A66" s="124" t="s">
        <v>470</v>
      </c>
    </row>
    <row r="67" ht="11.25">
      <c r="A67" s="124" t="s">
        <v>471</v>
      </c>
    </row>
    <row r="68" ht="11.25">
      <c r="A68" s="124" t="s">
        <v>472</v>
      </c>
    </row>
    <row r="69" ht="11.25">
      <c r="A69" s="124" t="s">
        <v>473</v>
      </c>
    </row>
    <row r="70" ht="11.25">
      <c r="A70" s="124" t="s">
        <v>474</v>
      </c>
    </row>
    <row r="71" ht="11.25">
      <c r="A71" s="124" t="s">
        <v>475</v>
      </c>
    </row>
    <row r="72" ht="11.25">
      <c r="A72" s="124" t="s">
        <v>476</v>
      </c>
    </row>
    <row r="73" ht="11.25">
      <c r="A73" s="124" t="s">
        <v>477</v>
      </c>
    </row>
    <row r="74" ht="11.25">
      <c r="A74" s="124" t="s">
        <v>478</v>
      </c>
    </row>
    <row r="75" ht="11.25">
      <c r="A75" s="124" t="s">
        <v>538</v>
      </c>
    </row>
    <row r="76" ht="11.25">
      <c r="A76" s="124" t="s">
        <v>479</v>
      </c>
    </row>
    <row r="77" ht="11.25">
      <c r="A77" s="124" t="s">
        <v>480</v>
      </c>
    </row>
    <row r="78" ht="11.25">
      <c r="A78" s="124" t="s">
        <v>481</v>
      </c>
    </row>
    <row r="79" ht="11.25">
      <c r="A79" s="124" t="s">
        <v>482</v>
      </c>
    </row>
    <row r="80" ht="11.25">
      <c r="A80" s="124" t="s">
        <v>483</v>
      </c>
    </row>
    <row r="81" ht="11.25">
      <c r="A81" s="124" t="s">
        <v>539</v>
      </c>
    </row>
    <row r="82" ht="11.25">
      <c r="A82" s="124" t="s">
        <v>498</v>
      </c>
    </row>
    <row r="83" ht="11.25">
      <c r="A83" s="124" t="s">
        <v>499</v>
      </c>
    </row>
    <row r="84" ht="11.25">
      <c r="A84" s="124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H33" sqref="H33"/>
    </sheetView>
  </sheetViews>
  <sheetFormatPr defaultColWidth="9.140625" defaultRowHeight="11.25"/>
  <cols>
    <col min="1" max="16384" width="9.140625" style="40" customWidth="1"/>
  </cols>
  <sheetData>
    <row r="3" spans="1:17" s="27" customFormat="1" ht="16.5" customHeight="1">
      <c r="A3" s="25"/>
      <c r="C3" s="28"/>
      <c r="D3" s="32"/>
      <c r="E3" s="33"/>
      <c r="F3" s="34"/>
      <c r="G3" s="34"/>
      <c r="H3" s="34"/>
      <c r="I3" s="35"/>
      <c r="J3" s="36">
        <f>ROUND(IF($I5=0,0,I3/$I5)*100,1)</f>
        <v>0</v>
      </c>
      <c r="K3" s="37"/>
      <c r="L3" s="37"/>
      <c r="M3" s="37"/>
      <c r="N3" s="38"/>
      <c r="O3" s="37"/>
      <c r="P3" s="39"/>
      <c r="Q3" s="29"/>
    </row>
    <row r="8" spans="2:21" s="30" customFormat="1" ht="11.25">
      <c r="B8" s="185"/>
      <c r="C8" s="31"/>
      <c r="D8" s="306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8"/>
      <c r="U8" s="187"/>
    </row>
    <row r="9" spans="2:21" s="30" customFormat="1" ht="11.25">
      <c r="B9" s="185"/>
      <c r="C9" s="31"/>
      <c r="D9" s="309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1"/>
      <c r="U9" s="187"/>
    </row>
    <row r="10" spans="2:21" s="30" customFormat="1" ht="11.25">
      <c r="B10" s="185"/>
      <c r="C10" s="31"/>
      <c r="D10" s="309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1"/>
      <c r="U10" s="187"/>
    </row>
    <row r="11" spans="2:21" s="30" customFormat="1" ht="11.25">
      <c r="B11" s="185"/>
      <c r="C11" s="31"/>
      <c r="D11" s="309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1"/>
      <c r="U11" s="187"/>
    </row>
    <row r="12" spans="2:21" s="30" customFormat="1" ht="11.25">
      <c r="B12" s="185"/>
      <c r="C12" s="31"/>
      <c r="D12" s="309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1"/>
      <c r="U12" s="187"/>
    </row>
    <row r="13" spans="2:21" s="30" customFormat="1" ht="11.25">
      <c r="B13" s="185"/>
      <c r="C13" s="31"/>
      <c r="D13" s="309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1"/>
      <c r="U13" s="187"/>
    </row>
    <row r="14" spans="2:21" s="30" customFormat="1" ht="11.25">
      <c r="B14" s="185"/>
      <c r="C14" s="31"/>
      <c r="D14" s="309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1"/>
      <c r="U14" s="187"/>
    </row>
    <row r="15" spans="2:21" s="30" customFormat="1" ht="11.25">
      <c r="B15" s="185"/>
      <c r="C15" s="31"/>
      <c r="D15" s="309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1"/>
      <c r="U15" s="187"/>
    </row>
    <row r="16" spans="2:21" s="30" customFormat="1" ht="11.25">
      <c r="B16" s="185"/>
      <c r="C16" s="31"/>
      <c r="D16" s="309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1"/>
      <c r="U16" s="187"/>
    </row>
    <row r="17" spans="2:21" s="30" customFormat="1" ht="11.25">
      <c r="B17" s="185"/>
      <c r="C17" s="186" t="s">
        <v>38</v>
      </c>
      <c r="D17" s="309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1"/>
      <c r="U17" s="187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616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575</v>
      </c>
      <c r="B2" s="20" t="s">
        <v>577</v>
      </c>
      <c r="C2" s="20" t="s">
        <v>578</v>
      </c>
      <c r="D2" s="20" t="s">
        <v>575</v>
      </c>
      <c r="E2" s="20" t="s">
        <v>1730</v>
      </c>
    </row>
    <row r="3" spans="1:5" ht="11.25">
      <c r="A3" s="20" t="s">
        <v>575</v>
      </c>
      <c r="B3" s="20" t="s">
        <v>575</v>
      </c>
      <c r="C3" s="20" t="s">
        <v>576</v>
      </c>
      <c r="D3" s="20" t="s">
        <v>607</v>
      </c>
      <c r="E3" s="20" t="s">
        <v>1731</v>
      </c>
    </row>
    <row r="4" spans="1:5" ht="11.25">
      <c r="A4" s="20" t="s">
        <v>575</v>
      </c>
      <c r="B4" s="20" t="s">
        <v>579</v>
      </c>
      <c r="C4" s="20" t="s">
        <v>580</v>
      </c>
      <c r="D4" s="20" t="s">
        <v>633</v>
      </c>
      <c r="E4" s="20" t="s">
        <v>1732</v>
      </c>
    </row>
    <row r="5" spans="1:5" ht="11.25">
      <c r="A5" s="20" t="s">
        <v>575</v>
      </c>
      <c r="B5" s="20" t="s">
        <v>581</v>
      </c>
      <c r="C5" s="20" t="s">
        <v>582</v>
      </c>
      <c r="D5" s="20" t="s">
        <v>669</v>
      </c>
      <c r="E5" s="20" t="s">
        <v>1733</v>
      </c>
    </row>
    <row r="6" spans="1:5" ht="11.25">
      <c r="A6" s="20" t="s">
        <v>575</v>
      </c>
      <c r="B6" s="20" t="s">
        <v>583</v>
      </c>
      <c r="C6" s="20" t="s">
        <v>584</v>
      </c>
      <c r="D6" s="20" t="s">
        <v>699</v>
      </c>
      <c r="E6" s="20" t="s">
        <v>1734</v>
      </c>
    </row>
    <row r="7" spans="1:5" ht="11.25">
      <c r="A7" s="20" t="s">
        <v>575</v>
      </c>
      <c r="B7" s="20" t="s">
        <v>585</v>
      </c>
      <c r="C7" s="20" t="s">
        <v>586</v>
      </c>
      <c r="D7" s="20" t="s">
        <v>743</v>
      </c>
      <c r="E7" s="20" t="s">
        <v>1735</v>
      </c>
    </row>
    <row r="8" spans="1:5" ht="11.25">
      <c r="A8" s="20" t="s">
        <v>575</v>
      </c>
      <c r="B8" s="20" t="s">
        <v>587</v>
      </c>
      <c r="C8" s="20" t="s">
        <v>588</v>
      </c>
      <c r="D8" s="20" t="s">
        <v>767</v>
      </c>
      <c r="E8" s="20" t="s">
        <v>1736</v>
      </c>
    </row>
    <row r="9" spans="1:5" ht="11.25">
      <c r="A9" s="20" t="s">
        <v>575</v>
      </c>
      <c r="B9" s="20" t="s">
        <v>589</v>
      </c>
      <c r="C9" s="20" t="s">
        <v>590</v>
      </c>
      <c r="D9" s="20" t="s">
        <v>770</v>
      </c>
      <c r="E9" s="20" t="s">
        <v>1737</v>
      </c>
    </row>
    <row r="10" spans="1:5" ht="11.25">
      <c r="A10" s="20" t="s">
        <v>575</v>
      </c>
      <c r="B10" s="20" t="s">
        <v>591</v>
      </c>
      <c r="C10" s="20" t="s">
        <v>592</v>
      </c>
      <c r="D10" s="20" t="s">
        <v>801</v>
      </c>
      <c r="E10" s="20" t="s">
        <v>1738</v>
      </c>
    </row>
    <row r="11" spans="1:5" ht="11.25">
      <c r="A11" s="20" t="s">
        <v>575</v>
      </c>
      <c r="B11" s="20" t="s">
        <v>593</v>
      </c>
      <c r="C11" s="20" t="s">
        <v>594</v>
      </c>
      <c r="D11" s="20" t="s">
        <v>804</v>
      </c>
      <c r="E11" s="20" t="s">
        <v>1739</v>
      </c>
    </row>
    <row r="12" spans="1:5" ht="11.25">
      <c r="A12" s="20" t="s">
        <v>575</v>
      </c>
      <c r="B12" s="20" t="s">
        <v>595</v>
      </c>
      <c r="C12" s="20" t="s">
        <v>596</v>
      </c>
      <c r="D12" s="20" t="s">
        <v>863</v>
      </c>
      <c r="E12" s="20" t="s">
        <v>1740</v>
      </c>
    </row>
    <row r="13" spans="1:5" ht="11.25">
      <c r="A13" s="20" t="s">
        <v>575</v>
      </c>
      <c r="B13" s="20" t="s">
        <v>597</v>
      </c>
      <c r="C13" s="20" t="s">
        <v>598</v>
      </c>
      <c r="D13" s="20" t="s">
        <v>866</v>
      </c>
      <c r="E13" s="20" t="s">
        <v>1741</v>
      </c>
    </row>
    <row r="14" spans="1:5" ht="11.25">
      <c r="A14" s="20" t="s">
        <v>575</v>
      </c>
      <c r="B14" s="20" t="s">
        <v>599</v>
      </c>
      <c r="C14" s="20" t="s">
        <v>600</v>
      </c>
      <c r="D14" s="20" t="s">
        <v>884</v>
      </c>
      <c r="E14" s="20" t="s">
        <v>1742</v>
      </c>
    </row>
    <row r="15" spans="1:5" ht="11.25">
      <c r="A15" s="20" t="s">
        <v>575</v>
      </c>
      <c r="B15" s="20" t="s">
        <v>601</v>
      </c>
      <c r="C15" s="20" t="s">
        <v>602</v>
      </c>
      <c r="D15" s="20" t="s">
        <v>910</v>
      </c>
      <c r="E15" s="20" t="s">
        <v>1743</v>
      </c>
    </row>
    <row r="16" spans="1:5" ht="11.25">
      <c r="A16" s="20" t="s">
        <v>575</v>
      </c>
      <c r="B16" s="20" t="s">
        <v>603</v>
      </c>
      <c r="C16" s="20" t="s">
        <v>604</v>
      </c>
      <c r="D16" s="20" t="s">
        <v>926</v>
      </c>
      <c r="E16" s="20" t="s">
        <v>1744</v>
      </c>
    </row>
    <row r="17" spans="1:5" ht="11.25">
      <c r="A17" s="20" t="s">
        <v>575</v>
      </c>
      <c r="B17" s="20" t="s">
        <v>605</v>
      </c>
      <c r="C17" s="20" t="s">
        <v>606</v>
      </c>
      <c r="D17" s="20" t="s">
        <v>957</v>
      </c>
      <c r="E17" s="20" t="s">
        <v>1745</v>
      </c>
    </row>
    <row r="18" spans="1:5" ht="11.25">
      <c r="A18" s="20" t="s">
        <v>607</v>
      </c>
      <c r="B18" s="20" t="s">
        <v>607</v>
      </c>
      <c r="C18" s="20" t="s">
        <v>608</v>
      </c>
      <c r="D18" s="20" t="s">
        <v>986</v>
      </c>
      <c r="E18" s="20" t="s">
        <v>1746</v>
      </c>
    </row>
    <row r="19" spans="1:5" ht="11.25">
      <c r="A19" s="20" t="s">
        <v>607</v>
      </c>
      <c r="B19" s="20" t="s">
        <v>609</v>
      </c>
      <c r="C19" s="20" t="s">
        <v>610</v>
      </c>
      <c r="D19" s="20" t="s">
        <v>989</v>
      </c>
      <c r="E19" s="20" t="s">
        <v>1747</v>
      </c>
    </row>
    <row r="20" spans="1:5" ht="11.25">
      <c r="A20" s="20" t="s">
        <v>607</v>
      </c>
      <c r="B20" s="20" t="s">
        <v>611</v>
      </c>
      <c r="C20" s="20" t="s">
        <v>612</v>
      </c>
      <c r="D20" s="20" t="s">
        <v>1021</v>
      </c>
      <c r="E20" s="20" t="s">
        <v>1748</v>
      </c>
    </row>
    <row r="21" spans="1:5" ht="11.25">
      <c r="A21" s="20" t="s">
        <v>607</v>
      </c>
      <c r="B21" s="20" t="s">
        <v>613</v>
      </c>
      <c r="C21" s="20" t="s">
        <v>614</v>
      </c>
      <c r="D21" s="20" t="s">
        <v>1059</v>
      </c>
      <c r="E21" s="20" t="s">
        <v>1749</v>
      </c>
    </row>
    <row r="22" spans="1:5" ht="11.25">
      <c r="A22" s="20" t="s">
        <v>607</v>
      </c>
      <c r="B22" s="20" t="s">
        <v>615</v>
      </c>
      <c r="C22" s="20" t="s">
        <v>616</v>
      </c>
      <c r="D22" s="20" t="s">
        <v>1091</v>
      </c>
      <c r="E22" s="20" t="s">
        <v>1750</v>
      </c>
    </row>
    <row r="23" spans="1:5" ht="11.25">
      <c r="A23" s="20" t="s">
        <v>607</v>
      </c>
      <c r="B23" s="20" t="s">
        <v>617</v>
      </c>
      <c r="C23" s="20" t="s">
        <v>618</v>
      </c>
      <c r="D23" s="20" t="s">
        <v>1125</v>
      </c>
      <c r="E23" s="20" t="s">
        <v>1751</v>
      </c>
    </row>
    <row r="24" spans="1:5" ht="11.25">
      <c r="A24" s="20" t="s">
        <v>607</v>
      </c>
      <c r="B24" s="20" t="s">
        <v>619</v>
      </c>
      <c r="C24" s="20" t="s">
        <v>620</v>
      </c>
      <c r="D24" s="20" t="s">
        <v>1128</v>
      </c>
      <c r="E24" s="20" t="s">
        <v>1752</v>
      </c>
    </row>
    <row r="25" spans="1:5" ht="11.25">
      <c r="A25" s="20" t="s">
        <v>607</v>
      </c>
      <c r="B25" s="20" t="s">
        <v>621</v>
      </c>
      <c r="C25" s="20" t="s">
        <v>622</v>
      </c>
      <c r="D25" s="20" t="s">
        <v>1148</v>
      </c>
      <c r="E25" s="20" t="s">
        <v>1753</v>
      </c>
    </row>
    <row r="26" spans="1:5" ht="11.25">
      <c r="A26" s="20" t="s">
        <v>607</v>
      </c>
      <c r="B26" s="20" t="s">
        <v>623</v>
      </c>
      <c r="C26" s="20" t="s">
        <v>624</v>
      </c>
      <c r="D26" s="20" t="s">
        <v>1187</v>
      </c>
      <c r="E26" s="20" t="s">
        <v>1754</v>
      </c>
    </row>
    <row r="27" spans="1:5" ht="11.25">
      <c r="A27" s="20" t="s">
        <v>607</v>
      </c>
      <c r="B27" s="20" t="s">
        <v>625</v>
      </c>
      <c r="C27" s="20" t="s">
        <v>626</v>
      </c>
      <c r="D27" s="20" t="s">
        <v>1189</v>
      </c>
      <c r="E27" s="20" t="s">
        <v>1755</v>
      </c>
    </row>
    <row r="28" spans="1:5" ht="11.25">
      <c r="A28" s="20" t="s">
        <v>607</v>
      </c>
      <c r="B28" s="20" t="s">
        <v>627</v>
      </c>
      <c r="C28" s="20" t="s">
        <v>628</v>
      </c>
      <c r="D28" s="20" t="s">
        <v>1219</v>
      </c>
      <c r="E28" s="20" t="s">
        <v>1756</v>
      </c>
    </row>
    <row r="29" spans="1:5" ht="11.25">
      <c r="A29" s="20" t="s">
        <v>607</v>
      </c>
      <c r="B29" s="20" t="s">
        <v>629</v>
      </c>
      <c r="C29" s="20" t="s">
        <v>630</v>
      </c>
      <c r="D29" s="20" t="s">
        <v>1223</v>
      </c>
      <c r="E29" s="20" t="s">
        <v>1757</v>
      </c>
    </row>
    <row r="30" spans="1:5" ht="11.25">
      <c r="A30" s="20" t="s">
        <v>607</v>
      </c>
      <c r="B30" s="20" t="s">
        <v>631</v>
      </c>
      <c r="C30" s="20" t="s">
        <v>632</v>
      </c>
      <c r="D30" s="20" t="s">
        <v>1282</v>
      </c>
      <c r="E30" s="20" t="s">
        <v>1758</v>
      </c>
    </row>
    <row r="31" spans="1:5" ht="11.25">
      <c r="A31" s="20" t="s">
        <v>633</v>
      </c>
      <c r="B31" s="20" t="s">
        <v>633</v>
      </c>
      <c r="C31" s="20" t="s">
        <v>634</v>
      </c>
      <c r="D31" s="20" t="s">
        <v>1285</v>
      </c>
      <c r="E31" s="20" t="s">
        <v>1759</v>
      </c>
    </row>
    <row r="32" spans="1:5" ht="11.25">
      <c r="A32" s="20" t="s">
        <v>633</v>
      </c>
      <c r="B32" s="20" t="s">
        <v>635</v>
      </c>
      <c r="C32" s="20" t="s">
        <v>636</v>
      </c>
      <c r="D32" s="20" t="s">
        <v>1314</v>
      </c>
      <c r="E32" s="20" t="s">
        <v>1760</v>
      </c>
    </row>
    <row r="33" spans="1:5" ht="11.25">
      <c r="A33" s="20" t="s">
        <v>633</v>
      </c>
      <c r="B33" s="20" t="s">
        <v>637</v>
      </c>
      <c r="C33" s="20" t="s">
        <v>638</v>
      </c>
      <c r="D33" s="20" t="s">
        <v>1351</v>
      </c>
      <c r="E33" s="20" t="s">
        <v>1761</v>
      </c>
    </row>
    <row r="34" spans="1:5" ht="11.25">
      <c r="A34" s="20" t="s">
        <v>633</v>
      </c>
      <c r="B34" s="20" t="s">
        <v>639</v>
      </c>
      <c r="C34" s="20" t="s">
        <v>640</v>
      </c>
      <c r="D34" s="20" t="s">
        <v>1381</v>
      </c>
      <c r="E34" s="20" t="s">
        <v>1762</v>
      </c>
    </row>
    <row r="35" spans="1:5" ht="11.25">
      <c r="A35" s="20" t="s">
        <v>633</v>
      </c>
      <c r="B35" s="20" t="s">
        <v>641</v>
      </c>
      <c r="C35" s="20" t="s">
        <v>642</v>
      </c>
      <c r="D35" s="20" t="s">
        <v>1412</v>
      </c>
      <c r="E35" s="20" t="s">
        <v>1763</v>
      </c>
    </row>
    <row r="36" spans="1:5" ht="11.25">
      <c r="A36" s="20" t="s">
        <v>633</v>
      </c>
      <c r="B36" s="20" t="s">
        <v>643</v>
      </c>
      <c r="C36" s="20" t="s">
        <v>644</v>
      </c>
      <c r="D36" s="20" t="s">
        <v>1451</v>
      </c>
      <c r="E36" s="20" t="s">
        <v>1764</v>
      </c>
    </row>
    <row r="37" spans="1:5" ht="11.25">
      <c r="A37" s="20" t="s">
        <v>633</v>
      </c>
      <c r="B37" s="20" t="s">
        <v>645</v>
      </c>
      <c r="C37" s="20" t="s">
        <v>646</v>
      </c>
      <c r="D37" s="20" t="s">
        <v>1473</v>
      </c>
      <c r="E37" s="20" t="s">
        <v>1765</v>
      </c>
    </row>
    <row r="38" spans="1:5" ht="11.25">
      <c r="A38" s="20" t="s">
        <v>633</v>
      </c>
      <c r="B38" s="20" t="s">
        <v>647</v>
      </c>
      <c r="C38" s="20" t="s">
        <v>648</v>
      </c>
      <c r="D38" s="20" t="s">
        <v>1507</v>
      </c>
      <c r="E38" s="20" t="s">
        <v>1766</v>
      </c>
    </row>
    <row r="39" spans="1:5" ht="11.25">
      <c r="A39" s="20" t="s">
        <v>633</v>
      </c>
      <c r="B39" s="20" t="s">
        <v>649</v>
      </c>
      <c r="C39" s="20" t="s">
        <v>650</v>
      </c>
      <c r="D39" s="20" t="s">
        <v>1547</v>
      </c>
      <c r="E39" s="20" t="s">
        <v>1767</v>
      </c>
    </row>
    <row r="40" spans="1:5" ht="11.25">
      <c r="A40" s="20" t="s">
        <v>633</v>
      </c>
      <c r="B40" s="20" t="s">
        <v>651</v>
      </c>
      <c r="C40" s="20" t="s">
        <v>652</v>
      </c>
      <c r="D40" s="20" t="s">
        <v>1550</v>
      </c>
      <c r="E40" s="20" t="s">
        <v>1768</v>
      </c>
    </row>
    <row r="41" spans="1:5" ht="11.25">
      <c r="A41" s="20" t="s">
        <v>633</v>
      </c>
      <c r="B41" s="20" t="s">
        <v>653</v>
      </c>
      <c r="C41" s="20" t="s">
        <v>654</v>
      </c>
      <c r="D41" s="20" t="s">
        <v>1578</v>
      </c>
      <c r="E41" s="20" t="s">
        <v>1769</v>
      </c>
    </row>
    <row r="42" spans="1:5" ht="11.25">
      <c r="A42" s="20" t="s">
        <v>633</v>
      </c>
      <c r="B42" s="20" t="s">
        <v>655</v>
      </c>
      <c r="C42" s="20" t="s">
        <v>656</v>
      </c>
      <c r="D42" s="20" t="s">
        <v>1611</v>
      </c>
      <c r="E42" s="20" t="s">
        <v>1770</v>
      </c>
    </row>
    <row r="43" spans="1:5" ht="11.25">
      <c r="A43" s="20" t="s">
        <v>633</v>
      </c>
      <c r="B43" s="20" t="s">
        <v>657</v>
      </c>
      <c r="C43" s="20" t="s">
        <v>658</v>
      </c>
      <c r="D43" s="20" t="s">
        <v>1655</v>
      </c>
      <c r="E43" s="20" t="s">
        <v>1771</v>
      </c>
    </row>
    <row r="44" spans="1:5" ht="11.25">
      <c r="A44" s="20" t="s">
        <v>633</v>
      </c>
      <c r="B44" s="20" t="s">
        <v>659</v>
      </c>
      <c r="C44" s="20" t="s">
        <v>660</v>
      </c>
      <c r="D44" s="20" t="s">
        <v>1681</v>
      </c>
      <c r="E44" s="20" t="s">
        <v>1772</v>
      </c>
    </row>
    <row r="45" spans="1:5" ht="11.25">
      <c r="A45" s="20" t="s">
        <v>633</v>
      </c>
      <c r="B45" s="20" t="s">
        <v>661</v>
      </c>
      <c r="C45" s="20" t="s">
        <v>662</v>
      </c>
      <c r="D45" s="20" t="s">
        <v>1715</v>
      </c>
      <c r="E45" s="20" t="s">
        <v>1773</v>
      </c>
    </row>
    <row r="46" spans="1:3" ht="11.25">
      <c r="A46" s="20" t="s">
        <v>633</v>
      </c>
      <c r="B46" s="20" t="s">
        <v>663</v>
      </c>
      <c r="C46" s="20" t="s">
        <v>664</v>
      </c>
    </row>
    <row r="47" spans="1:3" ht="11.25">
      <c r="A47" s="20" t="s">
        <v>633</v>
      </c>
      <c r="B47" s="20" t="s">
        <v>665</v>
      </c>
      <c r="C47" s="20" t="s">
        <v>666</v>
      </c>
    </row>
    <row r="48" spans="1:3" ht="11.25">
      <c r="A48" s="20" t="s">
        <v>633</v>
      </c>
      <c r="B48" s="20" t="s">
        <v>667</v>
      </c>
      <c r="C48" s="20" t="s">
        <v>668</v>
      </c>
    </row>
    <row r="49" spans="1:3" ht="11.25">
      <c r="A49" s="20" t="s">
        <v>669</v>
      </c>
      <c r="B49" s="20" t="s">
        <v>669</v>
      </c>
      <c r="C49" s="20" t="s">
        <v>670</v>
      </c>
    </row>
    <row r="50" spans="1:3" ht="11.25">
      <c r="A50" s="20" t="s">
        <v>669</v>
      </c>
      <c r="B50" s="20" t="s">
        <v>671</v>
      </c>
      <c r="C50" s="20" t="s">
        <v>672</v>
      </c>
    </row>
    <row r="51" spans="1:3" ht="11.25">
      <c r="A51" s="20" t="s">
        <v>669</v>
      </c>
      <c r="B51" s="20" t="s">
        <v>673</v>
      </c>
      <c r="C51" s="20" t="s">
        <v>674</v>
      </c>
    </row>
    <row r="52" spans="1:3" ht="11.25">
      <c r="A52" s="20" t="s">
        <v>669</v>
      </c>
      <c r="B52" s="20" t="s">
        <v>675</v>
      </c>
      <c r="C52" s="20" t="s">
        <v>676</v>
      </c>
    </row>
    <row r="53" spans="1:3" ht="11.25">
      <c r="A53" s="20" t="s">
        <v>669</v>
      </c>
      <c r="B53" s="20" t="s">
        <v>677</v>
      </c>
      <c r="C53" s="20" t="s">
        <v>678</v>
      </c>
    </row>
    <row r="54" spans="1:3" ht="11.25">
      <c r="A54" s="20" t="s">
        <v>669</v>
      </c>
      <c r="B54" s="20" t="s">
        <v>679</v>
      </c>
      <c r="C54" s="20" t="s">
        <v>680</v>
      </c>
    </row>
    <row r="55" spans="1:3" ht="11.25">
      <c r="A55" s="20" t="s">
        <v>669</v>
      </c>
      <c r="B55" s="20" t="s">
        <v>681</v>
      </c>
      <c r="C55" s="20" t="s">
        <v>682</v>
      </c>
    </row>
    <row r="56" spans="1:3" ht="11.25">
      <c r="A56" s="20" t="s">
        <v>669</v>
      </c>
      <c r="B56" s="20" t="s">
        <v>683</v>
      </c>
      <c r="C56" s="20" t="s">
        <v>684</v>
      </c>
    </row>
    <row r="57" spans="1:3" ht="11.25">
      <c r="A57" s="20" t="s">
        <v>669</v>
      </c>
      <c r="B57" s="20" t="s">
        <v>685</v>
      </c>
      <c r="C57" s="20" t="s">
        <v>686</v>
      </c>
    </row>
    <row r="58" spans="1:3" ht="11.25">
      <c r="A58" s="20" t="s">
        <v>669</v>
      </c>
      <c r="B58" s="20" t="s">
        <v>687</v>
      </c>
      <c r="C58" s="20" t="s">
        <v>688</v>
      </c>
    </row>
    <row r="59" spans="1:3" ht="11.25">
      <c r="A59" s="20" t="s">
        <v>669</v>
      </c>
      <c r="B59" s="20" t="s">
        <v>689</v>
      </c>
      <c r="C59" s="20" t="s">
        <v>690</v>
      </c>
    </row>
    <row r="60" spans="1:3" ht="11.25">
      <c r="A60" s="20" t="s">
        <v>669</v>
      </c>
      <c r="B60" s="20" t="s">
        <v>691</v>
      </c>
      <c r="C60" s="20" t="s">
        <v>692</v>
      </c>
    </row>
    <row r="61" spans="1:3" ht="11.25">
      <c r="A61" s="20" t="s">
        <v>669</v>
      </c>
      <c r="B61" s="20" t="s">
        <v>693</v>
      </c>
      <c r="C61" s="20" t="s">
        <v>694</v>
      </c>
    </row>
    <row r="62" spans="1:3" ht="11.25">
      <c r="A62" s="20" t="s">
        <v>669</v>
      </c>
      <c r="B62" s="20" t="s">
        <v>695</v>
      </c>
      <c r="C62" s="20" t="s">
        <v>696</v>
      </c>
    </row>
    <row r="63" spans="1:3" ht="11.25">
      <c r="A63" s="20" t="s">
        <v>669</v>
      </c>
      <c r="B63" s="20" t="s">
        <v>697</v>
      </c>
      <c r="C63" s="20" t="s">
        <v>698</v>
      </c>
    </row>
    <row r="64" spans="1:3" ht="11.25">
      <c r="A64" s="20" t="s">
        <v>699</v>
      </c>
      <c r="B64" s="20" t="s">
        <v>701</v>
      </c>
      <c r="C64" s="20" t="s">
        <v>702</v>
      </c>
    </row>
    <row r="65" spans="1:3" ht="11.25">
      <c r="A65" s="20" t="s">
        <v>699</v>
      </c>
      <c r="B65" s="20" t="s">
        <v>703</v>
      </c>
      <c r="C65" s="20" t="s">
        <v>704</v>
      </c>
    </row>
    <row r="66" spans="1:3" ht="11.25">
      <c r="A66" s="20" t="s">
        <v>699</v>
      </c>
      <c r="B66" s="20" t="s">
        <v>699</v>
      </c>
      <c r="C66" s="20" t="s">
        <v>700</v>
      </c>
    </row>
    <row r="67" spans="1:3" ht="11.25">
      <c r="A67" s="20" t="s">
        <v>699</v>
      </c>
      <c r="B67" s="20" t="s">
        <v>705</v>
      </c>
      <c r="C67" s="20" t="s">
        <v>706</v>
      </c>
    </row>
    <row r="68" spans="1:3" ht="11.25">
      <c r="A68" s="20" t="s">
        <v>699</v>
      </c>
      <c r="B68" s="20" t="s">
        <v>707</v>
      </c>
      <c r="C68" s="20" t="s">
        <v>708</v>
      </c>
    </row>
    <row r="69" spans="1:3" ht="11.25">
      <c r="A69" s="20" t="s">
        <v>699</v>
      </c>
      <c r="B69" s="20" t="s">
        <v>709</v>
      </c>
      <c r="C69" s="20" t="s">
        <v>710</v>
      </c>
    </row>
    <row r="70" spans="1:3" ht="11.25">
      <c r="A70" s="20" t="s">
        <v>699</v>
      </c>
      <c r="B70" s="20" t="s">
        <v>711</v>
      </c>
      <c r="C70" s="20" t="s">
        <v>712</v>
      </c>
    </row>
    <row r="71" spans="1:3" ht="11.25">
      <c r="A71" s="20" t="s">
        <v>699</v>
      </c>
      <c r="B71" s="20" t="s">
        <v>713</v>
      </c>
      <c r="C71" s="20" t="s">
        <v>714</v>
      </c>
    </row>
    <row r="72" spans="1:3" ht="11.25">
      <c r="A72" s="20" t="s">
        <v>699</v>
      </c>
      <c r="B72" s="20" t="s">
        <v>715</v>
      </c>
      <c r="C72" s="20" t="s">
        <v>716</v>
      </c>
    </row>
    <row r="73" spans="1:3" ht="11.25">
      <c r="A73" s="20" t="s">
        <v>699</v>
      </c>
      <c r="B73" s="20" t="s">
        <v>717</v>
      </c>
      <c r="C73" s="20" t="s">
        <v>718</v>
      </c>
    </row>
    <row r="74" spans="1:3" ht="11.25">
      <c r="A74" s="20" t="s">
        <v>699</v>
      </c>
      <c r="B74" s="20" t="s">
        <v>719</v>
      </c>
      <c r="C74" s="20" t="s">
        <v>720</v>
      </c>
    </row>
    <row r="75" spans="1:3" ht="11.25">
      <c r="A75" s="20" t="s">
        <v>699</v>
      </c>
      <c r="B75" s="20" t="s">
        <v>721</v>
      </c>
      <c r="C75" s="20" t="s">
        <v>722</v>
      </c>
    </row>
    <row r="76" spans="1:3" ht="11.25">
      <c r="A76" s="20" t="s">
        <v>699</v>
      </c>
      <c r="B76" s="20" t="s">
        <v>723</v>
      </c>
      <c r="C76" s="20" t="s">
        <v>724</v>
      </c>
    </row>
    <row r="77" spans="1:3" ht="11.25">
      <c r="A77" s="20" t="s">
        <v>699</v>
      </c>
      <c r="B77" s="20" t="s">
        <v>725</v>
      </c>
      <c r="C77" s="20" t="s">
        <v>726</v>
      </c>
    </row>
    <row r="78" spans="1:3" ht="11.25">
      <c r="A78" s="20" t="s">
        <v>699</v>
      </c>
      <c r="B78" s="20" t="s">
        <v>727</v>
      </c>
      <c r="C78" s="20" t="s">
        <v>728</v>
      </c>
    </row>
    <row r="79" spans="1:3" ht="11.25">
      <c r="A79" s="20" t="s">
        <v>699</v>
      </c>
      <c r="B79" s="20" t="s">
        <v>729</v>
      </c>
      <c r="C79" s="20" t="s">
        <v>730</v>
      </c>
    </row>
    <row r="80" spans="1:3" ht="11.25">
      <c r="A80" s="20" t="s">
        <v>699</v>
      </c>
      <c r="B80" s="20" t="s">
        <v>731</v>
      </c>
      <c r="C80" s="20" t="s">
        <v>732</v>
      </c>
    </row>
    <row r="81" spans="1:3" ht="11.25">
      <c r="A81" s="20" t="s">
        <v>699</v>
      </c>
      <c r="B81" s="20" t="s">
        <v>733</v>
      </c>
      <c r="C81" s="20" t="s">
        <v>734</v>
      </c>
    </row>
    <row r="82" spans="1:3" ht="11.25">
      <c r="A82" s="20" t="s">
        <v>699</v>
      </c>
      <c r="B82" s="20" t="s">
        <v>735</v>
      </c>
      <c r="C82" s="20" t="s">
        <v>736</v>
      </c>
    </row>
    <row r="83" spans="1:3" ht="11.25">
      <c r="A83" s="20" t="s">
        <v>699</v>
      </c>
      <c r="B83" s="20" t="s">
        <v>737</v>
      </c>
      <c r="C83" s="20" t="s">
        <v>738</v>
      </c>
    </row>
    <row r="84" spans="1:3" ht="11.25">
      <c r="A84" s="20" t="s">
        <v>699</v>
      </c>
      <c r="B84" s="20" t="s">
        <v>739</v>
      </c>
      <c r="C84" s="20" t="s">
        <v>740</v>
      </c>
    </row>
    <row r="85" spans="1:3" ht="11.25">
      <c r="A85" s="20" t="s">
        <v>699</v>
      </c>
      <c r="B85" s="20" t="s">
        <v>741</v>
      </c>
      <c r="C85" s="20" t="s">
        <v>742</v>
      </c>
    </row>
    <row r="86" spans="1:3" ht="11.25">
      <c r="A86" s="20" t="s">
        <v>743</v>
      </c>
      <c r="B86" s="20" t="s">
        <v>745</v>
      </c>
      <c r="C86" s="20" t="s">
        <v>746</v>
      </c>
    </row>
    <row r="87" spans="1:3" ht="11.25">
      <c r="A87" s="20" t="s">
        <v>743</v>
      </c>
      <c r="B87" s="20" t="s">
        <v>743</v>
      </c>
      <c r="C87" s="20" t="s">
        <v>744</v>
      </c>
    </row>
    <row r="88" spans="1:3" ht="11.25">
      <c r="A88" s="20" t="s">
        <v>743</v>
      </c>
      <c r="B88" s="20" t="s">
        <v>747</v>
      </c>
      <c r="C88" s="20" t="s">
        <v>748</v>
      </c>
    </row>
    <row r="89" spans="1:3" ht="11.25">
      <c r="A89" s="20" t="s">
        <v>743</v>
      </c>
      <c r="B89" s="20" t="s">
        <v>749</v>
      </c>
      <c r="C89" s="20" t="s">
        <v>750</v>
      </c>
    </row>
    <row r="90" spans="1:3" ht="11.25">
      <c r="A90" s="20" t="s">
        <v>743</v>
      </c>
      <c r="B90" s="20" t="s">
        <v>751</v>
      </c>
      <c r="C90" s="20" t="s">
        <v>752</v>
      </c>
    </row>
    <row r="91" spans="1:3" ht="11.25">
      <c r="A91" s="20" t="s">
        <v>743</v>
      </c>
      <c r="B91" s="20" t="s">
        <v>753</v>
      </c>
      <c r="C91" s="20" t="s">
        <v>754</v>
      </c>
    </row>
    <row r="92" spans="1:3" ht="11.25">
      <c r="A92" s="20" t="s">
        <v>743</v>
      </c>
      <c r="B92" s="20" t="s">
        <v>755</v>
      </c>
      <c r="C92" s="20" t="s">
        <v>756</v>
      </c>
    </row>
    <row r="93" spans="1:3" ht="11.25">
      <c r="A93" s="20" t="s">
        <v>743</v>
      </c>
      <c r="B93" s="20" t="s">
        <v>757</v>
      </c>
      <c r="C93" s="20" t="s">
        <v>758</v>
      </c>
    </row>
    <row r="94" spans="1:3" ht="11.25">
      <c r="A94" s="20" t="s">
        <v>743</v>
      </c>
      <c r="B94" s="20" t="s">
        <v>759</v>
      </c>
      <c r="C94" s="20" t="s">
        <v>760</v>
      </c>
    </row>
    <row r="95" spans="1:3" ht="11.25">
      <c r="A95" s="20" t="s">
        <v>743</v>
      </c>
      <c r="B95" s="20" t="s">
        <v>761</v>
      </c>
      <c r="C95" s="20" t="s">
        <v>762</v>
      </c>
    </row>
    <row r="96" spans="1:3" ht="11.25">
      <c r="A96" s="20" t="s">
        <v>743</v>
      </c>
      <c r="B96" s="20" t="s">
        <v>763</v>
      </c>
      <c r="C96" s="20" t="s">
        <v>764</v>
      </c>
    </row>
    <row r="97" spans="1:3" ht="11.25">
      <c r="A97" s="20" t="s">
        <v>743</v>
      </c>
      <c r="B97" s="20" t="s">
        <v>765</v>
      </c>
      <c r="C97" s="20" t="s">
        <v>766</v>
      </c>
    </row>
    <row r="98" spans="1:3" ht="11.25">
      <c r="A98" s="20" t="s">
        <v>767</v>
      </c>
      <c r="B98" s="20" t="s">
        <v>767</v>
      </c>
      <c r="C98" s="20" t="s">
        <v>768</v>
      </c>
    </row>
    <row r="99" spans="1:3" ht="11.25">
      <c r="A99" s="20" t="s">
        <v>767</v>
      </c>
      <c r="B99" s="20" t="s">
        <v>767</v>
      </c>
      <c r="C99" s="20" t="s">
        <v>769</v>
      </c>
    </row>
    <row r="100" spans="1:3" ht="11.25">
      <c r="A100" s="20" t="s">
        <v>770</v>
      </c>
      <c r="B100" s="20" t="s">
        <v>772</v>
      </c>
      <c r="C100" s="20" t="s">
        <v>773</v>
      </c>
    </row>
    <row r="101" spans="1:3" ht="11.25">
      <c r="A101" s="20" t="s">
        <v>770</v>
      </c>
      <c r="B101" s="20" t="s">
        <v>774</v>
      </c>
      <c r="C101" s="20" t="s">
        <v>775</v>
      </c>
    </row>
    <row r="102" spans="1:3" ht="11.25">
      <c r="A102" s="20" t="s">
        <v>770</v>
      </c>
      <c r="B102" s="20" t="s">
        <v>770</v>
      </c>
      <c r="C102" s="20" t="s">
        <v>771</v>
      </c>
    </row>
    <row r="103" spans="1:3" ht="11.25">
      <c r="A103" s="20" t="s">
        <v>770</v>
      </c>
      <c r="B103" s="20" t="s">
        <v>776</v>
      </c>
      <c r="C103" s="20" t="s">
        <v>777</v>
      </c>
    </row>
    <row r="104" spans="1:3" ht="11.25">
      <c r="A104" s="20" t="s">
        <v>770</v>
      </c>
      <c r="B104" s="20" t="s">
        <v>778</v>
      </c>
      <c r="C104" s="20" t="s">
        <v>779</v>
      </c>
    </row>
    <row r="105" spans="1:3" ht="11.25">
      <c r="A105" s="20" t="s">
        <v>770</v>
      </c>
      <c r="B105" s="20" t="s">
        <v>780</v>
      </c>
      <c r="C105" s="20" t="s">
        <v>781</v>
      </c>
    </row>
    <row r="106" spans="1:3" ht="11.25">
      <c r="A106" s="20" t="s">
        <v>770</v>
      </c>
      <c r="B106" s="20" t="s">
        <v>782</v>
      </c>
      <c r="C106" s="20" t="s">
        <v>783</v>
      </c>
    </row>
    <row r="107" spans="1:3" ht="11.25">
      <c r="A107" s="20" t="s">
        <v>770</v>
      </c>
      <c r="B107" s="20" t="s">
        <v>784</v>
      </c>
      <c r="C107" s="20" t="s">
        <v>785</v>
      </c>
    </row>
    <row r="108" spans="1:3" ht="11.25">
      <c r="A108" s="20" t="s">
        <v>770</v>
      </c>
      <c r="B108" s="20" t="s">
        <v>786</v>
      </c>
      <c r="C108" s="20" t="s">
        <v>787</v>
      </c>
    </row>
    <row r="109" spans="1:3" ht="11.25">
      <c r="A109" s="20" t="s">
        <v>770</v>
      </c>
      <c r="B109" s="20" t="s">
        <v>788</v>
      </c>
      <c r="C109" s="20" t="s">
        <v>789</v>
      </c>
    </row>
    <row r="110" spans="1:3" ht="11.25">
      <c r="A110" s="20" t="s">
        <v>770</v>
      </c>
      <c r="B110" s="20" t="s">
        <v>790</v>
      </c>
      <c r="C110" s="20" t="s">
        <v>791</v>
      </c>
    </row>
    <row r="111" spans="1:3" ht="11.25">
      <c r="A111" s="20" t="s">
        <v>770</v>
      </c>
      <c r="B111" s="20" t="s">
        <v>792</v>
      </c>
      <c r="C111" s="20" t="s">
        <v>793</v>
      </c>
    </row>
    <row r="112" spans="1:3" ht="11.25">
      <c r="A112" s="20" t="s">
        <v>770</v>
      </c>
      <c r="B112" s="20" t="s">
        <v>794</v>
      </c>
      <c r="C112" s="20" t="s">
        <v>795</v>
      </c>
    </row>
    <row r="113" spans="1:3" ht="11.25">
      <c r="A113" s="20" t="s">
        <v>770</v>
      </c>
      <c r="B113" s="20" t="s">
        <v>796</v>
      </c>
      <c r="C113" s="20" t="s">
        <v>797</v>
      </c>
    </row>
    <row r="114" spans="1:3" ht="11.25">
      <c r="A114" s="20" t="s">
        <v>770</v>
      </c>
      <c r="B114" s="20" t="s">
        <v>798</v>
      </c>
      <c r="C114" s="20" t="s">
        <v>799</v>
      </c>
    </row>
    <row r="115" spans="1:3" ht="11.25">
      <c r="A115" s="20" t="s">
        <v>770</v>
      </c>
      <c r="B115" s="20" t="s">
        <v>659</v>
      </c>
      <c r="C115" s="20" t="s">
        <v>800</v>
      </c>
    </row>
    <row r="116" spans="1:3" ht="11.25">
      <c r="A116" s="20" t="s">
        <v>801</v>
      </c>
      <c r="B116" s="20" t="s">
        <v>801</v>
      </c>
      <c r="C116" s="20" t="s">
        <v>802</v>
      </c>
    </row>
    <row r="117" spans="1:3" ht="11.25">
      <c r="A117" s="20" t="s">
        <v>801</v>
      </c>
      <c r="B117" s="20" t="s">
        <v>801</v>
      </c>
      <c r="C117" s="20" t="s">
        <v>803</v>
      </c>
    </row>
    <row r="118" spans="1:3" ht="11.25">
      <c r="A118" s="20" t="s">
        <v>804</v>
      </c>
      <c r="B118" s="20" t="s">
        <v>806</v>
      </c>
      <c r="C118" s="20" t="s">
        <v>807</v>
      </c>
    </row>
    <row r="119" spans="1:3" ht="11.25">
      <c r="A119" s="20" t="s">
        <v>804</v>
      </c>
      <c r="B119" s="20" t="s">
        <v>808</v>
      </c>
      <c r="C119" s="20" t="s">
        <v>809</v>
      </c>
    </row>
    <row r="120" spans="1:3" ht="11.25">
      <c r="A120" s="20" t="s">
        <v>804</v>
      </c>
      <c r="B120" s="20" t="s">
        <v>810</v>
      </c>
      <c r="C120" s="20" t="s">
        <v>811</v>
      </c>
    </row>
    <row r="121" spans="1:3" ht="11.25">
      <c r="A121" s="20" t="s">
        <v>804</v>
      </c>
      <c r="B121" s="20" t="s">
        <v>804</v>
      </c>
      <c r="C121" s="20" t="s">
        <v>805</v>
      </c>
    </row>
    <row r="122" spans="1:3" ht="11.25">
      <c r="A122" s="20" t="s">
        <v>804</v>
      </c>
      <c r="B122" s="20" t="s">
        <v>812</v>
      </c>
      <c r="C122" s="20" t="s">
        <v>813</v>
      </c>
    </row>
    <row r="123" spans="1:3" ht="11.25">
      <c r="A123" s="20" t="s">
        <v>804</v>
      </c>
      <c r="B123" s="20" t="s">
        <v>814</v>
      </c>
      <c r="C123" s="20" t="s">
        <v>815</v>
      </c>
    </row>
    <row r="124" spans="1:3" ht="11.25">
      <c r="A124" s="20" t="s">
        <v>804</v>
      </c>
      <c r="B124" s="20" t="s">
        <v>816</v>
      </c>
      <c r="C124" s="20" t="s">
        <v>817</v>
      </c>
    </row>
    <row r="125" spans="1:3" ht="11.25">
      <c r="A125" s="20" t="s">
        <v>804</v>
      </c>
      <c r="B125" s="20" t="s">
        <v>818</v>
      </c>
      <c r="C125" s="20" t="s">
        <v>819</v>
      </c>
    </row>
    <row r="126" spans="1:3" ht="11.25">
      <c r="A126" s="20" t="s">
        <v>804</v>
      </c>
      <c r="B126" s="20" t="s">
        <v>820</v>
      </c>
      <c r="C126" s="20" t="s">
        <v>821</v>
      </c>
    </row>
    <row r="127" spans="1:3" ht="11.25">
      <c r="A127" s="20" t="s">
        <v>804</v>
      </c>
      <c r="B127" s="20" t="s">
        <v>822</v>
      </c>
      <c r="C127" s="20" t="s">
        <v>823</v>
      </c>
    </row>
    <row r="128" spans="1:3" ht="11.25">
      <c r="A128" s="20" t="s">
        <v>804</v>
      </c>
      <c r="B128" s="20" t="s">
        <v>824</v>
      </c>
      <c r="C128" s="20" t="s">
        <v>825</v>
      </c>
    </row>
    <row r="129" spans="1:3" ht="11.25">
      <c r="A129" s="20" t="s">
        <v>804</v>
      </c>
      <c r="B129" s="20" t="s">
        <v>826</v>
      </c>
      <c r="C129" s="20" t="s">
        <v>827</v>
      </c>
    </row>
    <row r="130" spans="1:3" ht="11.25">
      <c r="A130" s="20" t="s">
        <v>804</v>
      </c>
      <c r="B130" s="20" t="s">
        <v>828</v>
      </c>
      <c r="C130" s="20" t="s">
        <v>829</v>
      </c>
    </row>
    <row r="131" spans="1:3" ht="11.25">
      <c r="A131" s="20" t="s">
        <v>804</v>
      </c>
      <c r="B131" s="20" t="s">
        <v>830</v>
      </c>
      <c r="C131" s="20" t="s">
        <v>831</v>
      </c>
    </row>
    <row r="132" spans="1:3" ht="11.25">
      <c r="A132" s="20" t="s">
        <v>804</v>
      </c>
      <c r="B132" s="20" t="s">
        <v>832</v>
      </c>
      <c r="C132" s="20" t="s">
        <v>833</v>
      </c>
    </row>
    <row r="133" spans="1:3" ht="11.25">
      <c r="A133" s="20" t="s">
        <v>804</v>
      </c>
      <c r="B133" s="20" t="s">
        <v>834</v>
      </c>
      <c r="C133" s="20" t="s">
        <v>835</v>
      </c>
    </row>
    <row r="134" spans="1:3" ht="11.25">
      <c r="A134" s="20" t="s">
        <v>804</v>
      </c>
      <c r="B134" s="20" t="s">
        <v>836</v>
      </c>
      <c r="C134" s="20" t="s">
        <v>837</v>
      </c>
    </row>
    <row r="135" spans="1:3" ht="11.25">
      <c r="A135" s="20" t="s">
        <v>804</v>
      </c>
      <c r="B135" s="20" t="s">
        <v>838</v>
      </c>
      <c r="C135" s="20" t="s">
        <v>839</v>
      </c>
    </row>
    <row r="136" spans="1:3" ht="11.25">
      <c r="A136" s="20" t="s">
        <v>804</v>
      </c>
      <c r="B136" s="20" t="s">
        <v>840</v>
      </c>
      <c r="C136" s="20" t="s">
        <v>841</v>
      </c>
    </row>
    <row r="137" spans="1:3" ht="11.25">
      <c r="A137" s="20" t="s">
        <v>804</v>
      </c>
      <c r="B137" s="20" t="s">
        <v>842</v>
      </c>
      <c r="C137" s="20" t="s">
        <v>843</v>
      </c>
    </row>
    <row r="138" spans="1:3" ht="11.25">
      <c r="A138" s="20" t="s">
        <v>804</v>
      </c>
      <c r="B138" s="20" t="s">
        <v>844</v>
      </c>
      <c r="C138" s="20" t="s">
        <v>845</v>
      </c>
    </row>
    <row r="139" spans="1:3" ht="11.25">
      <c r="A139" s="20" t="s">
        <v>804</v>
      </c>
      <c r="B139" s="20" t="s">
        <v>846</v>
      </c>
      <c r="C139" s="20" t="s">
        <v>847</v>
      </c>
    </row>
    <row r="140" spans="1:3" ht="11.25">
      <c r="A140" s="20" t="s">
        <v>804</v>
      </c>
      <c r="B140" s="20" t="s">
        <v>848</v>
      </c>
      <c r="C140" s="20" t="s">
        <v>849</v>
      </c>
    </row>
    <row r="141" spans="1:3" ht="11.25">
      <c r="A141" s="20" t="s">
        <v>804</v>
      </c>
      <c r="B141" s="20" t="s">
        <v>850</v>
      </c>
      <c r="C141" s="20" t="s">
        <v>851</v>
      </c>
    </row>
    <row r="142" spans="1:3" ht="11.25">
      <c r="A142" s="20" t="s">
        <v>804</v>
      </c>
      <c r="B142" s="20" t="s">
        <v>852</v>
      </c>
      <c r="C142" s="20" t="s">
        <v>853</v>
      </c>
    </row>
    <row r="143" spans="1:3" ht="11.25">
      <c r="A143" s="20" t="s">
        <v>804</v>
      </c>
      <c r="B143" s="20" t="s">
        <v>854</v>
      </c>
      <c r="C143" s="20" t="s">
        <v>855</v>
      </c>
    </row>
    <row r="144" spans="1:3" ht="11.25">
      <c r="A144" s="20" t="s">
        <v>804</v>
      </c>
      <c r="B144" s="20" t="s">
        <v>856</v>
      </c>
      <c r="C144" s="20" t="s">
        <v>857</v>
      </c>
    </row>
    <row r="145" spans="1:3" ht="11.25">
      <c r="A145" s="20" t="s">
        <v>804</v>
      </c>
      <c r="B145" s="20" t="s">
        <v>735</v>
      </c>
      <c r="C145" s="20" t="s">
        <v>858</v>
      </c>
    </row>
    <row r="146" spans="1:3" ht="11.25">
      <c r="A146" s="20" t="s">
        <v>804</v>
      </c>
      <c r="B146" s="20" t="s">
        <v>859</v>
      </c>
      <c r="C146" s="20" t="s">
        <v>860</v>
      </c>
    </row>
    <row r="147" spans="1:3" ht="11.25">
      <c r="A147" s="20" t="s">
        <v>804</v>
      </c>
      <c r="B147" s="20" t="s">
        <v>861</v>
      </c>
      <c r="C147" s="20" t="s">
        <v>862</v>
      </c>
    </row>
    <row r="148" spans="1:3" ht="11.25">
      <c r="A148" s="20" t="s">
        <v>863</v>
      </c>
      <c r="B148" s="20" t="s">
        <v>863</v>
      </c>
      <c r="C148" s="20" t="s">
        <v>864</v>
      </c>
    </row>
    <row r="149" spans="1:3" ht="11.25">
      <c r="A149" s="20" t="s">
        <v>863</v>
      </c>
      <c r="B149" s="20" t="s">
        <v>863</v>
      </c>
      <c r="C149" s="20" t="s">
        <v>865</v>
      </c>
    </row>
    <row r="150" spans="1:3" ht="11.25">
      <c r="A150" s="20" t="s">
        <v>866</v>
      </c>
      <c r="B150" s="20" t="s">
        <v>866</v>
      </c>
      <c r="C150" s="20" t="s">
        <v>867</v>
      </c>
    </row>
    <row r="151" spans="1:3" ht="11.25">
      <c r="A151" s="20" t="s">
        <v>866</v>
      </c>
      <c r="B151" s="20" t="s">
        <v>868</v>
      </c>
      <c r="C151" s="20" t="s">
        <v>869</v>
      </c>
    </row>
    <row r="152" spans="1:3" ht="11.25">
      <c r="A152" s="20" t="s">
        <v>866</v>
      </c>
      <c r="B152" s="20" t="s">
        <v>870</v>
      </c>
      <c r="C152" s="20" t="s">
        <v>871</v>
      </c>
    </row>
    <row r="153" spans="1:3" ht="11.25">
      <c r="A153" s="20" t="s">
        <v>866</v>
      </c>
      <c r="B153" s="20" t="s">
        <v>872</v>
      </c>
      <c r="C153" s="20" t="s">
        <v>873</v>
      </c>
    </row>
    <row r="154" spans="1:3" ht="11.25">
      <c r="A154" s="20" t="s">
        <v>866</v>
      </c>
      <c r="B154" s="20" t="s">
        <v>874</v>
      </c>
      <c r="C154" s="20" t="s">
        <v>875</v>
      </c>
    </row>
    <row r="155" spans="1:3" ht="11.25">
      <c r="A155" s="20" t="s">
        <v>866</v>
      </c>
      <c r="B155" s="20" t="s">
        <v>876</v>
      </c>
      <c r="C155" s="20" t="s">
        <v>877</v>
      </c>
    </row>
    <row r="156" spans="1:3" ht="11.25">
      <c r="A156" s="20" t="s">
        <v>866</v>
      </c>
      <c r="B156" s="20" t="s">
        <v>878</v>
      </c>
      <c r="C156" s="20" t="s">
        <v>879</v>
      </c>
    </row>
    <row r="157" spans="1:3" ht="11.25">
      <c r="A157" s="20" t="s">
        <v>866</v>
      </c>
      <c r="B157" s="20" t="s">
        <v>880</v>
      </c>
      <c r="C157" s="20" t="s">
        <v>881</v>
      </c>
    </row>
    <row r="158" spans="1:3" ht="11.25">
      <c r="A158" s="20" t="s">
        <v>866</v>
      </c>
      <c r="B158" s="20" t="s">
        <v>882</v>
      </c>
      <c r="C158" s="20" t="s">
        <v>883</v>
      </c>
    </row>
    <row r="159" spans="1:3" ht="11.25">
      <c r="A159" s="20" t="s">
        <v>884</v>
      </c>
      <c r="B159" s="20" t="s">
        <v>671</v>
      </c>
      <c r="C159" s="20" t="s">
        <v>886</v>
      </c>
    </row>
    <row r="160" spans="1:3" ht="11.25">
      <c r="A160" s="20" t="s">
        <v>884</v>
      </c>
      <c r="B160" s="20" t="s">
        <v>887</v>
      </c>
      <c r="C160" s="20" t="s">
        <v>888</v>
      </c>
    </row>
    <row r="161" spans="1:3" ht="11.25">
      <c r="A161" s="20" t="s">
        <v>884</v>
      </c>
      <c r="B161" s="20" t="s">
        <v>884</v>
      </c>
      <c r="C161" s="20" t="s">
        <v>885</v>
      </c>
    </row>
    <row r="162" spans="1:3" ht="11.25">
      <c r="A162" s="20" t="s">
        <v>884</v>
      </c>
      <c r="B162" s="20" t="s">
        <v>889</v>
      </c>
      <c r="C162" s="20" t="s">
        <v>890</v>
      </c>
    </row>
    <row r="163" spans="1:3" ht="11.25">
      <c r="A163" s="20" t="s">
        <v>884</v>
      </c>
      <c r="B163" s="20" t="s">
        <v>891</v>
      </c>
      <c r="C163" s="20" t="s">
        <v>892</v>
      </c>
    </row>
    <row r="164" spans="1:3" ht="11.25">
      <c r="A164" s="20" t="s">
        <v>884</v>
      </c>
      <c r="B164" s="20" t="s">
        <v>761</v>
      </c>
      <c r="C164" s="20" t="s">
        <v>893</v>
      </c>
    </row>
    <row r="165" spans="1:3" ht="11.25">
      <c r="A165" s="20" t="s">
        <v>884</v>
      </c>
      <c r="B165" s="20" t="s">
        <v>894</v>
      </c>
      <c r="C165" s="20" t="s">
        <v>895</v>
      </c>
    </row>
    <row r="166" spans="1:3" ht="11.25">
      <c r="A166" s="20" t="s">
        <v>884</v>
      </c>
      <c r="B166" s="20" t="s">
        <v>896</v>
      </c>
      <c r="C166" s="20" t="s">
        <v>897</v>
      </c>
    </row>
    <row r="167" spans="1:3" ht="11.25">
      <c r="A167" s="20" t="s">
        <v>884</v>
      </c>
      <c r="B167" s="20" t="s">
        <v>898</v>
      </c>
      <c r="C167" s="20" t="s">
        <v>899</v>
      </c>
    </row>
    <row r="168" spans="1:3" ht="11.25">
      <c r="A168" s="20" t="s">
        <v>884</v>
      </c>
      <c r="B168" s="20" t="s">
        <v>900</v>
      </c>
      <c r="C168" s="20" t="s">
        <v>901</v>
      </c>
    </row>
    <row r="169" spans="1:3" ht="11.25">
      <c r="A169" s="20" t="s">
        <v>884</v>
      </c>
      <c r="B169" s="20" t="s">
        <v>902</v>
      </c>
      <c r="C169" s="20" t="s">
        <v>903</v>
      </c>
    </row>
    <row r="170" spans="1:3" ht="11.25">
      <c r="A170" s="20" t="s">
        <v>884</v>
      </c>
      <c r="B170" s="20" t="s">
        <v>904</v>
      </c>
      <c r="C170" s="20" t="s">
        <v>905</v>
      </c>
    </row>
    <row r="171" spans="1:3" ht="11.25">
      <c r="A171" s="20" t="s">
        <v>884</v>
      </c>
      <c r="B171" s="20" t="s">
        <v>906</v>
      </c>
      <c r="C171" s="20" t="s">
        <v>907</v>
      </c>
    </row>
    <row r="172" spans="1:3" ht="11.25">
      <c r="A172" s="20" t="s">
        <v>884</v>
      </c>
      <c r="B172" s="20" t="s">
        <v>908</v>
      </c>
      <c r="C172" s="20" t="s">
        <v>909</v>
      </c>
    </row>
    <row r="173" spans="1:3" ht="11.25">
      <c r="A173" s="20" t="s">
        <v>910</v>
      </c>
      <c r="B173" s="20" t="s">
        <v>912</v>
      </c>
      <c r="C173" s="20" t="s">
        <v>913</v>
      </c>
    </row>
    <row r="174" spans="1:3" ht="11.25">
      <c r="A174" s="20" t="s">
        <v>910</v>
      </c>
      <c r="B174" s="20" t="s">
        <v>910</v>
      </c>
      <c r="C174" s="20" t="s">
        <v>911</v>
      </c>
    </row>
    <row r="175" spans="1:3" ht="11.25">
      <c r="A175" s="20" t="s">
        <v>910</v>
      </c>
      <c r="B175" s="20" t="s">
        <v>914</v>
      </c>
      <c r="C175" s="20" t="s">
        <v>915</v>
      </c>
    </row>
    <row r="176" spans="1:3" ht="11.25">
      <c r="A176" s="20" t="s">
        <v>910</v>
      </c>
      <c r="B176" s="20" t="s">
        <v>916</v>
      </c>
      <c r="C176" s="20" t="s">
        <v>917</v>
      </c>
    </row>
    <row r="177" spans="1:3" ht="11.25">
      <c r="A177" s="20" t="s">
        <v>910</v>
      </c>
      <c r="B177" s="20" t="s">
        <v>918</v>
      </c>
      <c r="C177" s="20" t="s">
        <v>919</v>
      </c>
    </row>
    <row r="178" spans="1:3" ht="11.25">
      <c r="A178" s="20" t="s">
        <v>910</v>
      </c>
      <c r="B178" s="20" t="s">
        <v>920</v>
      </c>
      <c r="C178" s="20" t="s">
        <v>921</v>
      </c>
    </row>
    <row r="179" spans="1:3" ht="11.25">
      <c r="A179" s="20" t="s">
        <v>910</v>
      </c>
      <c r="B179" s="20" t="s">
        <v>922</v>
      </c>
      <c r="C179" s="20" t="s">
        <v>923</v>
      </c>
    </row>
    <row r="180" spans="1:3" ht="11.25">
      <c r="A180" s="20" t="s">
        <v>910</v>
      </c>
      <c r="B180" s="20" t="s">
        <v>924</v>
      </c>
      <c r="C180" s="20" t="s">
        <v>925</v>
      </c>
    </row>
    <row r="181" spans="1:3" ht="11.25">
      <c r="A181" s="20" t="s">
        <v>926</v>
      </c>
      <c r="B181" s="20" t="s">
        <v>928</v>
      </c>
      <c r="C181" s="20" t="s">
        <v>929</v>
      </c>
    </row>
    <row r="182" spans="1:3" ht="11.25">
      <c r="A182" s="20" t="s">
        <v>926</v>
      </c>
      <c r="B182" s="20" t="s">
        <v>930</v>
      </c>
      <c r="C182" s="20" t="s">
        <v>931</v>
      </c>
    </row>
    <row r="183" spans="1:3" ht="11.25">
      <c r="A183" s="20" t="s">
        <v>926</v>
      </c>
      <c r="B183" s="20" t="s">
        <v>926</v>
      </c>
      <c r="C183" s="20" t="s">
        <v>927</v>
      </c>
    </row>
    <row r="184" spans="1:3" ht="11.25">
      <c r="A184" s="20" t="s">
        <v>926</v>
      </c>
      <c r="B184" s="20" t="s">
        <v>932</v>
      </c>
      <c r="C184" s="20" t="s">
        <v>933</v>
      </c>
    </row>
    <row r="185" spans="1:3" ht="11.25">
      <c r="A185" s="20" t="s">
        <v>926</v>
      </c>
      <c r="B185" s="20" t="s">
        <v>934</v>
      </c>
      <c r="C185" s="20" t="s">
        <v>935</v>
      </c>
    </row>
    <row r="186" spans="1:3" ht="11.25">
      <c r="A186" s="20" t="s">
        <v>926</v>
      </c>
      <c r="B186" s="20" t="s">
        <v>936</v>
      </c>
      <c r="C186" s="20" t="s">
        <v>937</v>
      </c>
    </row>
    <row r="187" spans="1:3" ht="11.25">
      <c r="A187" s="20" t="s">
        <v>926</v>
      </c>
      <c r="B187" s="20" t="s">
        <v>938</v>
      </c>
      <c r="C187" s="20" t="s">
        <v>939</v>
      </c>
    </row>
    <row r="188" spans="1:3" ht="11.25">
      <c r="A188" s="20" t="s">
        <v>926</v>
      </c>
      <c r="B188" s="20" t="s">
        <v>940</v>
      </c>
      <c r="C188" s="20" t="s">
        <v>941</v>
      </c>
    </row>
    <row r="189" spans="1:3" ht="11.25">
      <c r="A189" s="20" t="s">
        <v>926</v>
      </c>
      <c r="B189" s="20" t="s">
        <v>942</v>
      </c>
      <c r="C189" s="20" t="s">
        <v>943</v>
      </c>
    </row>
    <row r="190" spans="1:3" ht="11.25">
      <c r="A190" s="20" t="s">
        <v>926</v>
      </c>
      <c r="B190" s="20" t="s">
        <v>944</v>
      </c>
      <c r="C190" s="20" t="s">
        <v>945</v>
      </c>
    </row>
    <row r="191" spans="1:3" ht="11.25">
      <c r="A191" s="20" t="s">
        <v>926</v>
      </c>
      <c r="B191" s="20" t="s">
        <v>946</v>
      </c>
      <c r="C191" s="20" t="s">
        <v>947</v>
      </c>
    </row>
    <row r="192" spans="1:3" ht="11.25">
      <c r="A192" s="20" t="s">
        <v>926</v>
      </c>
      <c r="B192" s="20" t="s">
        <v>948</v>
      </c>
      <c r="C192" s="20" t="s">
        <v>949</v>
      </c>
    </row>
    <row r="193" spans="1:3" ht="11.25">
      <c r="A193" s="20" t="s">
        <v>926</v>
      </c>
      <c r="B193" s="20" t="s">
        <v>950</v>
      </c>
      <c r="C193" s="20" t="s">
        <v>951</v>
      </c>
    </row>
    <row r="194" spans="1:3" ht="11.25">
      <c r="A194" s="20" t="s">
        <v>926</v>
      </c>
      <c r="B194" s="20" t="s">
        <v>952</v>
      </c>
      <c r="C194" s="20" t="s">
        <v>953</v>
      </c>
    </row>
    <row r="195" spans="1:3" ht="11.25">
      <c r="A195" s="20" t="s">
        <v>926</v>
      </c>
      <c r="B195" s="20" t="s">
        <v>854</v>
      </c>
      <c r="C195" s="20" t="s">
        <v>954</v>
      </c>
    </row>
    <row r="196" spans="1:3" ht="11.25">
      <c r="A196" s="20" t="s">
        <v>926</v>
      </c>
      <c r="B196" s="20" t="s">
        <v>955</v>
      </c>
      <c r="C196" s="20" t="s">
        <v>956</v>
      </c>
    </row>
    <row r="197" spans="1:3" ht="11.25">
      <c r="A197" s="20" t="s">
        <v>957</v>
      </c>
      <c r="B197" s="20" t="s">
        <v>959</v>
      </c>
      <c r="C197" s="20" t="s">
        <v>960</v>
      </c>
    </row>
    <row r="198" spans="1:3" ht="11.25">
      <c r="A198" s="20" t="s">
        <v>957</v>
      </c>
      <c r="B198" s="20" t="s">
        <v>961</v>
      </c>
      <c r="C198" s="20" t="s">
        <v>962</v>
      </c>
    </row>
    <row r="199" spans="1:3" ht="11.25">
      <c r="A199" s="20" t="s">
        <v>957</v>
      </c>
      <c r="B199" s="20" t="s">
        <v>963</v>
      </c>
      <c r="C199" s="20" t="s">
        <v>964</v>
      </c>
    </row>
    <row r="200" spans="1:3" ht="11.25">
      <c r="A200" s="20" t="s">
        <v>957</v>
      </c>
      <c r="B200" s="20" t="s">
        <v>965</v>
      </c>
      <c r="C200" s="20" t="s">
        <v>966</v>
      </c>
    </row>
    <row r="201" spans="1:3" ht="11.25">
      <c r="A201" s="20" t="s">
        <v>957</v>
      </c>
      <c r="B201" s="20" t="s">
        <v>957</v>
      </c>
      <c r="C201" s="20" t="s">
        <v>958</v>
      </c>
    </row>
    <row r="202" spans="1:3" ht="11.25">
      <c r="A202" s="20" t="s">
        <v>957</v>
      </c>
      <c r="B202" s="20" t="s">
        <v>967</v>
      </c>
      <c r="C202" s="20" t="s">
        <v>968</v>
      </c>
    </row>
    <row r="203" spans="1:3" ht="11.25">
      <c r="A203" s="20" t="s">
        <v>957</v>
      </c>
      <c r="B203" s="20" t="s">
        <v>969</v>
      </c>
      <c r="C203" s="20" t="s">
        <v>970</v>
      </c>
    </row>
    <row r="204" spans="1:3" ht="11.25">
      <c r="A204" s="20" t="s">
        <v>957</v>
      </c>
      <c r="B204" s="20" t="s">
        <v>971</v>
      </c>
      <c r="C204" s="20" t="s">
        <v>972</v>
      </c>
    </row>
    <row r="205" spans="1:3" ht="11.25">
      <c r="A205" s="20" t="s">
        <v>957</v>
      </c>
      <c r="B205" s="20" t="s">
        <v>936</v>
      </c>
      <c r="C205" s="20" t="s">
        <v>973</v>
      </c>
    </row>
    <row r="206" spans="1:3" ht="11.25">
      <c r="A206" s="20" t="s">
        <v>957</v>
      </c>
      <c r="B206" s="20" t="s">
        <v>974</v>
      </c>
      <c r="C206" s="20" t="s">
        <v>975</v>
      </c>
    </row>
    <row r="207" spans="1:3" ht="11.25">
      <c r="A207" s="20" t="s">
        <v>957</v>
      </c>
      <c r="B207" s="20" t="s">
        <v>976</v>
      </c>
      <c r="C207" s="20" t="s">
        <v>977</v>
      </c>
    </row>
    <row r="208" spans="1:3" ht="11.25">
      <c r="A208" s="20" t="s">
        <v>957</v>
      </c>
      <c r="B208" s="20" t="s">
        <v>978</v>
      </c>
      <c r="C208" s="20" t="s">
        <v>979</v>
      </c>
    </row>
    <row r="209" spans="1:3" ht="11.25">
      <c r="A209" s="20" t="s">
        <v>957</v>
      </c>
      <c r="B209" s="20" t="s">
        <v>980</v>
      </c>
      <c r="C209" s="20" t="s">
        <v>981</v>
      </c>
    </row>
    <row r="210" spans="1:3" ht="11.25">
      <c r="A210" s="20" t="s">
        <v>957</v>
      </c>
      <c r="B210" s="20" t="s">
        <v>982</v>
      </c>
      <c r="C210" s="20" t="s">
        <v>983</v>
      </c>
    </row>
    <row r="211" spans="1:3" ht="11.25">
      <c r="A211" s="20" t="s">
        <v>957</v>
      </c>
      <c r="B211" s="20" t="s">
        <v>984</v>
      </c>
      <c r="C211" s="20" t="s">
        <v>985</v>
      </c>
    </row>
    <row r="212" spans="1:3" ht="11.25">
      <c r="A212" s="20" t="s">
        <v>986</v>
      </c>
      <c r="B212" s="20" t="s">
        <v>986</v>
      </c>
      <c r="C212" s="20" t="s">
        <v>987</v>
      </c>
    </row>
    <row r="213" spans="1:3" ht="11.25">
      <c r="A213" s="20" t="s">
        <v>986</v>
      </c>
      <c r="B213" s="20" t="s">
        <v>986</v>
      </c>
      <c r="C213" s="20" t="s">
        <v>988</v>
      </c>
    </row>
    <row r="214" spans="1:3" ht="11.25">
      <c r="A214" s="20" t="s">
        <v>989</v>
      </c>
      <c r="B214" s="20" t="s">
        <v>776</v>
      </c>
      <c r="C214" s="20" t="s">
        <v>991</v>
      </c>
    </row>
    <row r="215" spans="1:3" ht="11.25">
      <c r="A215" s="20" t="s">
        <v>989</v>
      </c>
      <c r="B215" s="20" t="s">
        <v>992</v>
      </c>
      <c r="C215" s="20" t="s">
        <v>993</v>
      </c>
    </row>
    <row r="216" spans="1:3" ht="11.25">
      <c r="A216" s="20" t="s">
        <v>989</v>
      </c>
      <c r="B216" s="20" t="s">
        <v>994</v>
      </c>
      <c r="C216" s="20" t="s">
        <v>995</v>
      </c>
    </row>
    <row r="217" spans="1:3" ht="11.25">
      <c r="A217" s="20" t="s">
        <v>989</v>
      </c>
      <c r="B217" s="20" t="s">
        <v>996</v>
      </c>
      <c r="C217" s="20" t="s">
        <v>997</v>
      </c>
    </row>
    <row r="218" spans="1:3" ht="11.25">
      <c r="A218" s="20" t="s">
        <v>989</v>
      </c>
      <c r="B218" s="20" t="s">
        <v>989</v>
      </c>
      <c r="C218" s="20" t="s">
        <v>990</v>
      </c>
    </row>
    <row r="219" spans="1:3" ht="11.25">
      <c r="A219" s="20" t="s">
        <v>989</v>
      </c>
      <c r="B219" s="20" t="s">
        <v>998</v>
      </c>
      <c r="C219" s="20" t="s">
        <v>999</v>
      </c>
    </row>
    <row r="220" spans="1:3" ht="11.25">
      <c r="A220" s="20" t="s">
        <v>989</v>
      </c>
      <c r="B220" s="20" t="s">
        <v>1000</v>
      </c>
      <c r="C220" s="20" t="s">
        <v>1001</v>
      </c>
    </row>
    <row r="221" spans="1:3" ht="11.25">
      <c r="A221" s="20" t="s">
        <v>989</v>
      </c>
      <c r="B221" s="20" t="s">
        <v>1002</v>
      </c>
      <c r="C221" s="20" t="s">
        <v>1003</v>
      </c>
    </row>
    <row r="222" spans="1:3" ht="11.25">
      <c r="A222" s="20" t="s">
        <v>989</v>
      </c>
      <c r="B222" s="20" t="s">
        <v>1004</v>
      </c>
      <c r="C222" s="20" t="s">
        <v>1005</v>
      </c>
    </row>
    <row r="223" spans="1:3" ht="11.25">
      <c r="A223" s="20" t="s">
        <v>989</v>
      </c>
      <c r="B223" s="20" t="s">
        <v>1006</v>
      </c>
      <c r="C223" s="20" t="s">
        <v>1007</v>
      </c>
    </row>
    <row r="224" spans="1:3" ht="11.25">
      <c r="A224" s="20" t="s">
        <v>989</v>
      </c>
      <c r="B224" s="20" t="s">
        <v>846</v>
      </c>
      <c r="C224" s="20" t="s">
        <v>1008</v>
      </c>
    </row>
    <row r="225" spans="1:3" ht="11.25">
      <c r="A225" s="20" t="s">
        <v>989</v>
      </c>
      <c r="B225" s="20" t="s">
        <v>1009</v>
      </c>
      <c r="C225" s="20" t="s">
        <v>1010</v>
      </c>
    </row>
    <row r="226" spans="1:3" ht="11.25">
      <c r="A226" s="20" t="s">
        <v>989</v>
      </c>
      <c r="B226" s="20" t="s">
        <v>1011</v>
      </c>
      <c r="C226" s="20" t="s">
        <v>1012</v>
      </c>
    </row>
    <row r="227" spans="1:3" ht="11.25">
      <c r="A227" s="20" t="s">
        <v>989</v>
      </c>
      <c r="B227" s="20" t="s">
        <v>1013</v>
      </c>
      <c r="C227" s="20" t="s">
        <v>1014</v>
      </c>
    </row>
    <row r="228" spans="1:3" ht="11.25">
      <c r="A228" s="20" t="s">
        <v>989</v>
      </c>
      <c r="B228" s="20" t="s">
        <v>1015</v>
      </c>
      <c r="C228" s="20" t="s">
        <v>1016</v>
      </c>
    </row>
    <row r="229" spans="1:3" ht="11.25">
      <c r="A229" s="20" t="s">
        <v>989</v>
      </c>
      <c r="B229" s="20" t="s">
        <v>1017</v>
      </c>
      <c r="C229" s="20" t="s">
        <v>1018</v>
      </c>
    </row>
    <row r="230" spans="1:3" ht="11.25">
      <c r="A230" s="20" t="s">
        <v>989</v>
      </c>
      <c r="B230" s="20" t="s">
        <v>1019</v>
      </c>
      <c r="C230" s="20" t="s">
        <v>1020</v>
      </c>
    </row>
    <row r="231" spans="1:3" ht="11.25">
      <c r="A231" s="20" t="s">
        <v>1021</v>
      </c>
      <c r="B231" s="20" t="s">
        <v>1023</v>
      </c>
      <c r="C231" s="20" t="s">
        <v>1024</v>
      </c>
    </row>
    <row r="232" spans="1:3" ht="11.25">
      <c r="A232" s="20" t="s">
        <v>1021</v>
      </c>
      <c r="B232" s="20" t="s">
        <v>1025</v>
      </c>
      <c r="C232" s="20" t="s">
        <v>1026</v>
      </c>
    </row>
    <row r="233" spans="1:3" ht="11.25">
      <c r="A233" s="20" t="s">
        <v>1021</v>
      </c>
      <c r="B233" s="20" t="s">
        <v>1027</v>
      </c>
      <c r="C233" s="20" t="s">
        <v>1028</v>
      </c>
    </row>
    <row r="234" spans="1:3" ht="11.25">
      <c r="A234" s="20" t="s">
        <v>1021</v>
      </c>
      <c r="B234" s="20" t="s">
        <v>1029</v>
      </c>
      <c r="C234" s="20" t="s">
        <v>1030</v>
      </c>
    </row>
    <row r="235" spans="1:3" ht="11.25">
      <c r="A235" s="20" t="s">
        <v>1021</v>
      </c>
      <c r="B235" s="20" t="s">
        <v>1031</v>
      </c>
      <c r="C235" s="20" t="s">
        <v>1032</v>
      </c>
    </row>
    <row r="236" spans="1:3" ht="11.25">
      <c r="A236" s="20" t="s">
        <v>1021</v>
      </c>
      <c r="B236" s="20" t="s">
        <v>1021</v>
      </c>
      <c r="C236" s="20" t="s">
        <v>1022</v>
      </c>
    </row>
    <row r="237" spans="1:3" ht="11.25">
      <c r="A237" s="20" t="s">
        <v>1021</v>
      </c>
      <c r="B237" s="20" t="s">
        <v>1033</v>
      </c>
      <c r="C237" s="20" t="s">
        <v>1034</v>
      </c>
    </row>
    <row r="238" spans="1:3" ht="11.25">
      <c r="A238" s="20" t="s">
        <v>1021</v>
      </c>
      <c r="B238" s="20" t="s">
        <v>1035</v>
      </c>
      <c r="C238" s="20" t="s">
        <v>1036</v>
      </c>
    </row>
    <row r="239" spans="1:3" ht="11.25">
      <c r="A239" s="20" t="s">
        <v>1021</v>
      </c>
      <c r="B239" s="20" t="s">
        <v>1037</v>
      </c>
      <c r="C239" s="20" t="s">
        <v>1038</v>
      </c>
    </row>
    <row r="240" spans="1:3" ht="11.25">
      <c r="A240" s="20" t="s">
        <v>1021</v>
      </c>
      <c r="B240" s="20" t="s">
        <v>1039</v>
      </c>
      <c r="C240" s="20" t="s">
        <v>1040</v>
      </c>
    </row>
    <row r="241" spans="1:3" ht="11.25">
      <c r="A241" s="20" t="s">
        <v>1021</v>
      </c>
      <c r="B241" s="20" t="s">
        <v>1041</v>
      </c>
      <c r="C241" s="20" t="s">
        <v>1042</v>
      </c>
    </row>
    <row r="242" spans="1:3" ht="11.25">
      <c r="A242" s="20" t="s">
        <v>1021</v>
      </c>
      <c r="B242" s="20" t="s">
        <v>1043</v>
      </c>
      <c r="C242" s="20" t="s">
        <v>1044</v>
      </c>
    </row>
    <row r="243" spans="1:3" ht="11.25">
      <c r="A243" s="20" t="s">
        <v>1021</v>
      </c>
      <c r="B243" s="20" t="s">
        <v>1045</v>
      </c>
      <c r="C243" s="20" t="s">
        <v>1046</v>
      </c>
    </row>
    <row r="244" spans="1:3" ht="11.25">
      <c r="A244" s="20" t="s">
        <v>1021</v>
      </c>
      <c r="B244" s="20" t="s">
        <v>1047</v>
      </c>
      <c r="C244" s="20" t="s">
        <v>1048</v>
      </c>
    </row>
    <row r="245" spans="1:3" ht="11.25">
      <c r="A245" s="20" t="s">
        <v>1021</v>
      </c>
      <c r="B245" s="20" t="s">
        <v>1049</v>
      </c>
      <c r="C245" s="20" t="s">
        <v>1050</v>
      </c>
    </row>
    <row r="246" spans="1:3" ht="11.25">
      <c r="A246" s="20" t="s">
        <v>1021</v>
      </c>
      <c r="B246" s="20" t="s">
        <v>595</v>
      </c>
      <c r="C246" s="20" t="s">
        <v>1051</v>
      </c>
    </row>
    <row r="247" spans="1:3" ht="11.25">
      <c r="A247" s="20" t="s">
        <v>1021</v>
      </c>
      <c r="B247" s="20" t="s">
        <v>1052</v>
      </c>
      <c r="C247" s="20" t="s">
        <v>1053</v>
      </c>
    </row>
    <row r="248" spans="1:3" ht="11.25">
      <c r="A248" s="20" t="s">
        <v>1021</v>
      </c>
      <c r="B248" s="20" t="s">
        <v>982</v>
      </c>
      <c r="C248" s="20" t="s">
        <v>1054</v>
      </c>
    </row>
    <row r="249" spans="1:3" ht="11.25">
      <c r="A249" s="20" t="s">
        <v>1021</v>
      </c>
      <c r="B249" s="20" t="s">
        <v>1055</v>
      </c>
      <c r="C249" s="20" t="s">
        <v>1056</v>
      </c>
    </row>
    <row r="250" spans="1:3" ht="11.25">
      <c r="A250" s="20" t="s">
        <v>1021</v>
      </c>
      <c r="B250" s="20" t="s">
        <v>1057</v>
      </c>
      <c r="C250" s="20" t="s">
        <v>1058</v>
      </c>
    </row>
    <row r="251" spans="1:3" ht="11.25">
      <c r="A251" s="20" t="s">
        <v>1059</v>
      </c>
      <c r="B251" s="20" t="s">
        <v>1061</v>
      </c>
      <c r="C251" s="20" t="s">
        <v>1062</v>
      </c>
    </row>
    <row r="252" spans="1:3" ht="11.25">
      <c r="A252" s="20" t="s">
        <v>1059</v>
      </c>
      <c r="B252" s="20" t="s">
        <v>1063</v>
      </c>
      <c r="C252" s="20" t="s">
        <v>1064</v>
      </c>
    </row>
    <row r="253" spans="1:3" ht="11.25">
      <c r="A253" s="20" t="s">
        <v>1059</v>
      </c>
      <c r="B253" s="20" t="s">
        <v>639</v>
      </c>
      <c r="C253" s="20" t="s">
        <v>1065</v>
      </c>
    </row>
    <row r="254" spans="1:3" ht="11.25">
      <c r="A254" s="20" t="s">
        <v>1059</v>
      </c>
      <c r="B254" s="20" t="s">
        <v>1066</v>
      </c>
      <c r="C254" s="20" t="s">
        <v>1067</v>
      </c>
    </row>
    <row r="255" spans="1:3" ht="11.25">
      <c r="A255" s="20" t="s">
        <v>1059</v>
      </c>
      <c r="B255" s="20" t="s">
        <v>1068</v>
      </c>
      <c r="C255" s="20" t="s">
        <v>1069</v>
      </c>
    </row>
    <row r="256" spans="1:3" ht="11.25">
      <c r="A256" s="20" t="s">
        <v>1059</v>
      </c>
      <c r="B256" s="20" t="s">
        <v>889</v>
      </c>
      <c r="C256" s="20" t="s">
        <v>1070</v>
      </c>
    </row>
    <row r="257" spans="1:3" ht="11.25">
      <c r="A257" s="20" t="s">
        <v>1059</v>
      </c>
      <c r="B257" s="20" t="s">
        <v>1071</v>
      </c>
      <c r="C257" s="20" t="s">
        <v>1072</v>
      </c>
    </row>
    <row r="258" spans="1:3" ht="11.25">
      <c r="A258" s="20" t="s">
        <v>1059</v>
      </c>
      <c r="B258" s="20" t="s">
        <v>1073</v>
      </c>
      <c r="C258" s="20" t="s">
        <v>1074</v>
      </c>
    </row>
    <row r="259" spans="1:3" ht="11.25">
      <c r="A259" s="20" t="s">
        <v>1059</v>
      </c>
      <c r="B259" s="20" t="s">
        <v>1075</v>
      </c>
      <c r="C259" s="20" t="s">
        <v>1076</v>
      </c>
    </row>
    <row r="260" spans="1:3" ht="11.25">
      <c r="A260" s="20" t="s">
        <v>1059</v>
      </c>
      <c r="B260" s="20" t="s">
        <v>1059</v>
      </c>
      <c r="C260" s="20" t="s">
        <v>1060</v>
      </c>
    </row>
    <row r="261" spans="1:3" ht="11.25">
      <c r="A261" s="20" t="s">
        <v>1059</v>
      </c>
      <c r="B261" s="20" t="s">
        <v>1077</v>
      </c>
      <c r="C261" s="20" t="s">
        <v>1078</v>
      </c>
    </row>
    <row r="262" spans="1:3" ht="11.25">
      <c r="A262" s="20" t="s">
        <v>1059</v>
      </c>
      <c r="B262" s="20" t="s">
        <v>1079</v>
      </c>
      <c r="C262" s="20" t="s">
        <v>1080</v>
      </c>
    </row>
    <row r="263" spans="1:3" ht="11.25">
      <c r="A263" s="20" t="s">
        <v>1059</v>
      </c>
      <c r="B263" s="20" t="s">
        <v>1081</v>
      </c>
      <c r="C263" s="20" t="s">
        <v>1082</v>
      </c>
    </row>
    <row r="264" spans="1:3" ht="11.25">
      <c r="A264" s="20" t="s">
        <v>1059</v>
      </c>
      <c r="B264" s="20" t="s">
        <v>1083</v>
      </c>
      <c r="C264" s="20" t="s">
        <v>1084</v>
      </c>
    </row>
    <row r="265" spans="1:3" ht="11.25">
      <c r="A265" s="20" t="s">
        <v>1059</v>
      </c>
      <c r="B265" s="20" t="s">
        <v>788</v>
      </c>
      <c r="C265" s="20" t="s">
        <v>1085</v>
      </c>
    </row>
    <row r="266" spans="1:3" ht="11.25">
      <c r="A266" s="20" t="s">
        <v>1059</v>
      </c>
      <c r="B266" s="20" t="s">
        <v>597</v>
      </c>
      <c r="C266" s="20" t="s">
        <v>1086</v>
      </c>
    </row>
    <row r="267" spans="1:3" ht="11.25">
      <c r="A267" s="20" t="s">
        <v>1059</v>
      </c>
      <c r="B267" s="20" t="s">
        <v>1087</v>
      </c>
      <c r="C267" s="20" t="s">
        <v>1088</v>
      </c>
    </row>
    <row r="268" spans="1:3" ht="11.25">
      <c r="A268" s="20" t="s">
        <v>1059</v>
      </c>
      <c r="B268" s="20" t="s">
        <v>1089</v>
      </c>
      <c r="C268" s="20" t="s">
        <v>1090</v>
      </c>
    </row>
    <row r="269" spans="1:3" ht="11.25">
      <c r="A269" s="20" t="s">
        <v>1091</v>
      </c>
      <c r="B269" s="20" t="s">
        <v>1093</v>
      </c>
      <c r="C269" s="20" t="s">
        <v>1094</v>
      </c>
    </row>
    <row r="270" spans="1:3" ht="11.25">
      <c r="A270" s="20" t="s">
        <v>1091</v>
      </c>
      <c r="B270" s="20" t="s">
        <v>1095</v>
      </c>
      <c r="C270" s="20" t="s">
        <v>1096</v>
      </c>
    </row>
    <row r="271" spans="1:3" ht="11.25">
      <c r="A271" s="20" t="s">
        <v>1091</v>
      </c>
      <c r="B271" s="20" t="s">
        <v>1097</v>
      </c>
      <c r="C271" s="20" t="s">
        <v>1098</v>
      </c>
    </row>
    <row r="272" spans="1:3" ht="11.25">
      <c r="A272" s="20" t="s">
        <v>1091</v>
      </c>
      <c r="B272" s="20" t="s">
        <v>1099</v>
      </c>
      <c r="C272" s="20" t="s">
        <v>1100</v>
      </c>
    </row>
    <row r="273" spans="1:3" ht="11.25">
      <c r="A273" s="20" t="s">
        <v>1091</v>
      </c>
      <c r="B273" s="20" t="s">
        <v>1101</v>
      </c>
      <c r="C273" s="20" t="s">
        <v>1102</v>
      </c>
    </row>
    <row r="274" spans="1:3" ht="11.25">
      <c r="A274" s="20" t="s">
        <v>1091</v>
      </c>
      <c r="B274" s="20" t="s">
        <v>1103</v>
      </c>
      <c r="C274" s="20" t="s">
        <v>1104</v>
      </c>
    </row>
    <row r="275" spans="1:3" ht="11.25">
      <c r="A275" s="20" t="s">
        <v>1091</v>
      </c>
      <c r="B275" s="20" t="s">
        <v>1091</v>
      </c>
      <c r="C275" s="20" t="s">
        <v>1092</v>
      </c>
    </row>
    <row r="276" spans="1:3" ht="11.25">
      <c r="A276" s="20" t="s">
        <v>1091</v>
      </c>
      <c r="B276" s="20" t="s">
        <v>1105</v>
      </c>
      <c r="C276" s="20" t="s">
        <v>1106</v>
      </c>
    </row>
    <row r="277" spans="1:3" ht="11.25">
      <c r="A277" s="20" t="s">
        <v>1091</v>
      </c>
      <c r="B277" s="20" t="s">
        <v>1107</v>
      </c>
      <c r="C277" s="20" t="s">
        <v>1108</v>
      </c>
    </row>
    <row r="278" spans="1:3" ht="11.25">
      <c r="A278" s="20" t="s">
        <v>1091</v>
      </c>
      <c r="B278" s="20" t="s">
        <v>1109</v>
      </c>
      <c r="C278" s="20" t="s">
        <v>1110</v>
      </c>
    </row>
    <row r="279" spans="1:3" ht="11.25">
      <c r="A279" s="20" t="s">
        <v>1091</v>
      </c>
      <c r="B279" s="20" t="s">
        <v>1111</v>
      </c>
      <c r="C279" s="20" t="s">
        <v>1112</v>
      </c>
    </row>
    <row r="280" spans="1:3" ht="11.25">
      <c r="A280" s="20" t="s">
        <v>1091</v>
      </c>
      <c r="B280" s="20" t="s">
        <v>1113</v>
      </c>
      <c r="C280" s="20" t="s">
        <v>1114</v>
      </c>
    </row>
    <row r="281" spans="1:3" ht="11.25">
      <c r="A281" s="20" t="s">
        <v>1091</v>
      </c>
      <c r="B281" s="20" t="s">
        <v>1115</v>
      </c>
      <c r="C281" s="20" t="s">
        <v>1116</v>
      </c>
    </row>
    <row r="282" spans="1:3" ht="11.25">
      <c r="A282" s="20" t="s">
        <v>1091</v>
      </c>
      <c r="B282" s="20" t="s">
        <v>1117</v>
      </c>
      <c r="C282" s="20" t="s">
        <v>1118</v>
      </c>
    </row>
    <row r="283" spans="1:3" ht="11.25">
      <c r="A283" s="20" t="s">
        <v>1091</v>
      </c>
      <c r="B283" s="20" t="s">
        <v>1119</v>
      </c>
      <c r="C283" s="20" t="s">
        <v>1120</v>
      </c>
    </row>
    <row r="284" spans="1:3" ht="11.25">
      <c r="A284" s="20" t="s">
        <v>1091</v>
      </c>
      <c r="B284" s="20" t="s">
        <v>1121</v>
      </c>
      <c r="C284" s="20" t="s">
        <v>1122</v>
      </c>
    </row>
    <row r="285" spans="1:3" ht="11.25">
      <c r="A285" s="20" t="s">
        <v>1091</v>
      </c>
      <c r="B285" s="20" t="s">
        <v>1123</v>
      </c>
      <c r="C285" s="20" t="s">
        <v>1124</v>
      </c>
    </row>
    <row r="286" spans="1:3" ht="11.25">
      <c r="A286" s="20" t="s">
        <v>1125</v>
      </c>
      <c r="B286" s="20" t="s">
        <v>1125</v>
      </c>
      <c r="C286" s="20" t="s">
        <v>1126</v>
      </c>
    </row>
    <row r="287" spans="1:3" ht="11.25">
      <c r="A287" s="20" t="s">
        <v>1125</v>
      </c>
      <c r="B287" s="20" t="s">
        <v>1125</v>
      </c>
      <c r="C287" s="20" t="s">
        <v>1127</v>
      </c>
    </row>
    <row r="288" spans="1:3" ht="11.25">
      <c r="A288" s="20" t="s">
        <v>1128</v>
      </c>
      <c r="B288" s="20" t="s">
        <v>1130</v>
      </c>
      <c r="C288" s="20" t="s">
        <v>1131</v>
      </c>
    </row>
    <row r="289" spans="1:3" ht="11.25">
      <c r="A289" s="20" t="s">
        <v>1128</v>
      </c>
      <c r="B289" s="20" t="s">
        <v>1132</v>
      </c>
      <c r="C289" s="20" t="s">
        <v>1133</v>
      </c>
    </row>
    <row r="290" spans="1:3" ht="11.25">
      <c r="A290" s="20" t="s">
        <v>1128</v>
      </c>
      <c r="B290" s="20" t="s">
        <v>1134</v>
      </c>
      <c r="C290" s="20" t="s">
        <v>1135</v>
      </c>
    </row>
    <row r="291" spans="1:3" ht="11.25">
      <c r="A291" s="20" t="s">
        <v>1128</v>
      </c>
      <c r="B291" s="20" t="s">
        <v>1136</v>
      </c>
      <c r="C291" s="20" t="s">
        <v>1137</v>
      </c>
    </row>
    <row r="292" spans="1:3" ht="11.25">
      <c r="A292" s="20" t="s">
        <v>1128</v>
      </c>
      <c r="B292" s="20" t="s">
        <v>1138</v>
      </c>
      <c r="C292" s="20" t="s">
        <v>1139</v>
      </c>
    </row>
    <row r="293" spans="1:3" ht="11.25">
      <c r="A293" s="20" t="s">
        <v>1128</v>
      </c>
      <c r="B293" s="20" t="s">
        <v>1128</v>
      </c>
      <c r="C293" s="20" t="s">
        <v>1129</v>
      </c>
    </row>
    <row r="294" spans="1:3" ht="11.25">
      <c r="A294" s="20" t="s">
        <v>1128</v>
      </c>
      <c r="B294" s="20" t="s">
        <v>1140</v>
      </c>
      <c r="C294" s="20" t="s">
        <v>1141</v>
      </c>
    </row>
    <row r="295" spans="1:3" ht="11.25">
      <c r="A295" s="20" t="s">
        <v>1128</v>
      </c>
      <c r="B295" s="20" t="s">
        <v>1142</v>
      </c>
      <c r="C295" s="20" t="s">
        <v>1143</v>
      </c>
    </row>
    <row r="296" spans="1:3" ht="11.25">
      <c r="A296" s="20" t="s">
        <v>1128</v>
      </c>
      <c r="B296" s="20" t="s">
        <v>1144</v>
      </c>
      <c r="C296" s="20" t="s">
        <v>1145</v>
      </c>
    </row>
    <row r="297" spans="1:3" ht="11.25">
      <c r="A297" s="20" t="s">
        <v>1128</v>
      </c>
      <c r="B297" s="20" t="s">
        <v>1146</v>
      </c>
      <c r="C297" s="20" t="s">
        <v>1147</v>
      </c>
    </row>
    <row r="298" spans="1:3" ht="11.25">
      <c r="A298" s="20" t="s">
        <v>1148</v>
      </c>
      <c r="B298" s="20" t="s">
        <v>1150</v>
      </c>
      <c r="C298" s="20" t="s">
        <v>1151</v>
      </c>
    </row>
    <row r="299" spans="1:3" ht="11.25">
      <c r="A299" s="20" t="s">
        <v>1148</v>
      </c>
      <c r="B299" s="20" t="s">
        <v>1152</v>
      </c>
      <c r="C299" s="20" t="s">
        <v>1153</v>
      </c>
    </row>
    <row r="300" spans="1:3" ht="11.25">
      <c r="A300" s="20" t="s">
        <v>1148</v>
      </c>
      <c r="B300" s="20" t="s">
        <v>1154</v>
      </c>
      <c r="C300" s="20" t="s">
        <v>1155</v>
      </c>
    </row>
    <row r="301" spans="1:3" ht="11.25">
      <c r="A301" s="20" t="s">
        <v>1148</v>
      </c>
      <c r="B301" s="20" t="s">
        <v>1156</v>
      </c>
      <c r="C301" s="20" t="s">
        <v>1157</v>
      </c>
    </row>
    <row r="302" spans="1:3" ht="11.25">
      <c r="A302" s="20" t="s">
        <v>1148</v>
      </c>
      <c r="B302" s="20" t="s">
        <v>1158</v>
      </c>
      <c r="C302" s="20" t="s">
        <v>1159</v>
      </c>
    </row>
    <row r="303" spans="1:3" ht="11.25">
      <c r="A303" s="20" t="s">
        <v>1148</v>
      </c>
      <c r="B303" s="20" t="s">
        <v>1160</v>
      </c>
      <c r="C303" s="20" t="s">
        <v>1161</v>
      </c>
    </row>
    <row r="304" spans="1:3" ht="11.25">
      <c r="A304" s="20" t="s">
        <v>1148</v>
      </c>
      <c r="B304" s="20" t="s">
        <v>1162</v>
      </c>
      <c r="C304" s="20" t="s">
        <v>1163</v>
      </c>
    </row>
    <row r="305" spans="1:3" ht="11.25">
      <c r="A305" s="20" t="s">
        <v>1148</v>
      </c>
      <c r="B305" s="20" t="s">
        <v>1164</v>
      </c>
      <c r="C305" s="20" t="s">
        <v>1165</v>
      </c>
    </row>
    <row r="306" spans="1:3" ht="11.25">
      <c r="A306" s="20" t="s">
        <v>1148</v>
      </c>
      <c r="B306" s="20" t="s">
        <v>1166</v>
      </c>
      <c r="C306" s="20" t="s">
        <v>1167</v>
      </c>
    </row>
    <row r="307" spans="1:3" ht="11.25">
      <c r="A307" s="20" t="s">
        <v>1148</v>
      </c>
      <c r="B307" s="20" t="s">
        <v>1168</v>
      </c>
      <c r="C307" s="20" t="s">
        <v>1169</v>
      </c>
    </row>
    <row r="308" spans="1:3" ht="11.25">
      <c r="A308" s="20" t="s">
        <v>1148</v>
      </c>
      <c r="B308" s="20" t="s">
        <v>1148</v>
      </c>
      <c r="C308" s="20" t="s">
        <v>1149</v>
      </c>
    </row>
    <row r="309" spans="1:3" ht="11.25">
      <c r="A309" s="20" t="s">
        <v>1148</v>
      </c>
      <c r="B309" s="20" t="s">
        <v>1170</v>
      </c>
      <c r="C309" s="20" t="s">
        <v>1171</v>
      </c>
    </row>
    <row r="310" spans="1:3" ht="11.25">
      <c r="A310" s="20" t="s">
        <v>1148</v>
      </c>
      <c r="B310" s="20" t="s">
        <v>1172</v>
      </c>
      <c r="C310" s="20" t="s">
        <v>1173</v>
      </c>
    </row>
    <row r="311" spans="1:3" ht="11.25">
      <c r="A311" s="20" t="s">
        <v>1148</v>
      </c>
      <c r="B311" s="20" t="s">
        <v>597</v>
      </c>
      <c r="C311" s="20" t="s">
        <v>1174</v>
      </c>
    </row>
    <row r="312" spans="1:3" ht="11.25">
      <c r="A312" s="20" t="s">
        <v>1148</v>
      </c>
      <c r="B312" s="20" t="s">
        <v>1175</v>
      </c>
      <c r="C312" s="20" t="s">
        <v>1176</v>
      </c>
    </row>
    <row r="313" spans="1:3" ht="11.25">
      <c r="A313" s="20" t="s">
        <v>1148</v>
      </c>
      <c r="B313" s="20" t="s">
        <v>1177</v>
      </c>
      <c r="C313" s="20" t="s">
        <v>1178</v>
      </c>
    </row>
    <row r="314" spans="1:3" ht="11.25">
      <c r="A314" s="20" t="s">
        <v>1148</v>
      </c>
      <c r="B314" s="20" t="s">
        <v>1179</v>
      </c>
      <c r="C314" s="20" t="s">
        <v>1180</v>
      </c>
    </row>
    <row r="315" spans="1:3" ht="11.25">
      <c r="A315" s="20" t="s">
        <v>1148</v>
      </c>
      <c r="B315" s="20" t="s">
        <v>1181</v>
      </c>
      <c r="C315" s="20" t="s">
        <v>1182</v>
      </c>
    </row>
    <row r="316" spans="1:3" ht="11.25">
      <c r="A316" s="20" t="s">
        <v>1148</v>
      </c>
      <c r="B316" s="20" t="s">
        <v>1183</v>
      </c>
      <c r="C316" s="20" t="s">
        <v>1184</v>
      </c>
    </row>
    <row r="317" spans="1:3" ht="11.25">
      <c r="A317" s="20" t="s">
        <v>1148</v>
      </c>
      <c r="B317" s="20" t="s">
        <v>1185</v>
      </c>
      <c r="C317" s="20" t="s">
        <v>1186</v>
      </c>
    </row>
    <row r="318" spans="1:3" ht="11.25">
      <c r="A318" s="20" t="s">
        <v>1187</v>
      </c>
      <c r="B318" s="20" t="s">
        <v>1187</v>
      </c>
      <c r="C318" s="20" t="s">
        <v>1188</v>
      </c>
    </row>
    <row r="319" spans="1:3" ht="11.25">
      <c r="A319" s="20" t="s">
        <v>1189</v>
      </c>
      <c r="B319" s="20" t="s">
        <v>1191</v>
      </c>
      <c r="C319" s="20" t="s">
        <v>1192</v>
      </c>
    </row>
    <row r="320" spans="1:3" ht="11.25">
      <c r="A320" s="20" t="s">
        <v>1189</v>
      </c>
      <c r="B320" s="20" t="s">
        <v>1193</v>
      </c>
      <c r="C320" s="20" t="s">
        <v>1194</v>
      </c>
    </row>
    <row r="321" spans="1:3" ht="11.25">
      <c r="A321" s="20" t="s">
        <v>1189</v>
      </c>
      <c r="B321" s="20" t="s">
        <v>639</v>
      </c>
      <c r="C321" s="20" t="s">
        <v>1195</v>
      </c>
    </row>
    <row r="322" spans="1:3" ht="11.25">
      <c r="A322" s="20" t="s">
        <v>1189</v>
      </c>
      <c r="B322" s="20" t="s">
        <v>1027</v>
      </c>
      <c r="C322" s="20" t="s">
        <v>1196</v>
      </c>
    </row>
    <row r="323" spans="1:3" ht="11.25">
      <c r="A323" s="20" t="s">
        <v>1189</v>
      </c>
      <c r="B323" s="20" t="s">
        <v>1197</v>
      </c>
      <c r="C323" s="20" t="s">
        <v>1198</v>
      </c>
    </row>
    <row r="324" spans="1:3" ht="11.25">
      <c r="A324" s="20" t="s">
        <v>1189</v>
      </c>
      <c r="B324" s="20" t="s">
        <v>1199</v>
      </c>
      <c r="C324" s="20" t="s">
        <v>1200</v>
      </c>
    </row>
    <row r="325" spans="1:3" ht="11.25">
      <c r="A325" s="20" t="s">
        <v>1189</v>
      </c>
      <c r="B325" s="20" t="s">
        <v>1201</v>
      </c>
      <c r="C325" s="20" t="s">
        <v>1202</v>
      </c>
    </row>
    <row r="326" spans="1:3" ht="11.25">
      <c r="A326" s="20" t="s">
        <v>1189</v>
      </c>
      <c r="B326" s="20" t="s">
        <v>1203</v>
      </c>
      <c r="C326" s="20" t="s">
        <v>1204</v>
      </c>
    </row>
    <row r="327" spans="1:3" ht="11.25">
      <c r="A327" s="20" t="s">
        <v>1189</v>
      </c>
      <c r="B327" s="20" t="s">
        <v>1205</v>
      </c>
      <c r="C327" s="20" t="s">
        <v>1206</v>
      </c>
    </row>
    <row r="328" spans="1:3" ht="11.25">
      <c r="A328" s="20" t="s">
        <v>1189</v>
      </c>
      <c r="B328" s="20" t="s">
        <v>1207</v>
      </c>
      <c r="C328" s="20" t="s">
        <v>1208</v>
      </c>
    </row>
    <row r="329" spans="1:3" ht="11.25">
      <c r="A329" s="20" t="s">
        <v>1189</v>
      </c>
      <c r="B329" s="20" t="s">
        <v>1209</v>
      </c>
      <c r="C329" s="20" t="s">
        <v>1210</v>
      </c>
    </row>
    <row r="330" spans="1:3" ht="11.25">
      <c r="A330" s="20" t="s">
        <v>1189</v>
      </c>
      <c r="B330" s="20" t="s">
        <v>1189</v>
      </c>
      <c r="C330" s="20" t="s">
        <v>1190</v>
      </c>
    </row>
    <row r="331" spans="1:3" ht="11.25">
      <c r="A331" s="20" t="s">
        <v>1189</v>
      </c>
      <c r="B331" s="20" t="s">
        <v>1211</v>
      </c>
      <c r="C331" s="20" t="s">
        <v>1212</v>
      </c>
    </row>
    <row r="332" spans="1:3" ht="11.25">
      <c r="A332" s="20" t="s">
        <v>1189</v>
      </c>
      <c r="B332" s="20" t="s">
        <v>1213</v>
      </c>
      <c r="C332" s="20" t="s">
        <v>1214</v>
      </c>
    </row>
    <row r="333" spans="1:3" ht="11.25">
      <c r="A333" s="20" t="s">
        <v>1189</v>
      </c>
      <c r="B333" s="20" t="s">
        <v>1215</v>
      </c>
      <c r="C333" s="20" t="s">
        <v>1216</v>
      </c>
    </row>
    <row r="334" spans="1:3" ht="11.25">
      <c r="A334" s="20" t="s">
        <v>1189</v>
      </c>
      <c r="B334" s="20" t="s">
        <v>1217</v>
      </c>
      <c r="C334" s="20" t="s">
        <v>1218</v>
      </c>
    </row>
    <row r="335" spans="1:3" ht="11.25">
      <c r="A335" s="20" t="s">
        <v>1219</v>
      </c>
      <c r="B335" s="20" t="s">
        <v>1219</v>
      </c>
      <c r="C335" s="20" t="s">
        <v>1220</v>
      </c>
    </row>
    <row r="336" spans="1:3" ht="11.25">
      <c r="A336" s="20" t="s">
        <v>1219</v>
      </c>
      <c r="B336" s="20" t="s">
        <v>1221</v>
      </c>
      <c r="C336" s="20" t="s">
        <v>1222</v>
      </c>
    </row>
    <row r="337" spans="1:3" ht="11.25">
      <c r="A337" s="20" t="s">
        <v>1223</v>
      </c>
      <c r="B337" s="20" t="s">
        <v>1225</v>
      </c>
      <c r="C337" s="20" t="s">
        <v>1226</v>
      </c>
    </row>
    <row r="338" spans="1:3" ht="11.25">
      <c r="A338" s="20" t="s">
        <v>1223</v>
      </c>
      <c r="B338" s="20" t="s">
        <v>1227</v>
      </c>
      <c r="C338" s="20" t="s">
        <v>1228</v>
      </c>
    </row>
    <row r="339" spans="1:3" ht="11.25">
      <c r="A339" s="20" t="s">
        <v>1223</v>
      </c>
      <c r="B339" s="20" t="s">
        <v>1229</v>
      </c>
      <c r="C339" s="20" t="s">
        <v>1230</v>
      </c>
    </row>
    <row r="340" spans="1:3" ht="11.25">
      <c r="A340" s="20" t="s">
        <v>1223</v>
      </c>
      <c r="B340" s="20" t="s">
        <v>1231</v>
      </c>
      <c r="C340" s="20" t="s">
        <v>1232</v>
      </c>
    </row>
    <row r="341" spans="1:3" ht="11.25">
      <c r="A341" s="20" t="s">
        <v>1223</v>
      </c>
      <c r="B341" s="20" t="s">
        <v>1233</v>
      </c>
      <c r="C341" s="20" t="s">
        <v>1234</v>
      </c>
    </row>
    <row r="342" spans="1:3" ht="11.25">
      <c r="A342" s="20" t="s">
        <v>1223</v>
      </c>
      <c r="B342" s="20" t="s">
        <v>1235</v>
      </c>
      <c r="C342" s="20" t="s">
        <v>1236</v>
      </c>
    </row>
    <row r="343" spans="1:3" ht="11.25">
      <c r="A343" s="20" t="s">
        <v>1223</v>
      </c>
      <c r="B343" s="20" t="s">
        <v>1237</v>
      </c>
      <c r="C343" s="20" t="s">
        <v>1238</v>
      </c>
    </row>
    <row r="344" spans="1:3" ht="11.25">
      <c r="A344" s="20" t="s">
        <v>1223</v>
      </c>
      <c r="B344" s="20" t="s">
        <v>1239</v>
      </c>
      <c r="C344" s="20" t="s">
        <v>1240</v>
      </c>
    </row>
    <row r="345" spans="1:3" ht="11.25">
      <c r="A345" s="20" t="s">
        <v>1223</v>
      </c>
      <c r="B345" s="20" t="s">
        <v>994</v>
      </c>
      <c r="C345" s="20" t="s">
        <v>1241</v>
      </c>
    </row>
    <row r="346" spans="1:3" ht="11.25">
      <c r="A346" s="20" t="s">
        <v>1223</v>
      </c>
      <c r="B346" s="20" t="s">
        <v>1242</v>
      </c>
      <c r="C346" s="20" t="s">
        <v>1243</v>
      </c>
    </row>
    <row r="347" spans="1:3" ht="11.25">
      <c r="A347" s="20" t="s">
        <v>1223</v>
      </c>
      <c r="B347" s="20" t="s">
        <v>1244</v>
      </c>
      <c r="C347" s="20" t="s">
        <v>1245</v>
      </c>
    </row>
    <row r="348" spans="1:3" ht="11.25">
      <c r="A348" s="20" t="s">
        <v>1223</v>
      </c>
      <c r="B348" s="20" t="s">
        <v>1246</v>
      </c>
      <c r="C348" s="20" t="s">
        <v>1247</v>
      </c>
    </row>
    <row r="349" spans="1:3" ht="11.25">
      <c r="A349" s="20" t="s">
        <v>1223</v>
      </c>
      <c r="B349" s="20" t="s">
        <v>1248</v>
      </c>
      <c r="C349" s="20" t="s">
        <v>1249</v>
      </c>
    </row>
    <row r="350" spans="1:3" ht="11.25">
      <c r="A350" s="20" t="s">
        <v>1223</v>
      </c>
      <c r="B350" s="20" t="s">
        <v>1250</v>
      </c>
      <c r="C350" s="20" t="s">
        <v>1251</v>
      </c>
    </row>
    <row r="351" spans="1:3" ht="11.25">
      <c r="A351" s="20" t="s">
        <v>1223</v>
      </c>
      <c r="B351" s="20" t="s">
        <v>1252</v>
      </c>
      <c r="C351" s="20" t="s">
        <v>1253</v>
      </c>
    </row>
    <row r="352" spans="1:3" ht="11.25">
      <c r="A352" s="20" t="s">
        <v>1223</v>
      </c>
      <c r="B352" s="20" t="s">
        <v>1000</v>
      </c>
      <c r="C352" s="20" t="s">
        <v>1254</v>
      </c>
    </row>
    <row r="353" spans="1:3" ht="11.25">
      <c r="A353" s="20" t="s">
        <v>1223</v>
      </c>
      <c r="B353" s="20" t="s">
        <v>1223</v>
      </c>
      <c r="C353" s="20" t="s">
        <v>1224</v>
      </c>
    </row>
    <row r="354" spans="1:3" ht="11.25">
      <c r="A354" s="20" t="s">
        <v>1223</v>
      </c>
      <c r="B354" s="20" t="s">
        <v>595</v>
      </c>
      <c r="C354" s="20" t="s">
        <v>1255</v>
      </c>
    </row>
    <row r="355" spans="1:3" ht="11.25">
      <c r="A355" s="20" t="s">
        <v>1223</v>
      </c>
      <c r="B355" s="20" t="s">
        <v>1256</v>
      </c>
      <c r="C355" s="20" t="s">
        <v>1257</v>
      </c>
    </row>
    <row r="356" spans="1:3" ht="11.25">
      <c r="A356" s="20" t="s">
        <v>1223</v>
      </c>
      <c r="B356" s="20" t="s">
        <v>1258</v>
      </c>
      <c r="C356" s="20" t="s">
        <v>1259</v>
      </c>
    </row>
    <row r="357" spans="1:3" ht="11.25">
      <c r="A357" s="20" t="s">
        <v>1223</v>
      </c>
      <c r="B357" s="20" t="s">
        <v>848</v>
      </c>
      <c r="C357" s="20" t="s">
        <v>1260</v>
      </c>
    </row>
    <row r="358" spans="1:3" ht="11.25">
      <c r="A358" s="20" t="s">
        <v>1223</v>
      </c>
      <c r="B358" s="20" t="s">
        <v>1261</v>
      </c>
      <c r="C358" s="20" t="s">
        <v>1262</v>
      </c>
    </row>
    <row r="359" spans="1:3" ht="11.25">
      <c r="A359" s="20" t="s">
        <v>1223</v>
      </c>
      <c r="B359" s="20" t="s">
        <v>1263</v>
      </c>
      <c r="C359" s="20" t="s">
        <v>1264</v>
      </c>
    </row>
    <row r="360" spans="1:3" ht="11.25">
      <c r="A360" s="20" t="s">
        <v>1223</v>
      </c>
      <c r="B360" s="20" t="s">
        <v>1265</v>
      </c>
      <c r="C360" s="20" t="s">
        <v>1266</v>
      </c>
    </row>
    <row r="361" spans="1:3" ht="11.25">
      <c r="A361" s="20" t="s">
        <v>1223</v>
      </c>
      <c r="B361" s="20" t="s">
        <v>1267</v>
      </c>
      <c r="C361" s="20" t="s">
        <v>1268</v>
      </c>
    </row>
    <row r="362" spans="1:3" ht="11.25">
      <c r="A362" s="20" t="s">
        <v>1223</v>
      </c>
      <c r="B362" s="20" t="s">
        <v>1269</v>
      </c>
      <c r="C362" s="20" t="s">
        <v>1270</v>
      </c>
    </row>
    <row r="363" spans="1:3" ht="11.25">
      <c r="A363" s="20" t="s">
        <v>1223</v>
      </c>
      <c r="B363" s="20" t="s">
        <v>1271</v>
      </c>
      <c r="C363" s="20" t="s">
        <v>1272</v>
      </c>
    </row>
    <row r="364" spans="1:3" ht="11.25">
      <c r="A364" s="20" t="s">
        <v>1223</v>
      </c>
      <c r="B364" s="20" t="s">
        <v>1273</v>
      </c>
      <c r="C364" s="20" t="s">
        <v>1274</v>
      </c>
    </row>
    <row r="365" spans="1:3" ht="11.25">
      <c r="A365" s="20" t="s">
        <v>1223</v>
      </c>
      <c r="B365" s="20" t="s">
        <v>1275</v>
      </c>
      <c r="C365" s="20" t="s">
        <v>1276</v>
      </c>
    </row>
    <row r="366" spans="1:3" ht="11.25">
      <c r="A366" s="20" t="s">
        <v>1223</v>
      </c>
      <c r="B366" s="20" t="s">
        <v>737</v>
      </c>
      <c r="C366" s="20" t="s">
        <v>1277</v>
      </c>
    </row>
    <row r="367" spans="1:3" ht="11.25">
      <c r="A367" s="20" t="s">
        <v>1223</v>
      </c>
      <c r="B367" s="20" t="s">
        <v>1278</v>
      </c>
      <c r="C367" s="20" t="s">
        <v>1279</v>
      </c>
    </row>
    <row r="368" spans="1:3" ht="11.25">
      <c r="A368" s="20" t="s">
        <v>1223</v>
      </c>
      <c r="B368" s="20" t="s">
        <v>1280</v>
      </c>
      <c r="C368" s="20" t="s">
        <v>1281</v>
      </c>
    </row>
    <row r="369" spans="1:3" ht="11.25">
      <c r="A369" s="20" t="s">
        <v>1282</v>
      </c>
      <c r="B369" s="20" t="s">
        <v>1282</v>
      </c>
      <c r="C369" s="20" t="s">
        <v>1283</v>
      </c>
    </row>
    <row r="370" spans="1:3" ht="11.25">
      <c r="A370" s="20" t="s">
        <v>1282</v>
      </c>
      <c r="B370" s="20" t="s">
        <v>1282</v>
      </c>
      <c r="C370" s="20" t="s">
        <v>1284</v>
      </c>
    </row>
    <row r="371" spans="1:3" ht="11.25">
      <c r="A371" s="20" t="s">
        <v>1285</v>
      </c>
      <c r="B371" s="20" t="s">
        <v>1287</v>
      </c>
      <c r="C371" s="20" t="s">
        <v>1288</v>
      </c>
    </row>
    <row r="372" spans="1:3" ht="11.25">
      <c r="A372" s="20" t="s">
        <v>1285</v>
      </c>
      <c r="B372" s="20" t="s">
        <v>1289</v>
      </c>
      <c r="C372" s="20" t="s">
        <v>1290</v>
      </c>
    </row>
    <row r="373" spans="1:3" ht="11.25">
      <c r="A373" s="20" t="s">
        <v>1285</v>
      </c>
      <c r="B373" s="20" t="s">
        <v>1248</v>
      </c>
      <c r="C373" s="20" t="s">
        <v>1291</v>
      </c>
    </row>
    <row r="374" spans="1:3" ht="11.25">
      <c r="A374" s="20" t="s">
        <v>1285</v>
      </c>
      <c r="B374" s="20" t="s">
        <v>1292</v>
      </c>
      <c r="C374" s="20" t="s">
        <v>1293</v>
      </c>
    </row>
    <row r="375" spans="1:3" ht="11.25">
      <c r="A375" s="20" t="s">
        <v>1285</v>
      </c>
      <c r="B375" s="20" t="s">
        <v>1294</v>
      </c>
      <c r="C375" s="20" t="s">
        <v>1295</v>
      </c>
    </row>
    <row r="376" spans="1:3" ht="11.25">
      <c r="A376" s="20" t="s">
        <v>1285</v>
      </c>
      <c r="B376" s="20" t="s">
        <v>1285</v>
      </c>
      <c r="C376" s="20" t="s">
        <v>1286</v>
      </c>
    </row>
    <row r="377" spans="1:3" ht="11.25">
      <c r="A377" s="20" t="s">
        <v>1285</v>
      </c>
      <c r="B377" s="20" t="s">
        <v>595</v>
      </c>
      <c r="C377" s="20" t="s">
        <v>1296</v>
      </c>
    </row>
    <row r="378" spans="1:3" ht="11.25">
      <c r="A378" s="20" t="s">
        <v>1285</v>
      </c>
      <c r="B378" s="20" t="s">
        <v>1297</v>
      </c>
      <c r="C378" s="20" t="s">
        <v>1298</v>
      </c>
    </row>
    <row r="379" spans="1:3" ht="11.25">
      <c r="A379" s="20" t="s">
        <v>1285</v>
      </c>
      <c r="B379" s="20" t="s">
        <v>1299</v>
      </c>
      <c r="C379" s="20" t="s">
        <v>1300</v>
      </c>
    </row>
    <row r="380" spans="1:3" ht="11.25">
      <c r="A380" s="20" t="s">
        <v>1285</v>
      </c>
      <c r="B380" s="20" t="s">
        <v>1301</v>
      </c>
      <c r="C380" s="20" t="s">
        <v>1302</v>
      </c>
    </row>
    <row r="381" spans="1:3" ht="11.25">
      <c r="A381" s="20" t="s">
        <v>1285</v>
      </c>
      <c r="B381" s="20" t="s">
        <v>1265</v>
      </c>
      <c r="C381" s="20" t="s">
        <v>1303</v>
      </c>
    </row>
    <row r="382" spans="1:3" ht="11.25">
      <c r="A382" s="20" t="s">
        <v>1285</v>
      </c>
      <c r="B382" s="20" t="s">
        <v>1304</v>
      </c>
      <c r="C382" s="20" t="s">
        <v>1305</v>
      </c>
    </row>
    <row r="383" spans="1:3" ht="11.25">
      <c r="A383" s="20" t="s">
        <v>1285</v>
      </c>
      <c r="B383" s="20" t="s">
        <v>659</v>
      </c>
      <c r="C383" s="20" t="s">
        <v>1306</v>
      </c>
    </row>
    <row r="384" spans="1:3" ht="11.25">
      <c r="A384" s="20" t="s">
        <v>1285</v>
      </c>
      <c r="B384" s="20" t="s">
        <v>1307</v>
      </c>
      <c r="C384" s="20" t="s">
        <v>1308</v>
      </c>
    </row>
    <row r="385" spans="1:3" ht="11.25">
      <c r="A385" s="20" t="s">
        <v>1285</v>
      </c>
      <c r="B385" s="20" t="s">
        <v>982</v>
      </c>
      <c r="C385" s="20" t="s">
        <v>1309</v>
      </c>
    </row>
    <row r="386" spans="1:3" ht="11.25">
      <c r="A386" s="20" t="s">
        <v>1285</v>
      </c>
      <c r="B386" s="20" t="s">
        <v>1310</v>
      </c>
      <c r="C386" s="20" t="s">
        <v>1311</v>
      </c>
    </row>
    <row r="387" spans="1:3" ht="11.25">
      <c r="A387" s="20" t="s">
        <v>1285</v>
      </c>
      <c r="B387" s="20" t="s">
        <v>1312</v>
      </c>
      <c r="C387" s="20" t="s">
        <v>1313</v>
      </c>
    </row>
    <row r="388" spans="1:3" ht="11.25">
      <c r="A388" s="20" t="s">
        <v>1314</v>
      </c>
      <c r="B388" s="20" t="s">
        <v>1316</v>
      </c>
      <c r="C388" s="20" t="s">
        <v>1317</v>
      </c>
    </row>
    <row r="389" spans="1:3" ht="11.25">
      <c r="A389" s="20" t="s">
        <v>1314</v>
      </c>
      <c r="B389" s="20" t="s">
        <v>609</v>
      </c>
      <c r="C389" s="20" t="s">
        <v>1318</v>
      </c>
    </row>
    <row r="390" spans="1:3" ht="11.25">
      <c r="A390" s="20" t="s">
        <v>1314</v>
      </c>
      <c r="B390" s="20" t="s">
        <v>1319</v>
      </c>
      <c r="C390" s="20" t="s">
        <v>1320</v>
      </c>
    </row>
    <row r="391" spans="1:3" ht="11.25">
      <c r="A391" s="20" t="s">
        <v>1314</v>
      </c>
      <c r="B391" s="20" t="s">
        <v>1321</v>
      </c>
      <c r="C391" s="20" t="s">
        <v>1322</v>
      </c>
    </row>
    <row r="392" spans="1:3" ht="11.25">
      <c r="A392" s="20" t="s">
        <v>1314</v>
      </c>
      <c r="B392" s="20" t="s">
        <v>1323</v>
      </c>
      <c r="C392" s="20" t="s">
        <v>1324</v>
      </c>
    </row>
    <row r="393" spans="1:3" ht="11.25">
      <c r="A393" s="20" t="s">
        <v>1314</v>
      </c>
      <c r="B393" s="20" t="s">
        <v>1325</v>
      </c>
      <c r="C393" s="20" t="s">
        <v>1326</v>
      </c>
    </row>
    <row r="394" spans="1:3" ht="11.25">
      <c r="A394" s="20" t="s">
        <v>1314</v>
      </c>
      <c r="B394" s="20" t="s">
        <v>1327</v>
      </c>
      <c r="C394" s="20" t="s">
        <v>1328</v>
      </c>
    </row>
    <row r="395" spans="1:3" ht="11.25">
      <c r="A395" s="20" t="s">
        <v>1314</v>
      </c>
      <c r="B395" s="20" t="s">
        <v>1329</v>
      </c>
      <c r="C395" s="20" t="s">
        <v>1330</v>
      </c>
    </row>
    <row r="396" spans="1:3" ht="11.25">
      <c r="A396" s="20" t="s">
        <v>1314</v>
      </c>
      <c r="B396" s="20" t="s">
        <v>1331</v>
      </c>
      <c r="C396" s="20" t="s">
        <v>1332</v>
      </c>
    </row>
    <row r="397" spans="1:3" ht="11.25">
      <c r="A397" s="20" t="s">
        <v>1314</v>
      </c>
      <c r="B397" s="20" t="s">
        <v>1314</v>
      </c>
      <c r="C397" s="20" t="s">
        <v>1315</v>
      </c>
    </row>
    <row r="398" spans="1:3" ht="11.25">
      <c r="A398" s="20" t="s">
        <v>1314</v>
      </c>
      <c r="B398" s="20" t="s">
        <v>1333</v>
      </c>
      <c r="C398" s="20" t="s">
        <v>1334</v>
      </c>
    </row>
    <row r="399" spans="1:3" ht="11.25">
      <c r="A399" s="20" t="s">
        <v>1314</v>
      </c>
      <c r="B399" s="20" t="s">
        <v>1335</v>
      </c>
      <c r="C399" s="20" t="s">
        <v>1336</v>
      </c>
    </row>
    <row r="400" spans="1:3" ht="11.25">
      <c r="A400" s="20" t="s">
        <v>1314</v>
      </c>
      <c r="B400" s="20" t="s">
        <v>1337</v>
      </c>
      <c r="C400" s="20" t="s">
        <v>1338</v>
      </c>
    </row>
    <row r="401" spans="1:3" ht="11.25">
      <c r="A401" s="20" t="s">
        <v>1314</v>
      </c>
      <c r="B401" s="20" t="s">
        <v>1339</v>
      </c>
      <c r="C401" s="20" t="s">
        <v>1340</v>
      </c>
    </row>
    <row r="402" spans="1:3" ht="11.25">
      <c r="A402" s="20" t="s">
        <v>1314</v>
      </c>
      <c r="B402" s="20" t="s">
        <v>1341</v>
      </c>
      <c r="C402" s="20" t="s">
        <v>1342</v>
      </c>
    </row>
    <row r="403" spans="1:3" ht="11.25">
      <c r="A403" s="20" t="s">
        <v>1314</v>
      </c>
      <c r="B403" s="20" t="s">
        <v>1269</v>
      </c>
      <c r="C403" s="20" t="s">
        <v>1343</v>
      </c>
    </row>
    <row r="404" spans="1:3" ht="11.25">
      <c r="A404" s="20" t="s">
        <v>1314</v>
      </c>
      <c r="B404" s="20" t="s">
        <v>1344</v>
      </c>
      <c r="C404" s="20" t="s">
        <v>1345</v>
      </c>
    </row>
    <row r="405" spans="1:3" ht="11.25">
      <c r="A405" s="20" t="s">
        <v>1314</v>
      </c>
      <c r="B405" s="20" t="s">
        <v>1346</v>
      </c>
      <c r="C405" s="20" t="s">
        <v>1347</v>
      </c>
    </row>
    <row r="406" spans="1:3" ht="11.25">
      <c r="A406" s="20" t="s">
        <v>1314</v>
      </c>
      <c r="B406" s="20" t="s">
        <v>1280</v>
      </c>
      <c r="C406" s="20" t="s">
        <v>1348</v>
      </c>
    </row>
    <row r="407" spans="1:3" ht="11.25">
      <c r="A407" s="20" t="s">
        <v>1314</v>
      </c>
      <c r="B407" s="20" t="s">
        <v>1349</v>
      </c>
      <c r="C407" s="20" t="s">
        <v>1350</v>
      </c>
    </row>
    <row r="408" spans="1:3" ht="11.25">
      <c r="A408" s="20" t="s">
        <v>1351</v>
      </c>
      <c r="B408" s="20" t="s">
        <v>703</v>
      </c>
      <c r="C408" s="20" t="s">
        <v>1353</v>
      </c>
    </row>
    <row r="409" spans="1:3" ht="11.25">
      <c r="A409" s="20" t="s">
        <v>1351</v>
      </c>
      <c r="B409" s="20" t="s">
        <v>1354</v>
      </c>
      <c r="C409" s="20" t="s">
        <v>1355</v>
      </c>
    </row>
    <row r="410" spans="1:3" ht="11.25">
      <c r="A410" s="20" t="s">
        <v>1351</v>
      </c>
      <c r="B410" s="20" t="s">
        <v>709</v>
      </c>
      <c r="C410" s="20" t="s">
        <v>1356</v>
      </c>
    </row>
    <row r="411" spans="1:3" ht="11.25">
      <c r="A411" s="20" t="s">
        <v>1351</v>
      </c>
      <c r="B411" s="20" t="s">
        <v>1357</v>
      </c>
      <c r="C411" s="20" t="s">
        <v>1358</v>
      </c>
    </row>
    <row r="412" spans="1:3" ht="11.25">
      <c r="A412" s="20" t="s">
        <v>1351</v>
      </c>
      <c r="B412" s="20" t="s">
        <v>1359</v>
      </c>
      <c r="C412" s="20" t="s">
        <v>1360</v>
      </c>
    </row>
    <row r="413" spans="1:3" ht="11.25">
      <c r="A413" s="20" t="s">
        <v>1351</v>
      </c>
      <c r="B413" s="20" t="s">
        <v>1361</v>
      </c>
      <c r="C413" s="20" t="s">
        <v>1362</v>
      </c>
    </row>
    <row r="414" spans="1:3" ht="11.25">
      <c r="A414" s="20" t="s">
        <v>1351</v>
      </c>
      <c r="B414" s="20" t="s">
        <v>761</v>
      </c>
      <c r="C414" s="20" t="s">
        <v>1363</v>
      </c>
    </row>
    <row r="415" spans="1:3" ht="11.25">
      <c r="A415" s="20" t="s">
        <v>1351</v>
      </c>
      <c r="B415" s="20" t="s">
        <v>1364</v>
      </c>
      <c r="C415" s="20" t="s">
        <v>1365</v>
      </c>
    </row>
    <row r="416" spans="1:3" ht="11.25">
      <c r="A416" s="20" t="s">
        <v>1351</v>
      </c>
      <c r="B416" s="20" t="s">
        <v>1366</v>
      </c>
      <c r="C416" s="20" t="s">
        <v>1367</v>
      </c>
    </row>
    <row r="417" spans="1:3" ht="11.25">
      <c r="A417" s="20" t="s">
        <v>1351</v>
      </c>
      <c r="B417" s="20" t="s">
        <v>1368</v>
      </c>
      <c r="C417" s="20" t="s">
        <v>1369</v>
      </c>
    </row>
    <row r="418" spans="1:3" ht="11.25">
      <c r="A418" s="20" t="s">
        <v>1351</v>
      </c>
      <c r="B418" s="20" t="s">
        <v>1351</v>
      </c>
      <c r="C418" s="20" t="s">
        <v>1352</v>
      </c>
    </row>
    <row r="419" spans="1:3" ht="11.25">
      <c r="A419" s="20" t="s">
        <v>1351</v>
      </c>
      <c r="B419" s="20" t="s">
        <v>1370</v>
      </c>
      <c r="C419" s="20" t="s">
        <v>1371</v>
      </c>
    </row>
    <row r="420" spans="1:3" ht="11.25">
      <c r="A420" s="20" t="s">
        <v>1351</v>
      </c>
      <c r="B420" s="20" t="s">
        <v>1372</v>
      </c>
      <c r="C420" s="20" t="s">
        <v>1373</v>
      </c>
    </row>
    <row r="421" spans="1:3" ht="11.25">
      <c r="A421" s="20" t="s">
        <v>1351</v>
      </c>
      <c r="B421" s="20" t="s">
        <v>687</v>
      </c>
      <c r="C421" s="20" t="s">
        <v>1374</v>
      </c>
    </row>
    <row r="422" spans="1:3" ht="11.25">
      <c r="A422" s="20" t="s">
        <v>1351</v>
      </c>
      <c r="B422" s="20" t="s">
        <v>1375</v>
      </c>
      <c r="C422" s="20" t="s">
        <v>1376</v>
      </c>
    </row>
    <row r="423" spans="1:3" ht="11.25">
      <c r="A423" s="20" t="s">
        <v>1351</v>
      </c>
      <c r="B423" s="20" t="s">
        <v>1377</v>
      </c>
      <c r="C423" s="20" t="s">
        <v>1378</v>
      </c>
    </row>
    <row r="424" spans="1:3" ht="11.25">
      <c r="A424" s="20" t="s">
        <v>1351</v>
      </c>
      <c r="B424" s="20" t="s">
        <v>1379</v>
      </c>
      <c r="C424" s="20" t="s">
        <v>1380</v>
      </c>
    </row>
    <row r="425" spans="1:3" ht="11.25">
      <c r="A425" s="20" t="s">
        <v>1381</v>
      </c>
      <c r="B425" s="20" t="s">
        <v>1383</v>
      </c>
      <c r="C425" s="20" t="s">
        <v>1384</v>
      </c>
    </row>
    <row r="426" spans="1:3" ht="11.25">
      <c r="A426" s="20" t="s">
        <v>1381</v>
      </c>
      <c r="B426" s="20" t="s">
        <v>1385</v>
      </c>
      <c r="C426" s="20" t="s">
        <v>1386</v>
      </c>
    </row>
    <row r="427" spans="1:3" ht="11.25">
      <c r="A427" s="20" t="s">
        <v>1381</v>
      </c>
      <c r="B427" s="20" t="s">
        <v>1387</v>
      </c>
      <c r="C427" s="20" t="s">
        <v>1388</v>
      </c>
    </row>
    <row r="428" spans="1:3" ht="11.25">
      <c r="A428" s="20" t="s">
        <v>1381</v>
      </c>
      <c r="B428" s="20" t="s">
        <v>1389</v>
      </c>
      <c r="C428" s="20" t="s">
        <v>1390</v>
      </c>
    </row>
    <row r="429" spans="1:3" ht="11.25">
      <c r="A429" s="20" t="s">
        <v>1381</v>
      </c>
      <c r="B429" s="20" t="s">
        <v>776</v>
      </c>
      <c r="C429" s="20" t="s">
        <v>1391</v>
      </c>
    </row>
    <row r="430" spans="1:3" ht="11.25">
      <c r="A430" s="20" t="s">
        <v>1381</v>
      </c>
      <c r="B430" s="20" t="s">
        <v>1392</v>
      </c>
      <c r="C430" s="20" t="s">
        <v>1393</v>
      </c>
    </row>
    <row r="431" spans="1:3" ht="11.25">
      <c r="A431" s="20" t="s">
        <v>1381</v>
      </c>
      <c r="B431" s="20" t="s">
        <v>1394</v>
      </c>
      <c r="C431" s="20" t="s">
        <v>1395</v>
      </c>
    </row>
    <row r="432" spans="1:3" ht="11.25">
      <c r="A432" s="20" t="s">
        <v>1381</v>
      </c>
      <c r="B432" s="20" t="s">
        <v>1396</v>
      </c>
      <c r="C432" s="20" t="s">
        <v>1397</v>
      </c>
    </row>
    <row r="433" spans="1:3" ht="11.25">
      <c r="A433" s="20" t="s">
        <v>1381</v>
      </c>
      <c r="B433" s="20" t="s">
        <v>1203</v>
      </c>
      <c r="C433" s="20" t="s">
        <v>1398</v>
      </c>
    </row>
    <row r="434" spans="1:3" ht="11.25">
      <c r="A434" s="20" t="s">
        <v>1381</v>
      </c>
      <c r="B434" s="20" t="s">
        <v>1000</v>
      </c>
      <c r="C434" s="20" t="s">
        <v>1399</v>
      </c>
    </row>
    <row r="435" spans="1:3" ht="11.25">
      <c r="A435" s="20" t="s">
        <v>1381</v>
      </c>
      <c r="B435" s="20" t="s">
        <v>1381</v>
      </c>
      <c r="C435" s="20" t="s">
        <v>1382</v>
      </c>
    </row>
    <row r="436" spans="1:3" ht="11.25">
      <c r="A436" s="20" t="s">
        <v>1381</v>
      </c>
      <c r="B436" s="20" t="s">
        <v>1400</v>
      </c>
      <c r="C436" s="20" t="s">
        <v>1401</v>
      </c>
    </row>
    <row r="437" spans="1:3" ht="11.25">
      <c r="A437" s="20" t="s">
        <v>1381</v>
      </c>
      <c r="B437" s="20" t="s">
        <v>1402</v>
      </c>
      <c r="C437" s="20" t="s">
        <v>1403</v>
      </c>
    </row>
    <row r="438" spans="1:3" ht="11.25">
      <c r="A438" s="20" t="s">
        <v>1381</v>
      </c>
      <c r="B438" s="20" t="s">
        <v>1404</v>
      </c>
      <c r="C438" s="20" t="s">
        <v>1405</v>
      </c>
    </row>
    <row r="439" spans="1:3" ht="11.25">
      <c r="A439" s="20" t="s">
        <v>1381</v>
      </c>
      <c r="B439" s="20" t="s">
        <v>1406</v>
      </c>
      <c r="C439" s="20" t="s">
        <v>1407</v>
      </c>
    </row>
    <row r="440" spans="1:3" ht="11.25">
      <c r="A440" s="20" t="s">
        <v>1381</v>
      </c>
      <c r="B440" s="20" t="s">
        <v>1408</v>
      </c>
      <c r="C440" s="20" t="s">
        <v>1409</v>
      </c>
    </row>
    <row r="441" spans="1:3" ht="11.25">
      <c r="A441" s="20" t="s">
        <v>1381</v>
      </c>
      <c r="B441" s="20" t="s">
        <v>1410</v>
      </c>
      <c r="C441" s="20" t="s">
        <v>1411</v>
      </c>
    </row>
    <row r="442" spans="1:3" ht="11.25">
      <c r="A442" s="20" t="s">
        <v>1412</v>
      </c>
      <c r="B442" s="20" t="s">
        <v>671</v>
      </c>
      <c r="C442" s="20" t="s">
        <v>1414</v>
      </c>
    </row>
    <row r="443" spans="1:3" ht="11.25">
      <c r="A443" s="20" t="s">
        <v>1412</v>
      </c>
      <c r="B443" s="20" t="s">
        <v>1415</v>
      </c>
      <c r="C443" s="20" t="s">
        <v>1416</v>
      </c>
    </row>
    <row r="444" spans="1:3" ht="11.25">
      <c r="A444" s="20" t="s">
        <v>1412</v>
      </c>
      <c r="B444" s="20" t="s">
        <v>639</v>
      </c>
      <c r="C444" s="20" t="s">
        <v>1417</v>
      </c>
    </row>
    <row r="445" spans="1:3" ht="11.25">
      <c r="A445" s="20" t="s">
        <v>1412</v>
      </c>
      <c r="B445" s="20" t="s">
        <v>709</v>
      </c>
      <c r="C445" s="20" t="s">
        <v>1418</v>
      </c>
    </row>
    <row r="446" spans="1:3" ht="11.25">
      <c r="A446" s="20" t="s">
        <v>1412</v>
      </c>
      <c r="B446" s="20" t="s">
        <v>1419</v>
      </c>
      <c r="C446" s="20" t="s">
        <v>1420</v>
      </c>
    </row>
    <row r="447" spans="1:3" ht="11.25">
      <c r="A447" s="20" t="s">
        <v>1412</v>
      </c>
      <c r="B447" s="20" t="s">
        <v>1421</v>
      </c>
      <c r="C447" s="20" t="s">
        <v>1422</v>
      </c>
    </row>
    <row r="448" spans="1:3" ht="11.25">
      <c r="A448" s="20" t="s">
        <v>1412</v>
      </c>
      <c r="B448" s="20" t="s">
        <v>1423</v>
      </c>
      <c r="C448" s="20" t="s">
        <v>1424</v>
      </c>
    </row>
    <row r="449" spans="1:3" ht="11.25">
      <c r="A449" s="20" t="s">
        <v>1412</v>
      </c>
      <c r="B449" s="20" t="s">
        <v>1425</v>
      </c>
      <c r="C449" s="20" t="s">
        <v>1426</v>
      </c>
    </row>
    <row r="450" spans="1:3" ht="11.25">
      <c r="A450" s="20" t="s">
        <v>1412</v>
      </c>
      <c r="B450" s="20" t="s">
        <v>1427</v>
      </c>
      <c r="C450" s="20" t="s">
        <v>1428</v>
      </c>
    </row>
    <row r="451" spans="1:3" ht="11.25">
      <c r="A451" s="20" t="s">
        <v>1412</v>
      </c>
      <c r="B451" s="20" t="s">
        <v>1429</v>
      </c>
      <c r="C451" s="20" t="s">
        <v>1430</v>
      </c>
    </row>
    <row r="452" spans="1:3" ht="11.25">
      <c r="A452" s="20" t="s">
        <v>1412</v>
      </c>
      <c r="B452" s="20" t="s">
        <v>1431</v>
      </c>
      <c r="C452" s="20" t="s">
        <v>1432</v>
      </c>
    </row>
    <row r="453" spans="1:3" ht="11.25">
      <c r="A453" s="20" t="s">
        <v>1412</v>
      </c>
      <c r="B453" s="20" t="s">
        <v>1433</v>
      </c>
      <c r="C453" s="20" t="s">
        <v>1434</v>
      </c>
    </row>
    <row r="454" spans="1:3" ht="11.25">
      <c r="A454" s="20" t="s">
        <v>1412</v>
      </c>
      <c r="B454" s="20" t="s">
        <v>1435</v>
      </c>
      <c r="C454" s="20" t="s">
        <v>1436</v>
      </c>
    </row>
    <row r="455" spans="1:3" ht="11.25">
      <c r="A455" s="20" t="s">
        <v>1412</v>
      </c>
      <c r="B455" s="20" t="s">
        <v>1437</v>
      </c>
      <c r="C455" s="20" t="s">
        <v>1438</v>
      </c>
    </row>
    <row r="456" spans="1:3" ht="11.25">
      <c r="A456" s="20" t="s">
        <v>1412</v>
      </c>
      <c r="B456" s="20" t="s">
        <v>1412</v>
      </c>
      <c r="C456" s="20" t="s">
        <v>1413</v>
      </c>
    </row>
    <row r="457" spans="1:3" ht="11.25">
      <c r="A457" s="20" t="s">
        <v>1412</v>
      </c>
      <c r="B457" s="20" t="s">
        <v>1439</v>
      </c>
      <c r="C457" s="20" t="s">
        <v>1440</v>
      </c>
    </row>
    <row r="458" spans="1:3" ht="11.25">
      <c r="A458" s="20" t="s">
        <v>1412</v>
      </c>
      <c r="B458" s="20" t="s">
        <v>1441</v>
      </c>
      <c r="C458" s="20" t="s">
        <v>1442</v>
      </c>
    </row>
    <row r="459" spans="1:3" ht="11.25">
      <c r="A459" s="20" t="s">
        <v>1412</v>
      </c>
      <c r="B459" s="20" t="s">
        <v>1443</v>
      </c>
      <c r="C459" s="20" t="s">
        <v>1444</v>
      </c>
    </row>
    <row r="460" spans="1:3" ht="11.25">
      <c r="A460" s="20" t="s">
        <v>1412</v>
      </c>
      <c r="B460" s="20" t="s">
        <v>1445</v>
      </c>
      <c r="C460" s="20" t="s">
        <v>1446</v>
      </c>
    </row>
    <row r="461" spans="1:3" ht="11.25">
      <c r="A461" s="20" t="s">
        <v>1412</v>
      </c>
      <c r="B461" s="20" t="s">
        <v>1447</v>
      </c>
      <c r="C461" s="20" t="s">
        <v>1448</v>
      </c>
    </row>
    <row r="462" spans="1:3" ht="11.25">
      <c r="A462" s="20" t="s">
        <v>1412</v>
      </c>
      <c r="B462" s="20" t="s">
        <v>1449</v>
      </c>
      <c r="C462" s="20" t="s">
        <v>1450</v>
      </c>
    </row>
    <row r="463" spans="1:3" ht="11.25">
      <c r="A463" s="20" t="s">
        <v>1451</v>
      </c>
      <c r="B463" s="20" t="s">
        <v>1453</v>
      </c>
      <c r="C463" s="20" t="s">
        <v>1454</v>
      </c>
    </row>
    <row r="464" spans="1:3" ht="11.25">
      <c r="A464" s="20" t="s">
        <v>1451</v>
      </c>
      <c r="B464" s="20" t="s">
        <v>1455</v>
      </c>
      <c r="C464" s="20" t="s">
        <v>1456</v>
      </c>
    </row>
    <row r="465" spans="1:3" ht="11.25">
      <c r="A465" s="20" t="s">
        <v>1451</v>
      </c>
      <c r="B465" s="20" t="s">
        <v>1457</v>
      </c>
      <c r="C465" s="20" t="s">
        <v>1458</v>
      </c>
    </row>
    <row r="466" spans="1:3" ht="11.25">
      <c r="A466" s="20" t="s">
        <v>1451</v>
      </c>
      <c r="B466" s="20" t="s">
        <v>1459</v>
      </c>
      <c r="C466" s="20" t="s">
        <v>1460</v>
      </c>
    </row>
    <row r="467" spans="1:3" ht="11.25">
      <c r="A467" s="20" t="s">
        <v>1451</v>
      </c>
      <c r="B467" s="20" t="s">
        <v>1461</v>
      </c>
      <c r="C467" s="20" t="s">
        <v>1462</v>
      </c>
    </row>
    <row r="468" spans="1:3" ht="11.25">
      <c r="A468" s="20" t="s">
        <v>1451</v>
      </c>
      <c r="B468" s="20" t="s">
        <v>1451</v>
      </c>
      <c r="C468" s="20" t="s">
        <v>1452</v>
      </c>
    </row>
    <row r="469" spans="1:3" ht="11.25">
      <c r="A469" s="20" t="s">
        <v>1451</v>
      </c>
      <c r="B469" s="20" t="s">
        <v>1463</v>
      </c>
      <c r="C469" s="20" t="s">
        <v>1464</v>
      </c>
    </row>
    <row r="470" spans="1:3" ht="11.25">
      <c r="A470" s="20" t="s">
        <v>1451</v>
      </c>
      <c r="B470" s="20" t="s">
        <v>1465</v>
      </c>
      <c r="C470" s="20" t="s">
        <v>1466</v>
      </c>
    </row>
    <row r="471" spans="1:3" ht="11.25">
      <c r="A471" s="20" t="s">
        <v>1451</v>
      </c>
      <c r="B471" s="20" t="s">
        <v>1467</v>
      </c>
      <c r="C471" s="20" t="s">
        <v>1468</v>
      </c>
    </row>
    <row r="472" spans="1:3" ht="11.25">
      <c r="A472" s="20" t="s">
        <v>1451</v>
      </c>
      <c r="B472" s="20" t="s">
        <v>1469</v>
      </c>
      <c r="C472" s="20" t="s">
        <v>1470</v>
      </c>
    </row>
    <row r="473" spans="1:3" ht="11.25">
      <c r="A473" s="20" t="s">
        <v>1451</v>
      </c>
      <c r="B473" s="20" t="s">
        <v>1471</v>
      </c>
      <c r="C473" s="20" t="s">
        <v>1472</v>
      </c>
    </row>
    <row r="474" spans="1:3" ht="11.25">
      <c r="A474" s="20" t="s">
        <v>1473</v>
      </c>
      <c r="B474" s="20" t="s">
        <v>1475</v>
      </c>
      <c r="C474" s="20" t="s">
        <v>1476</v>
      </c>
    </row>
    <row r="475" spans="1:3" ht="11.25">
      <c r="A475" s="20" t="s">
        <v>1473</v>
      </c>
      <c r="B475" s="20" t="s">
        <v>1477</v>
      </c>
      <c r="C475" s="20" t="s">
        <v>1478</v>
      </c>
    </row>
    <row r="476" spans="1:3" ht="11.25">
      <c r="A476" s="20" t="s">
        <v>1473</v>
      </c>
      <c r="B476" s="20" t="s">
        <v>1479</v>
      </c>
      <c r="C476" s="20" t="s">
        <v>1480</v>
      </c>
    </row>
    <row r="477" spans="1:3" ht="11.25">
      <c r="A477" s="20" t="s">
        <v>1473</v>
      </c>
      <c r="B477" s="20" t="s">
        <v>936</v>
      </c>
      <c r="C477" s="20" t="s">
        <v>1481</v>
      </c>
    </row>
    <row r="478" spans="1:3" ht="11.25">
      <c r="A478" s="20" t="s">
        <v>1473</v>
      </c>
      <c r="B478" s="20" t="s">
        <v>1482</v>
      </c>
      <c r="C478" s="20" t="s">
        <v>1483</v>
      </c>
    </row>
    <row r="479" spans="1:3" ht="11.25">
      <c r="A479" s="20" t="s">
        <v>1473</v>
      </c>
      <c r="B479" s="20" t="s">
        <v>1484</v>
      </c>
      <c r="C479" s="20" t="s">
        <v>1485</v>
      </c>
    </row>
    <row r="480" spans="1:3" ht="11.25">
      <c r="A480" s="20" t="s">
        <v>1473</v>
      </c>
      <c r="B480" s="20" t="s">
        <v>1486</v>
      </c>
      <c r="C480" s="20" t="s">
        <v>1487</v>
      </c>
    </row>
    <row r="481" spans="1:3" ht="11.25">
      <c r="A481" s="20" t="s">
        <v>1473</v>
      </c>
      <c r="B481" s="20" t="s">
        <v>1488</v>
      </c>
      <c r="C481" s="20" t="s">
        <v>1489</v>
      </c>
    </row>
    <row r="482" spans="1:3" ht="11.25">
      <c r="A482" s="20" t="s">
        <v>1473</v>
      </c>
      <c r="B482" s="20" t="s">
        <v>1490</v>
      </c>
      <c r="C482" s="20" t="s">
        <v>1491</v>
      </c>
    </row>
    <row r="483" spans="1:3" ht="11.25">
      <c r="A483" s="20" t="s">
        <v>1473</v>
      </c>
      <c r="B483" s="20" t="s">
        <v>1492</v>
      </c>
      <c r="C483" s="20" t="s">
        <v>1493</v>
      </c>
    </row>
    <row r="484" spans="1:3" ht="11.25">
      <c r="A484" s="20" t="s">
        <v>1473</v>
      </c>
      <c r="B484" s="20" t="s">
        <v>1494</v>
      </c>
      <c r="C484" s="20" t="s">
        <v>1495</v>
      </c>
    </row>
    <row r="485" spans="1:3" ht="11.25">
      <c r="A485" s="20" t="s">
        <v>1473</v>
      </c>
      <c r="B485" s="20" t="s">
        <v>1496</v>
      </c>
      <c r="C485" s="20" t="s">
        <v>1497</v>
      </c>
    </row>
    <row r="486" spans="1:3" ht="11.25">
      <c r="A486" s="20" t="s">
        <v>1473</v>
      </c>
      <c r="B486" s="20" t="s">
        <v>1498</v>
      </c>
      <c r="C486" s="20" t="s">
        <v>1499</v>
      </c>
    </row>
    <row r="487" spans="1:3" ht="11.25">
      <c r="A487" s="20" t="s">
        <v>1473</v>
      </c>
      <c r="B487" s="20" t="s">
        <v>1473</v>
      </c>
      <c r="C487" s="20" t="s">
        <v>1474</v>
      </c>
    </row>
    <row r="488" spans="1:3" ht="11.25">
      <c r="A488" s="20" t="s">
        <v>1473</v>
      </c>
      <c r="B488" s="20" t="s">
        <v>1500</v>
      </c>
      <c r="C488" s="20" t="s">
        <v>1501</v>
      </c>
    </row>
    <row r="489" spans="1:3" ht="11.25">
      <c r="A489" s="20" t="s">
        <v>1473</v>
      </c>
      <c r="B489" s="20" t="s">
        <v>1502</v>
      </c>
      <c r="C489" s="20" t="s">
        <v>1503</v>
      </c>
    </row>
    <row r="490" spans="1:3" ht="11.25">
      <c r="A490" s="20" t="s">
        <v>1473</v>
      </c>
      <c r="B490" s="20" t="s">
        <v>1504</v>
      </c>
      <c r="C490" s="20" t="s">
        <v>1505</v>
      </c>
    </row>
    <row r="491" spans="1:3" ht="11.25">
      <c r="A491" s="20" t="s">
        <v>1473</v>
      </c>
      <c r="B491" s="20" t="s">
        <v>741</v>
      </c>
      <c r="C491" s="20" t="s">
        <v>1506</v>
      </c>
    </row>
    <row r="492" spans="1:3" ht="11.25">
      <c r="A492" s="20" t="s">
        <v>1507</v>
      </c>
      <c r="B492" s="20" t="s">
        <v>1509</v>
      </c>
      <c r="C492" s="20" t="s">
        <v>1510</v>
      </c>
    </row>
    <row r="493" spans="1:3" ht="11.25">
      <c r="A493" s="20" t="s">
        <v>1507</v>
      </c>
      <c r="B493" s="20" t="s">
        <v>1511</v>
      </c>
      <c r="C493" s="20" t="s">
        <v>1512</v>
      </c>
    </row>
    <row r="494" spans="1:3" ht="11.25">
      <c r="A494" s="20" t="s">
        <v>1507</v>
      </c>
      <c r="B494" s="20" t="s">
        <v>1513</v>
      </c>
      <c r="C494" s="20" t="s">
        <v>1514</v>
      </c>
    </row>
    <row r="495" spans="1:3" ht="11.25">
      <c r="A495" s="20" t="s">
        <v>1507</v>
      </c>
      <c r="B495" s="20" t="s">
        <v>1515</v>
      </c>
      <c r="C495" s="20" t="s">
        <v>1516</v>
      </c>
    </row>
    <row r="496" spans="1:3" ht="11.25">
      <c r="A496" s="20" t="s">
        <v>1507</v>
      </c>
      <c r="B496" s="20" t="s">
        <v>1517</v>
      </c>
      <c r="C496" s="20" t="s">
        <v>1518</v>
      </c>
    </row>
    <row r="497" spans="1:3" ht="11.25">
      <c r="A497" s="20" t="s">
        <v>1507</v>
      </c>
      <c r="B497" s="20" t="s">
        <v>1519</v>
      </c>
      <c r="C497" s="20" t="s">
        <v>1520</v>
      </c>
    </row>
    <row r="498" spans="1:3" ht="11.25">
      <c r="A498" s="20" t="s">
        <v>1507</v>
      </c>
      <c r="B498" s="20" t="s">
        <v>1521</v>
      </c>
      <c r="C498" s="20" t="s">
        <v>1522</v>
      </c>
    </row>
    <row r="499" spans="1:3" ht="11.25">
      <c r="A499" s="20" t="s">
        <v>1507</v>
      </c>
      <c r="B499" s="20" t="s">
        <v>1138</v>
      </c>
      <c r="C499" s="20" t="s">
        <v>1523</v>
      </c>
    </row>
    <row r="500" spans="1:3" ht="11.25">
      <c r="A500" s="20" t="s">
        <v>1507</v>
      </c>
      <c r="B500" s="20" t="s">
        <v>1524</v>
      </c>
      <c r="C500" s="20" t="s">
        <v>1525</v>
      </c>
    </row>
    <row r="501" spans="1:3" ht="11.25">
      <c r="A501" s="20" t="s">
        <v>1507</v>
      </c>
      <c r="B501" s="20" t="s">
        <v>788</v>
      </c>
      <c r="C501" s="20" t="s">
        <v>1526</v>
      </c>
    </row>
    <row r="502" spans="1:3" ht="11.25">
      <c r="A502" s="20" t="s">
        <v>1507</v>
      </c>
      <c r="B502" s="20" t="s">
        <v>1527</v>
      </c>
      <c r="C502" s="20" t="s">
        <v>1528</v>
      </c>
    </row>
    <row r="503" spans="1:3" ht="11.25">
      <c r="A503" s="20" t="s">
        <v>1507</v>
      </c>
      <c r="B503" s="20" t="s">
        <v>595</v>
      </c>
      <c r="C503" s="20" t="s">
        <v>1529</v>
      </c>
    </row>
    <row r="504" spans="1:3" ht="11.25">
      <c r="A504" s="20" t="s">
        <v>1507</v>
      </c>
      <c r="B504" s="20" t="s">
        <v>1530</v>
      </c>
      <c r="C504" s="20" t="s">
        <v>1531</v>
      </c>
    </row>
    <row r="505" spans="1:3" ht="11.25">
      <c r="A505" s="20" t="s">
        <v>1507</v>
      </c>
      <c r="B505" s="20" t="s">
        <v>597</v>
      </c>
      <c r="C505" s="20" t="s">
        <v>1532</v>
      </c>
    </row>
    <row r="506" spans="1:3" ht="11.25">
      <c r="A506" s="20" t="s">
        <v>1507</v>
      </c>
      <c r="B506" s="20" t="s">
        <v>848</v>
      </c>
      <c r="C506" s="20" t="s">
        <v>1533</v>
      </c>
    </row>
    <row r="507" spans="1:3" ht="11.25">
      <c r="A507" s="20" t="s">
        <v>1507</v>
      </c>
      <c r="B507" s="20" t="s">
        <v>1534</v>
      </c>
      <c r="C507" s="20" t="s">
        <v>1535</v>
      </c>
    </row>
    <row r="508" spans="1:3" ht="11.25">
      <c r="A508" s="20" t="s">
        <v>1507</v>
      </c>
      <c r="B508" s="20" t="s">
        <v>1507</v>
      </c>
      <c r="C508" s="20" t="s">
        <v>1508</v>
      </c>
    </row>
    <row r="509" spans="1:3" ht="11.25">
      <c r="A509" s="20" t="s">
        <v>1507</v>
      </c>
      <c r="B509" s="20" t="s">
        <v>1536</v>
      </c>
      <c r="C509" s="20" t="s">
        <v>1537</v>
      </c>
    </row>
    <row r="510" spans="1:3" ht="11.25">
      <c r="A510" s="20" t="s">
        <v>1507</v>
      </c>
      <c r="B510" s="20" t="s">
        <v>735</v>
      </c>
      <c r="C510" s="20" t="s">
        <v>1538</v>
      </c>
    </row>
    <row r="511" spans="1:3" ht="11.25">
      <c r="A511" s="20" t="s">
        <v>1507</v>
      </c>
      <c r="B511" s="20" t="s">
        <v>1539</v>
      </c>
      <c r="C511" s="20" t="s">
        <v>1540</v>
      </c>
    </row>
    <row r="512" spans="1:3" ht="11.25">
      <c r="A512" s="20" t="s">
        <v>1507</v>
      </c>
      <c r="B512" s="20" t="s">
        <v>1541</v>
      </c>
      <c r="C512" s="20" t="s">
        <v>1542</v>
      </c>
    </row>
    <row r="513" spans="1:3" ht="11.25">
      <c r="A513" s="20" t="s">
        <v>1507</v>
      </c>
      <c r="B513" s="20" t="s">
        <v>1543</v>
      </c>
      <c r="C513" s="20" t="s">
        <v>1544</v>
      </c>
    </row>
    <row r="514" spans="1:3" ht="11.25">
      <c r="A514" s="20" t="s">
        <v>1507</v>
      </c>
      <c r="B514" s="20" t="s">
        <v>1545</v>
      </c>
      <c r="C514" s="20" t="s">
        <v>1546</v>
      </c>
    </row>
    <row r="515" spans="1:3" ht="11.25">
      <c r="A515" s="20" t="s">
        <v>1547</v>
      </c>
      <c r="B515" s="20" t="s">
        <v>1547</v>
      </c>
      <c r="C515" s="20" t="s">
        <v>1548</v>
      </c>
    </row>
    <row r="516" spans="1:3" ht="11.25">
      <c r="A516" s="20" t="s">
        <v>1547</v>
      </c>
      <c r="B516" s="20" t="s">
        <v>1547</v>
      </c>
      <c r="C516" s="20" t="s">
        <v>1549</v>
      </c>
    </row>
    <row r="517" spans="1:3" ht="11.25">
      <c r="A517" s="20" t="s">
        <v>1550</v>
      </c>
      <c r="B517" s="20" t="s">
        <v>1552</v>
      </c>
      <c r="C517" s="20" t="s">
        <v>1553</v>
      </c>
    </row>
    <row r="518" spans="1:3" ht="11.25">
      <c r="A518" s="20" t="s">
        <v>1550</v>
      </c>
      <c r="B518" s="20" t="s">
        <v>1554</v>
      </c>
      <c r="C518" s="20" t="s">
        <v>1555</v>
      </c>
    </row>
    <row r="519" spans="1:3" ht="11.25">
      <c r="A519" s="20" t="s">
        <v>1550</v>
      </c>
      <c r="B519" s="20" t="s">
        <v>1556</v>
      </c>
      <c r="C519" s="20" t="s">
        <v>1557</v>
      </c>
    </row>
    <row r="520" spans="1:3" ht="11.25">
      <c r="A520" s="20" t="s">
        <v>1550</v>
      </c>
      <c r="B520" s="20" t="s">
        <v>1558</v>
      </c>
      <c r="C520" s="20" t="s">
        <v>1559</v>
      </c>
    </row>
    <row r="521" spans="1:3" ht="11.25">
      <c r="A521" s="20" t="s">
        <v>1550</v>
      </c>
      <c r="B521" s="20" t="s">
        <v>1105</v>
      </c>
      <c r="C521" s="20" t="s">
        <v>1560</v>
      </c>
    </row>
    <row r="522" spans="1:3" ht="11.25">
      <c r="A522" s="20" t="s">
        <v>1550</v>
      </c>
      <c r="B522" s="20" t="s">
        <v>1561</v>
      </c>
      <c r="C522" s="20" t="s">
        <v>1562</v>
      </c>
    </row>
    <row r="523" spans="1:3" ht="11.25">
      <c r="A523" s="20" t="s">
        <v>1550</v>
      </c>
      <c r="B523" s="20" t="s">
        <v>1563</v>
      </c>
      <c r="C523" s="20" t="s">
        <v>1564</v>
      </c>
    </row>
    <row r="524" spans="1:3" ht="11.25">
      <c r="A524" s="20" t="s">
        <v>1550</v>
      </c>
      <c r="B524" s="20" t="s">
        <v>1431</v>
      </c>
      <c r="C524" s="20" t="s">
        <v>1565</v>
      </c>
    </row>
    <row r="525" spans="1:3" ht="11.25">
      <c r="A525" s="20" t="s">
        <v>1550</v>
      </c>
      <c r="B525" s="20" t="s">
        <v>1566</v>
      </c>
      <c r="C525" s="20" t="s">
        <v>1567</v>
      </c>
    </row>
    <row r="526" spans="1:3" ht="11.25">
      <c r="A526" s="20" t="s">
        <v>1550</v>
      </c>
      <c r="B526" s="20" t="s">
        <v>1568</v>
      </c>
      <c r="C526" s="20" t="s">
        <v>1569</v>
      </c>
    </row>
    <row r="527" spans="1:3" ht="11.25">
      <c r="A527" s="20" t="s">
        <v>1550</v>
      </c>
      <c r="B527" s="20" t="s">
        <v>1570</v>
      </c>
      <c r="C527" s="20" t="s">
        <v>1571</v>
      </c>
    </row>
    <row r="528" spans="1:3" ht="11.25">
      <c r="A528" s="20" t="s">
        <v>1550</v>
      </c>
      <c r="B528" s="20" t="s">
        <v>687</v>
      </c>
      <c r="C528" s="20" t="s">
        <v>1572</v>
      </c>
    </row>
    <row r="529" spans="1:3" ht="11.25">
      <c r="A529" s="20" t="s">
        <v>1550</v>
      </c>
      <c r="B529" s="20" t="s">
        <v>1573</v>
      </c>
      <c r="C529" s="20" t="s">
        <v>1574</v>
      </c>
    </row>
    <row r="530" spans="1:3" ht="11.25">
      <c r="A530" s="20" t="s">
        <v>1550</v>
      </c>
      <c r="B530" s="20" t="s">
        <v>1550</v>
      </c>
      <c r="C530" s="20" t="s">
        <v>1551</v>
      </c>
    </row>
    <row r="531" spans="1:3" ht="11.25">
      <c r="A531" s="20" t="s">
        <v>1550</v>
      </c>
      <c r="B531" s="20" t="s">
        <v>1575</v>
      </c>
      <c r="C531" s="20" t="s">
        <v>1576</v>
      </c>
    </row>
    <row r="532" spans="1:3" ht="11.25">
      <c r="A532" s="20" t="s">
        <v>1550</v>
      </c>
      <c r="B532" s="20" t="s">
        <v>663</v>
      </c>
      <c r="C532" s="20" t="s">
        <v>1577</v>
      </c>
    </row>
    <row r="533" spans="1:3" ht="11.25">
      <c r="A533" s="20" t="s">
        <v>1578</v>
      </c>
      <c r="B533" s="20" t="s">
        <v>703</v>
      </c>
      <c r="C533" s="20" t="s">
        <v>1580</v>
      </c>
    </row>
    <row r="534" spans="1:3" ht="11.25">
      <c r="A534" s="20" t="s">
        <v>1578</v>
      </c>
      <c r="B534" s="20" t="s">
        <v>1581</v>
      </c>
      <c r="C534" s="20" t="s">
        <v>1582</v>
      </c>
    </row>
    <row r="535" spans="1:3" ht="11.25">
      <c r="A535" s="20" t="s">
        <v>1578</v>
      </c>
      <c r="B535" s="20" t="s">
        <v>1583</v>
      </c>
      <c r="C535" s="20" t="s">
        <v>1584</v>
      </c>
    </row>
    <row r="536" spans="1:3" ht="11.25">
      <c r="A536" s="20" t="s">
        <v>1578</v>
      </c>
      <c r="B536" s="20" t="s">
        <v>1585</v>
      </c>
      <c r="C536" s="20" t="s">
        <v>1586</v>
      </c>
    </row>
    <row r="537" spans="1:3" ht="11.25">
      <c r="A537" s="20" t="s">
        <v>1578</v>
      </c>
      <c r="B537" s="20" t="s">
        <v>1587</v>
      </c>
      <c r="C537" s="20" t="s">
        <v>1588</v>
      </c>
    </row>
    <row r="538" spans="1:3" ht="11.25">
      <c r="A538" s="20" t="s">
        <v>1578</v>
      </c>
      <c r="B538" s="20" t="s">
        <v>918</v>
      </c>
      <c r="C538" s="20" t="s">
        <v>1589</v>
      </c>
    </row>
    <row r="539" spans="1:3" ht="11.25">
      <c r="A539" s="20" t="s">
        <v>1578</v>
      </c>
      <c r="B539" s="20" t="s">
        <v>1590</v>
      </c>
      <c r="C539" s="20" t="s">
        <v>1591</v>
      </c>
    </row>
    <row r="540" spans="1:3" ht="11.25">
      <c r="A540" s="20" t="s">
        <v>1578</v>
      </c>
      <c r="B540" s="20" t="s">
        <v>1592</v>
      </c>
      <c r="C540" s="20" t="s">
        <v>1593</v>
      </c>
    </row>
    <row r="541" spans="1:3" ht="11.25">
      <c r="A541" s="20" t="s">
        <v>1578</v>
      </c>
      <c r="B541" s="20" t="s">
        <v>1594</v>
      </c>
      <c r="C541" s="20" t="s">
        <v>1595</v>
      </c>
    </row>
    <row r="542" spans="1:3" ht="11.25">
      <c r="A542" s="20" t="s">
        <v>1578</v>
      </c>
      <c r="B542" s="20" t="s">
        <v>1596</v>
      </c>
      <c r="C542" s="20" t="s">
        <v>1597</v>
      </c>
    </row>
    <row r="543" spans="1:3" ht="11.25">
      <c r="A543" s="20" t="s">
        <v>1578</v>
      </c>
      <c r="B543" s="20" t="s">
        <v>1598</v>
      </c>
      <c r="C543" s="20" t="s">
        <v>1599</v>
      </c>
    </row>
    <row r="544" spans="1:3" ht="11.25">
      <c r="A544" s="20" t="s">
        <v>1578</v>
      </c>
      <c r="B544" s="20" t="s">
        <v>1269</v>
      </c>
      <c r="C544" s="20" t="s">
        <v>1600</v>
      </c>
    </row>
    <row r="545" spans="1:3" ht="11.25">
      <c r="A545" s="20" t="s">
        <v>1578</v>
      </c>
      <c r="B545" s="20" t="s">
        <v>1467</v>
      </c>
      <c r="C545" s="20" t="s">
        <v>1601</v>
      </c>
    </row>
    <row r="546" spans="1:3" ht="11.25">
      <c r="A546" s="20" t="s">
        <v>1578</v>
      </c>
      <c r="B546" s="20" t="s">
        <v>1578</v>
      </c>
      <c r="C546" s="20" t="s">
        <v>1579</v>
      </c>
    </row>
    <row r="547" spans="1:3" ht="11.25">
      <c r="A547" s="20" t="s">
        <v>1578</v>
      </c>
      <c r="B547" s="20" t="s">
        <v>1602</v>
      </c>
      <c r="C547" s="20" t="s">
        <v>1603</v>
      </c>
    </row>
    <row r="548" spans="1:3" ht="11.25">
      <c r="A548" s="20" t="s">
        <v>1578</v>
      </c>
      <c r="B548" s="20" t="s">
        <v>1539</v>
      </c>
      <c r="C548" s="20" t="s">
        <v>1604</v>
      </c>
    </row>
    <row r="549" spans="1:3" ht="11.25">
      <c r="A549" s="20" t="s">
        <v>1578</v>
      </c>
      <c r="B549" s="20" t="s">
        <v>1605</v>
      </c>
      <c r="C549" s="20" t="s">
        <v>1606</v>
      </c>
    </row>
    <row r="550" spans="1:3" ht="11.25">
      <c r="A550" s="20" t="s">
        <v>1578</v>
      </c>
      <c r="B550" s="20" t="s">
        <v>1607</v>
      </c>
      <c r="C550" s="20" t="s">
        <v>1608</v>
      </c>
    </row>
    <row r="551" spans="1:3" ht="11.25">
      <c r="A551" s="20" t="s">
        <v>1578</v>
      </c>
      <c r="B551" s="20" t="s">
        <v>1609</v>
      </c>
      <c r="C551" s="20" t="s">
        <v>1610</v>
      </c>
    </row>
    <row r="552" spans="1:3" ht="11.25">
      <c r="A552" s="20" t="s">
        <v>1611</v>
      </c>
      <c r="B552" s="20" t="s">
        <v>1613</v>
      </c>
      <c r="C552" s="20" t="s">
        <v>1614</v>
      </c>
    </row>
    <row r="553" spans="1:3" ht="11.25">
      <c r="A553" s="20" t="s">
        <v>1611</v>
      </c>
      <c r="B553" s="20" t="s">
        <v>1615</v>
      </c>
      <c r="C553" s="20" t="s">
        <v>1616</v>
      </c>
    </row>
    <row r="554" spans="1:3" ht="11.25">
      <c r="A554" s="20" t="s">
        <v>1611</v>
      </c>
      <c r="B554" s="20" t="s">
        <v>1617</v>
      </c>
      <c r="C554" s="20" t="s">
        <v>1618</v>
      </c>
    </row>
    <row r="555" spans="1:3" ht="11.25">
      <c r="A555" s="20" t="s">
        <v>1611</v>
      </c>
      <c r="B555" s="20" t="s">
        <v>1619</v>
      </c>
      <c r="C555" s="20" t="s">
        <v>1620</v>
      </c>
    </row>
    <row r="556" spans="1:3" ht="11.25">
      <c r="A556" s="20" t="s">
        <v>1611</v>
      </c>
      <c r="B556" s="20" t="s">
        <v>1621</v>
      </c>
      <c r="C556" s="20" t="s">
        <v>1622</v>
      </c>
    </row>
    <row r="557" spans="1:3" ht="11.25">
      <c r="A557" s="20" t="s">
        <v>1611</v>
      </c>
      <c r="B557" s="20" t="s">
        <v>1623</v>
      </c>
      <c r="C557" s="20" t="s">
        <v>1624</v>
      </c>
    </row>
    <row r="558" spans="1:3" ht="11.25">
      <c r="A558" s="20" t="s">
        <v>1611</v>
      </c>
      <c r="B558" s="20" t="s">
        <v>1625</v>
      </c>
      <c r="C558" s="20" t="s">
        <v>1626</v>
      </c>
    </row>
    <row r="559" spans="1:3" ht="11.25">
      <c r="A559" s="20" t="s">
        <v>1611</v>
      </c>
      <c r="B559" s="20" t="s">
        <v>1627</v>
      </c>
      <c r="C559" s="20" t="s">
        <v>1628</v>
      </c>
    </row>
    <row r="560" spans="1:3" ht="11.25">
      <c r="A560" s="20" t="s">
        <v>1611</v>
      </c>
      <c r="B560" s="20" t="s">
        <v>1629</v>
      </c>
      <c r="C560" s="20" t="s">
        <v>1630</v>
      </c>
    </row>
    <row r="561" spans="1:3" ht="11.25">
      <c r="A561" s="20" t="s">
        <v>1611</v>
      </c>
      <c r="B561" s="20" t="s">
        <v>1631</v>
      </c>
      <c r="C561" s="20" t="s">
        <v>1632</v>
      </c>
    </row>
    <row r="562" spans="1:3" ht="11.25">
      <c r="A562" s="20" t="s">
        <v>1611</v>
      </c>
      <c r="B562" s="20" t="s">
        <v>1633</v>
      </c>
      <c r="C562" s="20" t="s">
        <v>1634</v>
      </c>
    </row>
    <row r="563" spans="1:3" ht="11.25">
      <c r="A563" s="20" t="s">
        <v>1611</v>
      </c>
      <c r="B563" s="20" t="s">
        <v>1635</v>
      </c>
      <c r="C563" s="20" t="s">
        <v>1636</v>
      </c>
    </row>
    <row r="564" spans="1:3" ht="11.25">
      <c r="A564" s="20" t="s">
        <v>1611</v>
      </c>
      <c r="B564" s="20" t="s">
        <v>1637</v>
      </c>
      <c r="C564" s="20" t="s">
        <v>1638</v>
      </c>
    </row>
    <row r="565" spans="1:3" ht="11.25">
      <c r="A565" s="20" t="s">
        <v>1611</v>
      </c>
      <c r="B565" s="20" t="s">
        <v>1639</v>
      </c>
      <c r="C565" s="20" t="s">
        <v>1640</v>
      </c>
    </row>
    <row r="566" spans="1:3" ht="11.25">
      <c r="A566" s="20" t="s">
        <v>1611</v>
      </c>
      <c r="B566" s="20" t="s">
        <v>1641</v>
      </c>
      <c r="C566" s="20" t="s">
        <v>1642</v>
      </c>
    </row>
    <row r="567" spans="1:3" ht="11.25">
      <c r="A567" s="20" t="s">
        <v>1611</v>
      </c>
      <c r="B567" s="20" t="s">
        <v>846</v>
      </c>
      <c r="C567" s="20" t="s">
        <v>1643</v>
      </c>
    </row>
    <row r="568" spans="1:3" ht="11.25">
      <c r="A568" s="20" t="s">
        <v>1611</v>
      </c>
      <c r="B568" s="20" t="s">
        <v>1644</v>
      </c>
      <c r="C568" s="20" t="s">
        <v>1645</v>
      </c>
    </row>
    <row r="569" spans="1:3" ht="11.25">
      <c r="A569" s="20" t="s">
        <v>1611</v>
      </c>
      <c r="B569" s="20" t="s">
        <v>1646</v>
      </c>
      <c r="C569" s="20" t="s">
        <v>1647</v>
      </c>
    </row>
    <row r="570" spans="1:3" ht="11.25">
      <c r="A570" s="20" t="s">
        <v>1611</v>
      </c>
      <c r="B570" s="20" t="s">
        <v>1648</v>
      </c>
      <c r="C570" s="20" t="s">
        <v>1649</v>
      </c>
    </row>
    <row r="571" spans="1:3" ht="11.25">
      <c r="A571" s="20" t="s">
        <v>1611</v>
      </c>
      <c r="B571" s="20" t="s">
        <v>1013</v>
      </c>
      <c r="C571" s="20" t="s">
        <v>1650</v>
      </c>
    </row>
    <row r="572" spans="1:3" ht="11.25">
      <c r="A572" s="20" t="s">
        <v>1611</v>
      </c>
      <c r="B572" s="20" t="s">
        <v>1651</v>
      </c>
      <c r="C572" s="20" t="s">
        <v>1652</v>
      </c>
    </row>
    <row r="573" spans="1:3" ht="11.25">
      <c r="A573" s="20" t="s">
        <v>1611</v>
      </c>
      <c r="B573" s="20" t="s">
        <v>1611</v>
      </c>
      <c r="C573" s="20" t="s">
        <v>1612</v>
      </c>
    </row>
    <row r="574" spans="1:3" ht="11.25">
      <c r="A574" s="20" t="s">
        <v>1611</v>
      </c>
      <c r="B574" s="20" t="s">
        <v>1653</v>
      </c>
      <c r="C574" s="20" t="s">
        <v>1654</v>
      </c>
    </row>
    <row r="575" spans="1:3" ht="11.25">
      <c r="A575" s="20" t="s">
        <v>1655</v>
      </c>
      <c r="B575" s="20" t="s">
        <v>1657</v>
      </c>
      <c r="C575" s="20" t="s">
        <v>1658</v>
      </c>
    </row>
    <row r="576" spans="1:3" ht="11.25">
      <c r="A576" s="20" t="s">
        <v>1655</v>
      </c>
      <c r="B576" s="20" t="s">
        <v>1659</v>
      </c>
      <c r="C576" s="20" t="s">
        <v>1660</v>
      </c>
    </row>
    <row r="577" spans="1:3" ht="11.25">
      <c r="A577" s="20" t="s">
        <v>1655</v>
      </c>
      <c r="B577" s="20" t="s">
        <v>1581</v>
      </c>
      <c r="C577" s="20" t="s">
        <v>1661</v>
      </c>
    </row>
    <row r="578" spans="1:3" ht="11.25">
      <c r="A578" s="20" t="s">
        <v>1655</v>
      </c>
      <c r="B578" s="20" t="s">
        <v>1662</v>
      </c>
      <c r="C578" s="20" t="s">
        <v>1663</v>
      </c>
    </row>
    <row r="579" spans="1:3" ht="11.25">
      <c r="A579" s="20" t="s">
        <v>1655</v>
      </c>
      <c r="B579" s="20" t="s">
        <v>1664</v>
      </c>
      <c r="C579" s="20" t="s">
        <v>1665</v>
      </c>
    </row>
    <row r="580" spans="1:3" ht="11.25">
      <c r="A580" s="20" t="s">
        <v>1655</v>
      </c>
      <c r="B580" s="20" t="s">
        <v>994</v>
      </c>
      <c r="C580" s="20" t="s">
        <v>1666</v>
      </c>
    </row>
    <row r="581" spans="1:3" ht="11.25">
      <c r="A581" s="20" t="s">
        <v>1655</v>
      </c>
      <c r="B581" s="20" t="s">
        <v>761</v>
      </c>
      <c r="C581" s="20" t="s">
        <v>1667</v>
      </c>
    </row>
    <row r="582" spans="1:3" ht="11.25">
      <c r="A582" s="20" t="s">
        <v>1655</v>
      </c>
      <c r="B582" s="20" t="s">
        <v>1668</v>
      </c>
      <c r="C582" s="20" t="s">
        <v>1669</v>
      </c>
    </row>
    <row r="583" spans="1:3" ht="11.25">
      <c r="A583" s="20" t="s">
        <v>1655</v>
      </c>
      <c r="B583" s="20" t="s">
        <v>1670</v>
      </c>
      <c r="C583" s="20" t="s">
        <v>1671</v>
      </c>
    </row>
    <row r="584" spans="1:3" ht="11.25">
      <c r="A584" s="20" t="s">
        <v>1655</v>
      </c>
      <c r="B584" s="20" t="s">
        <v>1672</v>
      </c>
      <c r="C584" s="20" t="s">
        <v>1673</v>
      </c>
    </row>
    <row r="585" spans="1:3" ht="11.25">
      <c r="A585" s="20" t="s">
        <v>1655</v>
      </c>
      <c r="B585" s="20" t="s">
        <v>1602</v>
      </c>
      <c r="C585" s="20" t="s">
        <v>1674</v>
      </c>
    </row>
    <row r="586" spans="1:3" ht="11.25">
      <c r="A586" s="20" t="s">
        <v>1655</v>
      </c>
      <c r="B586" s="20" t="s">
        <v>735</v>
      </c>
      <c r="C586" s="20" t="s">
        <v>1675</v>
      </c>
    </row>
    <row r="587" spans="1:3" ht="11.25">
      <c r="A587" s="20" t="s">
        <v>1655</v>
      </c>
      <c r="B587" s="20" t="s">
        <v>1676</v>
      </c>
      <c r="C587" s="20" t="s">
        <v>1677</v>
      </c>
    </row>
    <row r="588" spans="1:3" ht="11.25">
      <c r="A588" s="20" t="s">
        <v>1655</v>
      </c>
      <c r="B588" s="20" t="s">
        <v>1655</v>
      </c>
      <c r="C588" s="20" t="s">
        <v>1656</v>
      </c>
    </row>
    <row r="589" spans="1:3" ht="11.25">
      <c r="A589" s="20" t="s">
        <v>1655</v>
      </c>
      <c r="B589" s="20" t="s">
        <v>1678</v>
      </c>
      <c r="C589" s="20" t="s">
        <v>1679</v>
      </c>
    </row>
    <row r="590" spans="1:3" ht="11.25">
      <c r="A590" s="20" t="s">
        <v>1655</v>
      </c>
      <c r="B590" s="20" t="s">
        <v>1144</v>
      </c>
      <c r="C590" s="20" t="s">
        <v>1680</v>
      </c>
    </row>
    <row r="591" spans="1:3" ht="11.25">
      <c r="A591" s="20" t="s">
        <v>1681</v>
      </c>
      <c r="B591" s="20" t="s">
        <v>1683</v>
      </c>
      <c r="C591" s="20" t="s">
        <v>1684</v>
      </c>
    </row>
    <row r="592" spans="1:3" ht="11.25">
      <c r="A592" s="20" t="s">
        <v>1681</v>
      </c>
      <c r="B592" s="20" t="s">
        <v>1685</v>
      </c>
      <c r="C592" s="20" t="s">
        <v>1686</v>
      </c>
    </row>
    <row r="593" spans="1:3" ht="11.25">
      <c r="A593" s="20" t="s">
        <v>1681</v>
      </c>
      <c r="B593" s="20" t="s">
        <v>1687</v>
      </c>
      <c r="C593" s="20" t="s">
        <v>1688</v>
      </c>
    </row>
    <row r="594" spans="1:3" ht="11.25">
      <c r="A594" s="20" t="s">
        <v>1681</v>
      </c>
      <c r="B594" s="20" t="s">
        <v>1689</v>
      </c>
      <c r="C594" s="20" t="s">
        <v>1690</v>
      </c>
    </row>
    <row r="595" spans="1:3" ht="11.25">
      <c r="A595" s="20" t="s">
        <v>1681</v>
      </c>
      <c r="B595" s="20" t="s">
        <v>1691</v>
      </c>
      <c r="C595" s="20" t="s">
        <v>1692</v>
      </c>
    </row>
    <row r="596" spans="1:3" ht="11.25">
      <c r="A596" s="20" t="s">
        <v>1681</v>
      </c>
      <c r="B596" s="20" t="s">
        <v>1693</v>
      </c>
      <c r="C596" s="20" t="s">
        <v>1694</v>
      </c>
    </row>
    <row r="597" spans="1:3" ht="11.25">
      <c r="A597" s="20" t="s">
        <v>1681</v>
      </c>
      <c r="B597" s="20" t="s">
        <v>1695</v>
      </c>
      <c r="C597" s="20" t="s">
        <v>1696</v>
      </c>
    </row>
    <row r="598" spans="1:3" ht="11.25">
      <c r="A598" s="20" t="s">
        <v>1681</v>
      </c>
      <c r="B598" s="20" t="s">
        <v>1697</v>
      </c>
      <c r="C598" s="20" t="s">
        <v>1698</v>
      </c>
    </row>
    <row r="599" spans="1:3" ht="11.25">
      <c r="A599" s="20" t="s">
        <v>1681</v>
      </c>
      <c r="B599" s="20" t="s">
        <v>894</v>
      </c>
      <c r="C599" s="20" t="s">
        <v>1699</v>
      </c>
    </row>
    <row r="600" spans="1:3" ht="11.25">
      <c r="A600" s="20" t="s">
        <v>1681</v>
      </c>
      <c r="B600" s="20" t="s">
        <v>1700</v>
      </c>
      <c r="C600" s="20" t="s">
        <v>1701</v>
      </c>
    </row>
    <row r="601" spans="1:3" ht="11.25">
      <c r="A601" s="20" t="s">
        <v>1681</v>
      </c>
      <c r="B601" s="20" t="s">
        <v>846</v>
      </c>
      <c r="C601" s="20" t="s">
        <v>1702</v>
      </c>
    </row>
    <row r="602" spans="1:3" ht="11.25">
      <c r="A602" s="20" t="s">
        <v>1681</v>
      </c>
      <c r="B602" s="20" t="s">
        <v>1703</v>
      </c>
      <c r="C602" s="20" t="s">
        <v>1704</v>
      </c>
    </row>
    <row r="603" spans="1:3" ht="11.25">
      <c r="A603" s="20" t="s">
        <v>1681</v>
      </c>
      <c r="B603" s="20" t="s">
        <v>1705</v>
      </c>
      <c r="C603" s="20" t="s">
        <v>1706</v>
      </c>
    </row>
    <row r="604" spans="1:3" ht="11.25">
      <c r="A604" s="20" t="s">
        <v>1681</v>
      </c>
      <c r="B604" s="20" t="s">
        <v>1707</v>
      </c>
      <c r="C604" s="20" t="s">
        <v>1708</v>
      </c>
    </row>
    <row r="605" spans="1:3" ht="11.25">
      <c r="A605" s="20" t="s">
        <v>1681</v>
      </c>
      <c r="B605" s="20" t="s">
        <v>1709</v>
      </c>
      <c r="C605" s="20" t="s">
        <v>1710</v>
      </c>
    </row>
    <row r="606" spans="1:3" ht="11.25">
      <c r="A606" s="20" t="s">
        <v>1681</v>
      </c>
      <c r="B606" s="20" t="s">
        <v>1711</v>
      </c>
      <c r="C606" s="20" t="s">
        <v>1712</v>
      </c>
    </row>
    <row r="607" spans="1:3" ht="11.25">
      <c r="A607" s="20" t="s">
        <v>1681</v>
      </c>
      <c r="B607" s="20" t="s">
        <v>1681</v>
      </c>
      <c r="C607" s="20" t="s">
        <v>1682</v>
      </c>
    </row>
    <row r="608" spans="1:3" ht="11.25">
      <c r="A608" s="20" t="s">
        <v>1681</v>
      </c>
      <c r="B608" s="20" t="s">
        <v>1713</v>
      </c>
      <c r="C608" s="20" t="s">
        <v>1714</v>
      </c>
    </row>
    <row r="609" spans="1:3" ht="11.25">
      <c r="A609" s="20" t="s">
        <v>1715</v>
      </c>
      <c r="B609" s="20" t="s">
        <v>1717</v>
      </c>
      <c r="C609" s="20" t="s">
        <v>1718</v>
      </c>
    </row>
    <row r="610" spans="1:3" ht="11.25">
      <c r="A610" s="20" t="s">
        <v>1715</v>
      </c>
      <c r="B610" s="20" t="s">
        <v>1719</v>
      </c>
      <c r="C610" s="20" t="s">
        <v>1720</v>
      </c>
    </row>
    <row r="611" spans="1:3" ht="11.25">
      <c r="A611" s="20" t="s">
        <v>1715</v>
      </c>
      <c r="B611" s="20" t="s">
        <v>1721</v>
      </c>
      <c r="C611" s="20" t="s">
        <v>1722</v>
      </c>
    </row>
    <row r="612" spans="1:3" ht="11.25">
      <c r="A612" s="20" t="s">
        <v>1715</v>
      </c>
      <c r="B612" s="20" t="s">
        <v>1723</v>
      </c>
      <c r="C612" s="20" t="s">
        <v>1724</v>
      </c>
    </row>
    <row r="613" spans="1:3" ht="11.25">
      <c r="A613" s="20" t="s">
        <v>1715</v>
      </c>
      <c r="B613" s="20" t="s">
        <v>1138</v>
      </c>
      <c r="C613" s="20" t="s">
        <v>1725</v>
      </c>
    </row>
    <row r="614" spans="1:3" ht="11.25">
      <c r="A614" s="20" t="s">
        <v>1715</v>
      </c>
      <c r="B614" s="20" t="s">
        <v>1726</v>
      </c>
      <c r="C614" s="20" t="s">
        <v>1727</v>
      </c>
    </row>
    <row r="615" spans="1:3" ht="11.25">
      <c r="A615" s="20" t="s">
        <v>1715</v>
      </c>
      <c r="B615" s="20" t="s">
        <v>1715</v>
      </c>
      <c r="C615" s="20" t="s">
        <v>1716</v>
      </c>
    </row>
    <row r="616" spans="1:3" ht="11.25">
      <c r="A616" s="20" t="s">
        <v>1715</v>
      </c>
      <c r="B616" s="20" t="s">
        <v>1728</v>
      </c>
      <c r="C616" s="20" t="s">
        <v>1729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USER</cp:lastModifiedBy>
  <cp:lastPrinted>2009-02-10T19:30:38Z</cp:lastPrinted>
  <dcterms:created xsi:type="dcterms:W3CDTF">2004-05-21T07:18:45Z</dcterms:created>
  <dcterms:modified xsi:type="dcterms:W3CDTF">2014-01-15T04:09:27Z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