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340" windowHeight="5730" tabRatio="484" firstSheet="13" activeTab="14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на 1 января" sheetId="12" r:id="rId12"/>
    <sheet name="на 1 февраля" sheetId="13" r:id="rId13"/>
    <sheet name="на 1 июля" sheetId="14" r:id="rId14"/>
    <sheet name="на 1 августа" sheetId="15" r:id="rId15"/>
  </sheets>
  <definedNames/>
  <calcPr fullCalcOnLoad="1"/>
</workbook>
</file>

<file path=xl/sharedStrings.xml><?xml version="1.0" encoding="utf-8"?>
<sst xmlns="http://schemas.openxmlformats.org/spreadsheetml/2006/main" count="6100" uniqueCount="477">
  <si>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</si>
  <si>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</si>
  <si>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</si>
  <si>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</si>
  <si>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</si>
  <si>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</si>
  <si>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</si>
  <si>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</si>
  <si>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</si>
  <si>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</si>
  <si>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</si>
  <si>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</si>
  <si>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</si>
  <si>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</si>
  <si>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</si>
  <si>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</si>
  <si>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</si>
  <si>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</si>
  <si>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</si>
  <si>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</si>
  <si>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</si>
  <si>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</si>
  <si>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</si>
  <si>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</si>
  <si>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</si>
  <si>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</si>
  <si>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</si>
  <si>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</si>
  <si>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</si>
  <si>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</si>
  <si>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</si>
  <si>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</si>
  <si>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</si>
  <si>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</si>
  <si>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</si>
  <si>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</si>
  <si>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</si>
  <si>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</si>
  <si>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</si>
  <si>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</si>
  <si>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</si>
  <si>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</si>
  <si>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</si>
  <si>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</si>
  <si>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</si>
  <si>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</si>
  <si>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</si>
  <si>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</si>
  <si>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</si>
  <si>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</si>
  <si>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</si>
  <si>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</si>
  <si>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</si>
  <si>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</si>
  <si>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</si>
  <si>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</si>
  <si>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</si>
  <si>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</si>
  <si>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</si>
  <si>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</si>
  <si>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</si>
  <si>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</si>
  <si>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</si>
  <si>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</si>
  <si>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</si>
  <si>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</si>
  <si>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</si>
  <si>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</si>
  <si>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</si>
  <si>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</si>
  <si>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</si>
  <si>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</si>
  <si>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</si>
  <si>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</si>
  <si>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</si>
  <si>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</si>
  <si>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</si>
  <si>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</si>
  <si>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</si>
  <si>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</si>
  <si>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</si>
  <si>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</si>
  <si>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</si>
  <si>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</si>
  <si>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</si>
  <si>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</si>
  <si>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</si>
  <si>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</si>
  <si>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</si>
  <si>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</si>
  <si>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</si>
  <si>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</si>
  <si>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</si>
  <si>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</si>
  <si>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</si>
  <si>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</si>
  <si>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</si>
  <si>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</si>
  <si>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</si>
  <si>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</si>
  <si>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</si>
  <si>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</si>
  <si>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</si>
  <si>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</si>
  <si>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</si>
  <si>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</si>
  <si>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</si>
  <si>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</si>
  <si>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</si>
  <si>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</si>
  <si>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</si>
  <si>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</si>
  <si>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</si>
  <si>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</si>
  <si>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</si>
  <si>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</si>
  <si>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</si>
  <si>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</si>
  <si>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</si>
  <si>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</si>
  <si>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</si>
  <si>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</si>
  <si>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</si>
  <si>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</si>
  <si>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</si>
  <si>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</si>
  <si>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</si>
  <si>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</si>
  <si>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</si>
  <si>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</si>
  <si>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</si>
  <si>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</si>
  <si>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</si>
  <si>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</si>
  <si>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</si>
  <si>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</si>
  <si>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</si>
  <si>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</si>
  <si>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</si>
  <si>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</si>
  <si>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</si>
  <si>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</si>
  <si>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</si>
  <si>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</si>
  <si>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</si>
  <si>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</si>
  <si>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</si>
  <si>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</si>
  <si>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</si>
  <si>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</si>
  <si>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</si>
  <si>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</si>
  <si>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</si>
  <si>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</si>
  <si>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</si>
  <si>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</si>
  <si>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</si>
  <si>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</si>
  <si>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</si>
  <si>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</si>
  <si>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</si>
  <si>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</si>
  <si>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</si>
  <si>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</si>
  <si>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</si>
  <si>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</si>
  <si>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</si>
  <si>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</si>
  <si>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</si>
  <si>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</si>
  <si>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</si>
  <si>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</si>
  <si>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</si>
  <si>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</si>
  <si>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</si>
  <si>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</si>
  <si>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</si>
  <si>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</si>
  <si>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</si>
  <si>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</si>
  <si>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</si>
  <si>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</si>
  <si>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</si>
  <si>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</si>
  <si>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</si>
  <si>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</si>
  <si>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</si>
  <si>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</si>
  <si>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</si>
  <si>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</si>
  <si>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</si>
  <si>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</si>
  <si>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</si>
  <si>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</si>
  <si>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</si>
  <si>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</si>
  <si>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</si>
  <si>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</si>
  <si>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</si>
  <si>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</si>
  <si>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</si>
  <si>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</si>
  <si>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</si>
  <si>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</si>
  <si>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</si>
  <si>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</si>
  <si>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</si>
  <si>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</si>
  <si>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</si>
  <si>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</si>
  <si>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</si>
  <si>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</si>
  <si>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</si>
  <si>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</si>
  <si>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</si>
  <si>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</si>
  <si>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</si>
  <si>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</si>
  <si>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</si>
  <si>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</si>
  <si>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</si>
  <si>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</si>
  <si>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</si>
  <si>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</si>
  <si>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</si>
  <si>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</si>
  <si>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</si>
  <si>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</si>
  <si>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</si>
  <si>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</si>
  <si>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</si>
  <si>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</si>
  <si>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</si>
  <si>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</si>
  <si>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</si>
  <si>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</si>
  <si>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</si>
  <si>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</si>
  <si>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</si>
  <si>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</si>
  <si>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</si>
  <si>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</si>
  <si>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</si>
  <si>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</si>
  <si>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</si>
  <si>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</si>
  <si>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</si>
  <si>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</si>
  <si>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</si>
  <si>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</si>
  <si>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</si>
  <si>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</si>
  <si>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</si>
  <si>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</si>
  <si>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</si>
  <si>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</si>
  <si>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</si>
  <si>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</si>
  <si>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</si>
  <si>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</si>
  <si>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</si>
  <si>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</si>
  <si>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</si>
  <si>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</si>
  <si>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</si>
  <si>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</si>
  <si>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</si>
  <si>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</si>
  <si>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</si>
  <si>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</si>
  <si>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</si>
  <si>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</si>
  <si>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</si>
  <si>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</si>
  <si>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</si>
  <si>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</si>
  <si>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</si>
  <si>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</si>
  <si>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</si>
  <si>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</si>
  <si>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</si>
  <si>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</si>
  <si>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</si>
  <si>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</si>
  <si>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</si>
  <si>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</si>
  <si>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</si>
  <si>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</si>
  <si>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</si>
  <si>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</si>
  <si>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</si>
  <si>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</si>
  <si>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</si>
  <si>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</si>
  <si>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</si>
  <si>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</si>
  <si>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</si>
  <si>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</si>
  <si>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</si>
  <si>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</si>
  <si>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</si>
  <si>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</si>
  <si>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</si>
  <si>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</si>
  <si>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</si>
  <si>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</si>
  <si>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</si>
  <si>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</si>
  <si>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</si>
  <si>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</si>
  <si>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</si>
  <si>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</si>
  <si>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</si>
  <si>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</si>
  <si>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</si>
  <si>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</si>
  <si>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</si>
  <si>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</si>
  <si>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</si>
  <si>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</si>
  <si>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</si>
  <si>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</si>
  <si>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</si>
  <si>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</si>
  <si>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</si>
  <si>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</si>
  <si>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</si>
  <si>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</si>
  <si>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</si>
  <si>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</si>
  <si>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</si>
  <si>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</si>
  <si>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</si>
  <si>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</si>
  <si>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</si>
  <si>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</si>
  <si>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</si>
  <si>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</si>
  <si>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</si>
  <si>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</si>
  <si>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</si>
  <si>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</si>
  <si>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</si>
  <si>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</si>
  <si>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</si>
  <si>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</si>
  <si>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</si>
  <si>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</si>
  <si>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</si>
  <si>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</si>
  <si>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</si>
  <si>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</si>
  <si>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</si>
  <si>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</si>
  <si>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</si>
  <si>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</si>
  <si>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</si>
  <si>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</si>
  <si>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</si>
  <si>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</si>
  <si>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</si>
  <si>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</si>
  <si>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</si>
  <si>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</si>
  <si>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</si>
  <si>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</si>
  <si>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</si>
  <si>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</si>
  <si>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</si>
  <si>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</si>
  <si>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000 2 02 02216 05 0000 151</t>
  </si>
  <si>
    <t xml:space="preserve">Субвенции на госстандарт по дошкольному образованию </t>
  </si>
  <si>
    <t>2014г</t>
  </si>
  <si>
    <r>
      <t xml:space="preserve">Субвенции для организ.опеки и попеч-ва над </t>
    </r>
    <r>
      <rPr>
        <b/>
        <i/>
        <sz val="9"/>
        <rFont val="Times New Roman"/>
        <family val="1"/>
      </rPr>
      <t>несовершенн.</t>
    </r>
  </si>
  <si>
    <t>000 1 05 01011 01 0000 110</t>
  </si>
  <si>
    <t>000 1 05 01021 01 0000 110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</si>
  <si>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</si>
  <si>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</si>
  <si>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</si>
  <si>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</si>
  <si>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</si>
  <si>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</si>
  <si>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</si>
  <si>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9"/>
        <rFont val="Times New Roman"/>
        <family val="1"/>
      </rPr>
      <t>Ф</t>
    </r>
  </si>
  <si>
    <t>Субвенции по ведению списка подлежащих обеспечению жилыми помещениями детей-сирот и детей,оставшихся без попечения родителей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</si>
  <si>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</si>
  <si>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</si>
  <si>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</si>
  <si>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</si>
  <si>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</si>
  <si>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</si>
  <si>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</si>
  <si>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9"/>
        <rFont val="Times New Roman"/>
        <family val="1"/>
      </rPr>
      <t>Ф</t>
    </r>
  </si>
  <si>
    <t>уточн.</t>
  </si>
  <si>
    <t>МТ для компенсации доп.расходов, возникших в результате решений принятых органами власти другого уровня</t>
  </si>
  <si>
    <t>Прочие субвенции бюджетам муниципальных районов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</si>
  <si>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</si>
  <si>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</si>
  <si>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</si>
  <si>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</si>
  <si>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</si>
  <si>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</si>
  <si>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</si>
  <si>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</si>
  <si>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</si>
  <si>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</si>
  <si>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</si>
  <si>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</si>
  <si>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</si>
  <si>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Соц.значимые меропр.</t>
  </si>
  <si>
    <t>На уплату прцентов по кредиту на газификацию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</si>
  <si>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</si>
  <si>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</si>
  <si>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</si>
  <si>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</si>
  <si>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000 2 02 02077 05 0000 151</t>
  </si>
  <si>
    <t>"Культура России","Развитие культуры в Оренбургской области"</t>
  </si>
  <si>
    <t>"Культура России","Развитие системы образования в Оренбургской области"</t>
  </si>
  <si>
    <t>000 2 02 04061 05 0000 151</t>
  </si>
  <si>
    <t>000 2 02 04070 05 0000 151</t>
  </si>
  <si>
    <t>МТ на гос.поддержку (грант) комплексного развития учреждений культуры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</si>
  <si>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</si>
  <si>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</si>
  <si>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Субсидия на проведение противопожарных меропр.в зданиях гос.и муниц.ОУ</t>
  </si>
  <si>
    <t>Субсидии на совершенствование организации питания учащихся в общеобраз-х организациях</t>
  </si>
  <si>
    <t>Субвенции на сбор информации от поселений,входящих в состав МР,необходимой для ведения регистра муниципальных НПА</t>
  </si>
  <si>
    <t>Единая субвенция по содержанию детей в замещающих семьях</t>
  </si>
  <si>
    <t>Выплата компенсации род.платы</t>
  </si>
  <si>
    <t>МТ на возмещение расходов,связанных с предоставлением компенсации расходов на оплату ЖКУ пед.раб.</t>
  </si>
  <si>
    <t>Прочие денежные взыскания за правонарушения в области дорожного движения</t>
  </si>
  <si>
    <t>000 2 02 03104 05 0000 151</t>
  </si>
  <si>
    <t>Субв.на свозмещ.части затрат по наращ.маточного поголовья овец и коз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</si>
  <si>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</si>
  <si>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</si>
  <si>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</si>
  <si>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МТ на гос.поддержку лучших работников учреждений культуры</t>
  </si>
  <si>
    <t>Начальник финансового отдела</t>
  </si>
  <si>
    <t>Данилова Н.А.</t>
  </si>
  <si>
    <t>Субсид. на модернизацию региональных систем дошкольного образования</t>
  </si>
  <si>
    <t>000 1 11 05025 00 0000 120</t>
  </si>
  <si>
    <t>Субсидии на реализацию меропр. ОЦП "Развитие торговли в Оренб.области"</t>
  </si>
  <si>
    <t>Субсидии на поддержку учреждений культуры</t>
  </si>
  <si>
    <t>Субсидия на поддержку учреждений дополнительного образования детей сферы культуры и искусства</t>
  </si>
  <si>
    <t>На подключение общедоступных библиотек к сети Интернет</t>
  </si>
  <si>
    <t>На завершение работ по созданию МФЦ</t>
  </si>
  <si>
    <t>Содействие в создании условий для обеспечения образовательного процесса в МО</t>
  </si>
  <si>
    <t>Субсидии на кап.ремонт объектов ком.ифрастр.</t>
  </si>
  <si>
    <t>Дотация на сбалансированность</t>
  </si>
  <si>
    <t>Субсидии на проведение меропр.по форм.сети общеобр.орг-й,в кот созданы условия для инклюз.обр.детей инвалидов</t>
  </si>
  <si>
    <t>Средства резевного фонда</t>
  </si>
  <si>
    <t>МТ на прведение финальных соревнований</t>
  </si>
  <si>
    <t>Субс.на соф.расх.по подгот.документов для внесения в гос.кадастр недвижимости</t>
  </si>
  <si>
    <t>Повышение эффективности расходов</t>
  </si>
  <si>
    <t>на 1 января</t>
  </si>
  <si>
    <t xml:space="preserve">         на 01 января 2016 года</t>
  </si>
  <si>
    <t xml:space="preserve">         на 01 февраля 2016 года</t>
  </si>
  <si>
    <t>на 1 февраля</t>
  </si>
  <si>
    <r>
      <t xml:space="preserve">Субвенции на составление списков кандидатов в присяжные заседатели </t>
    </r>
    <r>
      <rPr>
        <b/>
        <sz val="9"/>
        <rFont val="Times New Roman"/>
        <family val="1"/>
      </rPr>
      <t>ф</t>
    </r>
  </si>
  <si>
    <t>Единая субвенция на осуществление отдельных государственных полномочий</t>
  </si>
  <si>
    <t>Субв.на выполнение полномочий по защите населения от болезней</t>
  </si>
  <si>
    <t>Субв.на выполнение полномочий по отлову и содержанию безнадзорных животных</t>
  </si>
  <si>
    <t>уточненный</t>
  </si>
  <si>
    <t>000 2 02 03103 05 0000 151</t>
  </si>
  <si>
    <t>Субвенции на 1 кг реализованного и отгруженного молока</t>
  </si>
  <si>
    <t>000 2 02 03121 05 0000 151</t>
  </si>
  <si>
    <t>Субвенции на проведение Всероссийской сельхоз переписи</t>
  </si>
  <si>
    <t xml:space="preserve">         на 01 июля 2016 года</t>
  </si>
  <si>
    <t>на 1 июля</t>
  </si>
  <si>
    <t>000 2 02 02215 05 0000 151</t>
  </si>
  <si>
    <t>Субсид.на создание в общеобр.орг.,условий для занятия физ.культурой</t>
  </si>
  <si>
    <t xml:space="preserve">         на 01 августа 2016 года</t>
  </si>
  <si>
    <t>на 1 августа</t>
  </si>
  <si>
    <t>000 1 11 05075 05 0000 120</t>
  </si>
  <si>
    <t>000 1 11 09000 00 0000 120</t>
  </si>
  <si>
    <t>Прочие доходы от использования имущества</t>
  </si>
  <si>
    <t>000 2 02 04014 05 0000 151</t>
  </si>
  <si>
    <t>МТ передаваемые бюджетам МР из бюджетов поселений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</si>
</sst>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5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6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2" xfId="53" applyNumberFormat="1" applyFont="1" applyBorder="1" applyAlignment="1">
      <alignment/>
      <protection/>
    </xf>
    <xf numFmtId="0" fontId="3" fillId="0" borderId="12" xfId="53" applyFont="1" applyBorder="1" applyAlignment="1">
      <alignment horizontal="distributed" vertical="distributed" wrapText="1"/>
      <protection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9" fillId="0" borderId="11" xfId="0" applyFont="1" applyBorder="1" applyAlignment="1">
      <alignment/>
    </xf>
    <xf numFmtId="165" fontId="4" fillId="0" borderId="15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0" fontId="5" fillId="0" borderId="21" xfId="0" applyFont="1" applyBorder="1" applyAlignment="1">
      <alignment wrapText="1"/>
    </xf>
    <xf numFmtId="170" fontId="5" fillId="0" borderId="13" xfId="0" applyNumberFormat="1" applyFont="1" applyBorder="1" applyAlignment="1">
      <alignment/>
    </xf>
    <xf numFmtId="170" fontId="5" fillId="0" borderId="26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38" xfId="0" applyFont="1" applyBorder="1" applyAlignment="1">
      <alignment/>
    </xf>
    <xf numFmtId="170" fontId="4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8" fillId="0" borderId="11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/>
    </xf>
    <xf numFmtId="170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170" fontId="4" fillId="0" borderId="4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164" fontId="5" fillId="0" borderId="48" xfId="0" applyNumberFormat="1" applyFont="1" applyBorder="1" applyAlignment="1">
      <alignment/>
    </xf>
    <xf numFmtId="170" fontId="5" fillId="0" borderId="48" xfId="0" applyNumberFormat="1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5" fillId="0" borderId="17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 wrapText="1"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12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 wrapText="1"/>
    </xf>
    <xf numFmtId="170" fontId="6" fillId="33" borderId="13" xfId="0" applyNumberFormat="1" applyFont="1" applyFill="1" applyBorder="1" applyAlignment="1">
      <alignment/>
    </xf>
    <xf numFmtId="170" fontId="3" fillId="33" borderId="21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 wrapText="1"/>
    </xf>
    <xf numFmtId="170" fontId="3" fillId="33" borderId="0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 wrapText="1"/>
    </xf>
    <xf numFmtId="170" fontId="4" fillId="33" borderId="26" xfId="0" applyNumberFormat="1" applyFont="1" applyFill="1" applyBorder="1" applyAlignment="1">
      <alignment/>
    </xf>
    <xf numFmtId="170" fontId="6" fillId="33" borderId="28" xfId="0" applyNumberFormat="1" applyFont="1" applyFill="1" applyBorder="1" applyAlignment="1">
      <alignment/>
    </xf>
    <xf numFmtId="170" fontId="6" fillId="33" borderId="19" xfId="0" applyNumberFormat="1" applyFont="1" applyFill="1" applyBorder="1" applyAlignment="1">
      <alignment/>
    </xf>
    <xf numFmtId="170" fontId="6" fillId="33" borderId="12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6" fillId="33" borderId="30" xfId="0" applyNumberFormat="1" applyFont="1" applyFill="1" applyBorder="1" applyAlignment="1">
      <alignment/>
    </xf>
    <xf numFmtId="170" fontId="9" fillId="33" borderId="11" xfId="0" applyNumberFormat="1" applyFont="1" applyFill="1" applyBorder="1" applyAlignment="1">
      <alignment/>
    </xf>
    <xf numFmtId="170" fontId="8" fillId="33" borderId="12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41" xfId="0" applyNumberFormat="1" applyFont="1" applyFill="1" applyBorder="1" applyAlignment="1">
      <alignment horizontal="center"/>
    </xf>
    <xf numFmtId="170" fontId="4" fillId="33" borderId="42" xfId="0" applyNumberFormat="1" applyFont="1" applyFill="1" applyBorder="1" applyAlignment="1">
      <alignment horizontal="center"/>
    </xf>
    <xf numFmtId="170" fontId="6" fillId="33" borderId="14" xfId="0" applyNumberFormat="1" applyFont="1" applyFill="1" applyBorder="1" applyAlignment="1">
      <alignment wrapText="1"/>
    </xf>
    <xf numFmtId="170" fontId="4" fillId="33" borderId="25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6" fillId="33" borderId="17" xfId="0" applyNumberFormat="1" applyFont="1" applyFill="1" applyBorder="1" applyAlignment="1">
      <alignment wrapText="1"/>
    </xf>
    <xf numFmtId="170" fontId="6" fillId="33" borderId="18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165" fontId="1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42" xfId="0" applyFont="1" applyBorder="1" applyAlignment="1">
      <alignment/>
    </xf>
    <xf numFmtId="170" fontId="4" fillId="0" borderId="46" xfId="0" applyNumberFormat="1" applyFont="1" applyBorder="1" applyAlignment="1">
      <alignment/>
    </xf>
    <xf numFmtId="2" fontId="4" fillId="0" borderId="46" xfId="0" applyNumberFormat="1" applyFont="1" applyBorder="1" applyAlignment="1">
      <alignment/>
    </xf>
    <xf numFmtId="170" fontId="4" fillId="33" borderId="46" xfId="0" applyNumberFormat="1" applyFont="1" applyFill="1" applyBorder="1" applyAlignment="1">
      <alignment/>
    </xf>
    <xf numFmtId="164" fontId="4" fillId="0" borderId="46" xfId="0" applyNumberFormat="1" applyFont="1" applyBorder="1" applyAlignment="1">
      <alignment/>
    </xf>
    <xf numFmtId="169" fontId="4" fillId="0" borderId="22" xfId="0" applyNumberFormat="1" applyFont="1" applyBorder="1" applyAlignment="1">
      <alignment/>
    </xf>
    <xf numFmtId="0" fontId="3" fillId="33" borderId="0" xfId="0" applyFont="1" applyFill="1" applyAlignment="1">
      <alignment horizontal="center"/>
    </xf>
    <xf numFmtId="14" fontId="4" fillId="33" borderId="38" xfId="0" applyNumberFormat="1" applyFont="1" applyFill="1" applyBorder="1" applyAlignment="1">
      <alignment horizontal="center"/>
    </xf>
    <xf numFmtId="170" fontId="5" fillId="33" borderId="47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4" fontId="3" fillId="33" borderId="14" xfId="0" applyNumberFormat="1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170" fontId="3" fillId="33" borderId="50" xfId="0" applyNumberFormat="1" applyFont="1" applyFill="1" applyBorder="1" applyAlignment="1">
      <alignment/>
    </xf>
    <xf numFmtId="170" fontId="5" fillId="33" borderId="51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170" fontId="8" fillId="33" borderId="19" xfId="0" applyNumberFormat="1" applyFont="1" applyFill="1" applyBorder="1" applyAlignment="1">
      <alignment/>
    </xf>
    <xf numFmtId="170" fontId="8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170" fontId="4" fillId="33" borderId="4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14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0" fontId="0" fillId="33" borderId="0" xfId="0" applyNumberFormat="1" applyFill="1" applyAlignment="1">
      <alignment/>
    </xf>
    <xf numFmtId="0" fontId="6" fillId="0" borderId="23" xfId="0" applyFont="1" applyBorder="1" applyAlignment="1">
      <alignment/>
    </xf>
    <xf numFmtId="170" fontId="6" fillId="33" borderId="23" xfId="0" applyNumberFormat="1" applyFont="1" applyFill="1" applyBorder="1" applyAlignment="1">
      <alignment/>
    </xf>
    <xf numFmtId="170" fontId="3" fillId="33" borderId="23" xfId="0" applyNumberFormat="1" applyFont="1" applyFill="1" applyBorder="1" applyAlignment="1">
      <alignment/>
    </xf>
    <xf numFmtId="164" fontId="4" fillId="0" borderId="23" xfId="0" applyNumberFormat="1" applyFont="1" applyBorder="1" applyAlignment="1">
      <alignment/>
    </xf>
    <xf numFmtId="0" fontId="19" fillId="0" borderId="11" xfId="0" applyFont="1" applyBorder="1" applyAlignment="1">
      <alignment wrapText="1"/>
    </xf>
    <xf numFmtId="2" fontId="3" fillId="33" borderId="18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70" fontId="3" fillId="33" borderId="35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170" fontId="3" fillId="33" borderId="29" xfId="0" applyNumberFormat="1" applyFont="1" applyFill="1" applyBorder="1" applyAlignment="1">
      <alignment/>
    </xf>
    <xf numFmtId="170" fontId="8" fillId="33" borderId="11" xfId="0" applyNumberFormat="1" applyFont="1" applyFill="1" applyBorder="1" applyAlignment="1">
      <alignment/>
    </xf>
    <xf numFmtId="170" fontId="15" fillId="33" borderId="11" xfId="0" applyNumberFormat="1" applyFont="1" applyFill="1" applyBorder="1" applyAlignment="1">
      <alignment/>
    </xf>
    <xf numFmtId="170" fontId="15" fillId="33" borderId="13" xfId="0" applyNumberFormat="1" applyFont="1" applyFill="1" applyBorder="1" applyAlignment="1">
      <alignment/>
    </xf>
    <xf numFmtId="170" fontId="15" fillId="33" borderId="10" xfId="0" applyNumberFormat="1" applyFont="1" applyFill="1" applyBorder="1" applyAlignment="1">
      <alignment/>
    </xf>
    <xf numFmtId="170" fontId="18" fillId="33" borderId="11" xfId="0" applyNumberFormat="1" applyFont="1" applyFill="1" applyBorder="1" applyAlignment="1">
      <alignment/>
    </xf>
    <xf numFmtId="170" fontId="15" fillId="33" borderId="14" xfId="0" applyNumberFormat="1" applyFont="1" applyFill="1" applyBorder="1" applyAlignment="1">
      <alignment/>
    </xf>
    <xf numFmtId="170" fontId="15" fillId="33" borderId="19" xfId="0" applyNumberFormat="1" applyFont="1" applyFill="1" applyBorder="1" applyAlignment="1">
      <alignment/>
    </xf>
    <xf numFmtId="170" fontId="15" fillId="33" borderId="12" xfId="0" applyNumberFormat="1" applyFont="1" applyFill="1" applyBorder="1" applyAlignment="1">
      <alignment/>
    </xf>
    <xf numFmtId="170" fontId="17" fillId="33" borderId="14" xfId="0" applyNumberFormat="1" applyFont="1" applyFill="1" applyBorder="1" applyAlignment="1">
      <alignment/>
    </xf>
    <xf numFmtId="170" fontId="18" fillId="33" borderId="14" xfId="0" applyNumberFormat="1" applyFont="1" applyFill="1" applyBorder="1" applyAlignment="1">
      <alignment/>
    </xf>
    <xf numFmtId="170" fontId="18" fillId="33" borderId="13" xfId="0" applyNumberFormat="1" applyFont="1" applyFill="1" applyBorder="1" applyAlignment="1">
      <alignment/>
    </xf>
    <xf numFmtId="170" fontId="16" fillId="33" borderId="21" xfId="0" applyNumberFormat="1" applyFont="1" applyFill="1" applyBorder="1" applyAlignment="1">
      <alignment/>
    </xf>
    <xf numFmtId="170" fontId="5" fillId="0" borderId="17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70" fontId="6" fillId="0" borderId="23" xfId="0" applyNumberFormat="1" applyFont="1" applyBorder="1" applyAlignment="1">
      <alignment/>
    </xf>
    <xf numFmtId="170" fontId="4" fillId="0" borderId="41" xfId="0" applyNumberFormat="1" applyFont="1" applyBorder="1" applyAlignment="1">
      <alignment horizontal="center"/>
    </xf>
    <xf numFmtId="164" fontId="4" fillId="0" borderId="49" xfId="0" applyNumberFormat="1" applyFont="1" applyBorder="1" applyAlignment="1">
      <alignment/>
    </xf>
    <xf numFmtId="1" fontId="4" fillId="0" borderId="52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70" fontId="6" fillId="0" borderId="11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1" fontId="3" fillId="0" borderId="16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64" fontId="4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70" t="s">
        <v>194</v>
      </c>
      <c r="H5" s="471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4" t="s">
        <v>194</v>
      </c>
      <c r="H44" s="47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4" t="s">
        <v>194</v>
      </c>
      <c r="H96" s="47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74" t="s">
        <v>194</v>
      </c>
      <c r="H152" s="473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74" t="s">
        <v>194</v>
      </c>
      <c r="H195" s="473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4" t="s">
        <v>194</v>
      </c>
      <c r="H44" s="47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4" t="s">
        <v>194</v>
      </c>
      <c r="H96" s="47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74" t="s">
        <v>194</v>
      </c>
      <c r="H152" s="473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474" t="s">
        <v>194</v>
      </c>
      <c r="H197" s="473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65.125" style="1" customWidth="1"/>
    <col min="3" max="3" width="12.75390625" style="4" customWidth="1"/>
    <col min="4" max="4" width="10.25390625" style="1" customWidth="1"/>
    <col min="5" max="5" width="11.00390625" style="394" customWidth="1"/>
    <col min="6" max="6" width="12.75390625" style="414" customWidth="1"/>
    <col min="7" max="7" width="11.25390625" style="414" customWidth="1"/>
    <col min="8" max="8" width="9.625" style="1" customWidth="1"/>
    <col min="9" max="9" width="8.25390625" style="4" customWidth="1"/>
    <col min="10" max="16384" width="9.125" style="4" customWidth="1"/>
  </cols>
  <sheetData>
    <row r="1" spans="1:7" ht="12.75">
      <c r="A1" s="1"/>
      <c r="B1" s="2" t="s">
        <v>403</v>
      </c>
      <c r="C1" s="3"/>
      <c r="D1" s="2"/>
      <c r="E1" s="344"/>
      <c r="F1" s="402"/>
      <c r="G1" s="402"/>
    </row>
    <row r="2" spans="1:7" ht="12">
      <c r="A2" s="1"/>
      <c r="B2" s="2" t="s">
        <v>1</v>
      </c>
      <c r="C2" s="2"/>
      <c r="D2" s="2"/>
      <c r="E2" s="344"/>
      <c r="F2" s="344"/>
      <c r="G2" s="344"/>
    </row>
    <row r="3" spans="1:9" ht="12">
      <c r="A3" s="1"/>
      <c r="B3" s="2" t="s">
        <v>2</v>
      </c>
      <c r="C3" s="2"/>
      <c r="D3" s="2"/>
      <c r="E3" s="344"/>
      <c r="F3" s="344"/>
      <c r="G3" s="344"/>
      <c r="I3" s="1"/>
    </row>
    <row r="4" spans="1:9" ht="12" customHeight="1" thickBot="1">
      <c r="A4" s="1"/>
      <c r="B4" s="2" t="s">
        <v>454</v>
      </c>
      <c r="C4" s="3"/>
      <c r="D4" s="2"/>
      <c r="E4" s="344"/>
      <c r="F4" s="402"/>
      <c r="G4" s="402"/>
      <c r="H4" s="172"/>
      <c r="I4" s="172"/>
    </row>
    <row r="5" spans="1:9" s="9" customFormat="1" ht="12.75" thickBot="1">
      <c r="A5" s="175" t="s">
        <v>4</v>
      </c>
      <c r="B5" s="178"/>
      <c r="C5" s="175" t="s">
        <v>5</v>
      </c>
      <c r="D5" s="175" t="s">
        <v>238</v>
      </c>
      <c r="E5" s="345" t="s">
        <v>393</v>
      </c>
      <c r="F5" s="345" t="s">
        <v>5</v>
      </c>
      <c r="G5" s="345" t="s">
        <v>5</v>
      </c>
      <c r="H5" s="472" t="s">
        <v>194</v>
      </c>
      <c r="I5" s="473"/>
    </row>
    <row r="6" spans="1:9" s="9" customFormat="1" ht="12">
      <c r="A6" s="176" t="s">
        <v>6</v>
      </c>
      <c r="B6" s="176" t="s">
        <v>7</v>
      </c>
      <c r="C6" s="189"/>
      <c r="D6" s="176" t="s">
        <v>239</v>
      </c>
      <c r="E6" s="346" t="s">
        <v>239</v>
      </c>
      <c r="F6" s="403" t="s">
        <v>453</v>
      </c>
      <c r="G6" s="403" t="s">
        <v>453</v>
      </c>
      <c r="H6" s="175"/>
      <c r="I6" s="178"/>
    </row>
    <row r="7" spans="1:9" ht="12.75" thickBot="1">
      <c r="A7" s="176" t="s">
        <v>9</v>
      </c>
      <c r="B7" s="335"/>
      <c r="C7" s="176">
        <v>2014</v>
      </c>
      <c r="D7" s="176" t="s">
        <v>8</v>
      </c>
      <c r="E7" s="346" t="s">
        <v>8</v>
      </c>
      <c r="F7" s="346">
        <v>2016</v>
      </c>
      <c r="G7" s="346">
        <v>2015</v>
      </c>
      <c r="H7" s="176" t="s">
        <v>10</v>
      </c>
      <c r="I7" s="321" t="s">
        <v>11</v>
      </c>
    </row>
    <row r="8" spans="1:9" s="5" customFormat="1" ht="12.75" thickBot="1">
      <c r="A8" s="72" t="s">
        <v>12</v>
      </c>
      <c r="B8" s="339" t="s">
        <v>264</v>
      </c>
      <c r="C8" s="401">
        <f>C9+C15+C21+C32+C35+C43+C59+C68+C69+C70+C101+C42</f>
        <v>81806.02554999999</v>
      </c>
      <c r="D8" s="101">
        <f>D9+D21+D35+D42+D59+D70+D101+D43+D69+D32+D68+D15+D67</f>
        <v>63629.600000000006</v>
      </c>
      <c r="E8" s="347">
        <f>E9+E21+E35+E42+E59+E70+E101+E43+E69+E32+E68+E15+E67</f>
        <v>103335.52781000001</v>
      </c>
      <c r="F8" s="347">
        <f>F9+F21+F35+F42+F59+F70+F101+F43+F69+F32+F68+F15+F67</f>
        <v>95300.34629</v>
      </c>
      <c r="G8" s="347">
        <f>G9+G21+G35+G42+G59+G70+G101+G43+G69+G32+G68+G15+G67</f>
        <v>81804.72555</v>
      </c>
      <c r="H8" s="73">
        <f>F8/E8*100</f>
        <v>92.22418301789287</v>
      </c>
      <c r="I8" s="20">
        <f>F8-E8</f>
        <v>-8035.181520000013</v>
      </c>
    </row>
    <row r="9" spans="1:9" s="25" customFormat="1" ht="12.75" thickBot="1">
      <c r="A9" s="336" t="s">
        <v>13</v>
      </c>
      <c r="B9" s="309" t="s">
        <v>265</v>
      </c>
      <c r="C9" s="338">
        <f>C10</f>
        <v>38859.34114</v>
      </c>
      <c r="D9" s="337">
        <f>D10</f>
        <v>28820</v>
      </c>
      <c r="E9" s="348">
        <f>E10</f>
        <v>45471.85485</v>
      </c>
      <c r="F9" s="348">
        <f>F10</f>
        <v>45006.22366</v>
      </c>
      <c r="G9" s="404">
        <f>G10</f>
        <v>38859.34114</v>
      </c>
      <c r="H9" s="251">
        <f aca="true" t="shared" si="0" ref="H9:H24">F9/E9*100</f>
        <v>98.97600132755527</v>
      </c>
      <c r="I9" s="182">
        <f aca="true" t="shared" si="1" ref="I9:I72">F9-E9</f>
        <v>-465.63119000000006</v>
      </c>
    </row>
    <row r="10" spans="1:9" ht="12">
      <c r="A10" s="34" t="s">
        <v>14</v>
      </c>
      <c r="B10" s="34" t="s">
        <v>15</v>
      </c>
      <c r="C10" s="258">
        <f>C11+C12+C13+C14</f>
        <v>38859.34114</v>
      </c>
      <c r="D10" s="63">
        <f>D11+D12+D13+D14</f>
        <v>28820</v>
      </c>
      <c r="E10" s="349">
        <f>E11+E12+E13+E14</f>
        <v>45471.85485</v>
      </c>
      <c r="F10" s="349">
        <f>F11+F12+F13+F14</f>
        <v>45006.22366</v>
      </c>
      <c r="G10" s="351">
        <f>G11+G12+G13+G14</f>
        <v>38859.34114</v>
      </c>
      <c r="H10" s="32">
        <f t="shared" si="0"/>
        <v>98.97600132755527</v>
      </c>
      <c r="I10" s="33">
        <f t="shared" si="1"/>
        <v>-465.63119000000006</v>
      </c>
    </row>
    <row r="11" spans="1:9" ht="24">
      <c r="A11" s="154" t="s">
        <v>285</v>
      </c>
      <c r="B11" s="157" t="s">
        <v>299</v>
      </c>
      <c r="C11" s="259">
        <v>38364.05145</v>
      </c>
      <c r="D11" s="48">
        <v>27996.5</v>
      </c>
      <c r="E11" s="350">
        <v>44587.93045</v>
      </c>
      <c r="F11" s="350">
        <v>44431.17457</v>
      </c>
      <c r="G11" s="446">
        <v>38364.05145</v>
      </c>
      <c r="H11" s="17">
        <f>F11/E11*100</f>
        <v>99.64843427712847</v>
      </c>
      <c r="I11" s="88">
        <f t="shared" si="1"/>
        <v>-156.75587999999698</v>
      </c>
    </row>
    <row r="12" spans="1:9" ht="60">
      <c r="A12" s="154" t="s">
        <v>286</v>
      </c>
      <c r="B12" s="158" t="s">
        <v>300</v>
      </c>
      <c r="C12" s="260">
        <v>154.80547</v>
      </c>
      <c r="D12" s="34">
        <v>343</v>
      </c>
      <c r="E12" s="351">
        <v>353.069</v>
      </c>
      <c r="F12" s="351">
        <v>100.11824</v>
      </c>
      <c r="G12" s="447">
        <v>154.80547</v>
      </c>
      <c r="H12" s="17">
        <f t="shared" si="0"/>
        <v>28.35656486409172</v>
      </c>
      <c r="I12" s="88">
        <f t="shared" si="1"/>
        <v>-252.95076</v>
      </c>
    </row>
    <row r="13" spans="1:9" ht="22.5" customHeight="1">
      <c r="A13" s="154" t="s">
        <v>287</v>
      </c>
      <c r="B13" s="159" t="s">
        <v>301</v>
      </c>
      <c r="C13" s="261">
        <v>340.48422</v>
      </c>
      <c r="D13" s="27">
        <v>480.5</v>
      </c>
      <c r="E13" s="352">
        <v>530.8554</v>
      </c>
      <c r="F13" s="352">
        <v>474.93085</v>
      </c>
      <c r="G13" s="448">
        <v>340.48422</v>
      </c>
      <c r="H13" s="17">
        <f>F13/E13*100</f>
        <v>89.46520088144531</v>
      </c>
      <c r="I13" s="88">
        <f t="shared" si="1"/>
        <v>-55.92455000000001</v>
      </c>
    </row>
    <row r="14" spans="1:9" ht="50.25" customHeight="1" thickBot="1">
      <c r="A14" s="298" t="s">
        <v>288</v>
      </c>
      <c r="B14" s="299" t="s">
        <v>298</v>
      </c>
      <c r="C14" s="121"/>
      <c r="D14" s="156"/>
      <c r="E14" s="353"/>
      <c r="F14" s="353"/>
      <c r="G14" s="352"/>
      <c r="H14" s="29"/>
      <c r="I14" s="30">
        <f t="shared" si="1"/>
        <v>0</v>
      </c>
    </row>
    <row r="15" spans="1:9" ht="29.25" customHeight="1" thickBot="1">
      <c r="A15" s="302" t="s">
        <v>359</v>
      </c>
      <c r="B15" s="303" t="s">
        <v>358</v>
      </c>
      <c r="C15" s="274">
        <f>C16</f>
        <v>8885.22092</v>
      </c>
      <c r="D15" s="102">
        <f>D16</f>
        <v>7385.300000000001</v>
      </c>
      <c r="E15" s="347">
        <f>E16</f>
        <v>8592.778470000001</v>
      </c>
      <c r="F15" s="359">
        <f>F16</f>
        <v>8253.6507</v>
      </c>
      <c r="G15" s="405">
        <f>G16</f>
        <v>8885.22092</v>
      </c>
      <c r="H15" s="73">
        <f>F15/E15*100</f>
        <v>96.05333977613878</v>
      </c>
      <c r="I15" s="20">
        <f t="shared" si="1"/>
        <v>-339.12777000000096</v>
      </c>
    </row>
    <row r="16" spans="1:9" ht="12.75" customHeight="1">
      <c r="A16" s="300" t="s">
        <v>360</v>
      </c>
      <c r="B16" s="232" t="s">
        <v>361</v>
      </c>
      <c r="C16" s="131">
        <f>C17+C18+C19+C20</f>
        <v>8885.22092</v>
      </c>
      <c r="D16" s="131">
        <f>D17+D18+D19+D20</f>
        <v>7385.300000000001</v>
      </c>
      <c r="E16" s="354">
        <f>E17+E18+E19+E20</f>
        <v>8592.778470000001</v>
      </c>
      <c r="F16" s="438">
        <f>F17+F18+F19+F20</f>
        <v>8253.6507</v>
      </c>
      <c r="G16" s="406">
        <f>G17+G18+G19+G20</f>
        <v>8885.22092</v>
      </c>
      <c r="H16" s="32">
        <f t="shared" si="0"/>
        <v>96.05333977613878</v>
      </c>
      <c r="I16" s="33">
        <f t="shared" si="1"/>
        <v>-339.12777000000096</v>
      </c>
    </row>
    <row r="17" spans="1:9" ht="12.75" customHeight="1">
      <c r="A17" s="300" t="s">
        <v>362</v>
      </c>
      <c r="B17" s="301" t="s">
        <v>366</v>
      </c>
      <c r="C17" s="259">
        <v>3353.43422</v>
      </c>
      <c r="D17" s="112">
        <v>2258.5</v>
      </c>
      <c r="E17" s="350">
        <v>2993.26069</v>
      </c>
      <c r="F17" s="350">
        <v>2877.24581</v>
      </c>
      <c r="G17" s="446">
        <v>3353.43422</v>
      </c>
      <c r="H17" s="17">
        <f t="shared" si="0"/>
        <v>96.12413043783366</v>
      </c>
      <c r="I17" s="88">
        <f t="shared" si="1"/>
        <v>-116.01488000000018</v>
      </c>
    </row>
    <row r="18" spans="1:9" ht="12" customHeight="1">
      <c r="A18" s="300" t="s">
        <v>363</v>
      </c>
      <c r="B18" s="301" t="s">
        <v>367</v>
      </c>
      <c r="C18" s="259">
        <v>75.53733</v>
      </c>
      <c r="D18" s="112">
        <v>84.1</v>
      </c>
      <c r="E18" s="350">
        <v>70.74206</v>
      </c>
      <c r="F18" s="350">
        <v>77.94693</v>
      </c>
      <c r="G18" s="446">
        <v>75.53733</v>
      </c>
      <c r="H18" s="17">
        <f>F18/E18*100</f>
        <v>110.18470482765133</v>
      </c>
      <c r="I18" s="88">
        <f t="shared" si="1"/>
        <v>7.20487</v>
      </c>
    </row>
    <row r="19" spans="1:9" ht="10.5" customHeight="1">
      <c r="A19" s="300" t="s">
        <v>364</v>
      </c>
      <c r="B19" s="301" t="s">
        <v>368</v>
      </c>
      <c r="C19" s="259">
        <v>5744.81885</v>
      </c>
      <c r="D19" s="112">
        <v>4947.1</v>
      </c>
      <c r="E19" s="350">
        <v>5878.37397</v>
      </c>
      <c r="F19" s="350">
        <v>5668.52141</v>
      </c>
      <c r="G19" s="446">
        <v>5744.81885</v>
      </c>
      <c r="H19" s="17">
        <f t="shared" si="0"/>
        <v>96.43009170442419</v>
      </c>
      <c r="I19" s="88">
        <f t="shared" si="1"/>
        <v>-209.85255999999936</v>
      </c>
    </row>
    <row r="20" spans="1:9" ht="12" customHeight="1">
      <c r="A20" s="300" t="s">
        <v>365</v>
      </c>
      <c r="B20" s="301" t="s">
        <v>369</v>
      </c>
      <c r="C20" s="259">
        <v>-288.56948</v>
      </c>
      <c r="D20" s="112">
        <v>95.6</v>
      </c>
      <c r="E20" s="350">
        <v>-349.59825</v>
      </c>
      <c r="F20" s="350">
        <v>-370.06345</v>
      </c>
      <c r="G20" s="446">
        <v>-288.56948</v>
      </c>
      <c r="H20" s="17">
        <f>F20/E20*100</f>
        <v>105.85391946326963</v>
      </c>
      <c r="I20" s="88">
        <f t="shared" si="1"/>
        <v>-20.46519999999998</v>
      </c>
    </row>
    <row r="21" spans="1:9" s="47" customFormat="1" ht="12">
      <c r="A21" s="45" t="s">
        <v>16</v>
      </c>
      <c r="B21" s="45" t="s">
        <v>17</v>
      </c>
      <c r="C21" s="254">
        <f>C22+C27+C29+C31</f>
        <v>5618.35355</v>
      </c>
      <c r="D21" s="165">
        <f>D22+D27+D29+D31</f>
        <v>5980.8</v>
      </c>
      <c r="E21" s="355">
        <f>E22+E27+E29+E31+E30+E28</f>
        <v>9820.25508</v>
      </c>
      <c r="F21" s="355">
        <f>F22+F27+F29+F31+F30+F28</f>
        <v>9660.28719</v>
      </c>
      <c r="G21" s="355">
        <f>G22+G27+G29+G31</f>
        <v>5618.35355</v>
      </c>
      <c r="H21" s="17">
        <f t="shared" si="0"/>
        <v>98.37104139661511</v>
      </c>
      <c r="I21" s="88">
        <f t="shared" si="1"/>
        <v>-159.96789000000172</v>
      </c>
    </row>
    <row r="22" spans="1:9" s="47" customFormat="1" ht="15.75" customHeight="1">
      <c r="A22" s="48" t="s">
        <v>198</v>
      </c>
      <c r="B22" s="49" t="s">
        <v>195</v>
      </c>
      <c r="C22" s="262">
        <f>C23+C24</f>
        <v>857.8763799999999</v>
      </c>
      <c r="D22" s="50">
        <f>D23+D24</f>
        <v>2972.8</v>
      </c>
      <c r="E22" s="356">
        <f>E23+E24</f>
        <v>4244.563</v>
      </c>
      <c r="F22" s="356">
        <f>F23+F24</f>
        <v>4246.50152</v>
      </c>
      <c r="G22" s="374">
        <f>G23+G24</f>
        <v>857.8763799999999</v>
      </c>
      <c r="H22" s="17">
        <f>F22/E22*100</f>
        <v>100.04567066150271</v>
      </c>
      <c r="I22" s="88">
        <f t="shared" si="1"/>
        <v>1.9385199999996985</v>
      </c>
    </row>
    <row r="23" spans="1:9" s="47" customFormat="1" ht="24" customHeight="1">
      <c r="A23" s="48" t="s">
        <v>374</v>
      </c>
      <c r="B23" s="49" t="s">
        <v>196</v>
      </c>
      <c r="C23" s="262">
        <v>491.24636</v>
      </c>
      <c r="D23" s="49">
        <v>880.7</v>
      </c>
      <c r="E23" s="357">
        <v>1182.281</v>
      </c>
      <c r="F23" s="356">
        <v>1185.34245</v>
      </c>
      <c r="G23" s="449">
        <v>491.24636</v>
      </c>
      <c r="H23" s="17">
        <f t="shared" si="0"/>
        <v>100.25894436263461</v>
      </c>
      <c r="I23" s="88">
        <f t="shared" si="1"/>
        <v>3.06145000000015</v>
      </c>
    </row>
    <row r="24" spans="1:9" s="47" customFormat="1" ht="24">
      <c r="A24" s="48" t="s">
        <v>375</v>
      </c>
      <c r="B24" s="49" t="s">
        <v>197</v>
      </c>
      <c r="C24" s="262">
        <v>366.63002</v>
      </c>
      <c r="D24" s="49">
        <v>2092.1</v>
      </c>
      <c r="E24" s="357">
        <v>3062.282</v>
      </c>
      <c r="F24" s="356">
        <v>3061.15907</v>
      </c>
      <c r="G24" s="449">
        <v>366.63002</v>
      </c>
      <c r="H24" s="17">
        <f t="shared" si="0"/>
        <v>99.96333028767435</v>
      </c>
      <c r="I24" s="88">
        <f t="shared" si="1"/>
        <v>-1.1229299999999967</v>
      </c>
    </row>
    <row r="25" spans="1:9" s="47" customFormat="1" ht="36">
      <c r="A25" s="48" t="s">
        <v>376</v>
      </c>
      <c r="B25" s="49" t="s">
        <v>377</v>
      </c>
      <c r="C25" s="262">
        <v>-77.36549</v>
      </c>
      <c r="D25" s="49"/>
      <c r="E25" s="357"/>
      <c r="F25" s="356"/>
      <c r="G25" s="449">
        <v>-77.36549</v>
      </c>
      <c r="H25" s="17"/>
      <c r="I25" s="88">
        <f t="shared" si="1"/>
        <v>0</v>
      </c>
    </row>
    <row r="26" spans="1:9" ht="12">
      <c r="A26" s="27" t="s">
        <v>18</v>
      </c>
      <c r="B26" s="27" t="s">
        <v>19</v>
      </c>
      <c r="C26" s="261"/>
      <c r="D26" s="27"/>
      <c r="E26" s="352"/>
      <c r="F26" s="352"/>
      <c r="G26" s="352"/>
      <c r="H26" s="475">
        <f>F27/E27*100</f>
        <v>100.0119768746328</v>
      </c>
      <c r="I26" s="88">
        <f t="shared" si="1"/>
        <v>0</v>
      </c>
    </row>
    <row r="27" spans="1:9" ht="12">
      <c r="A27" s="13"/>
      <c r="B27" s="13" t="s">
        <v>20</v>
      </c>
      <c r="C27" s="263">
        <v>3633.77345</v>
      </c>
      <c r="D27" s="13">
        <v>2239.2</v>
      </c>
      <c r="E27" s="358">
        <v>3346.282</v>
      </c>
      <c r="F27" s="358">
        <v>3346.68278</v>
      </c>
      <c r="G27" s="450">
        <v>3633.77345</v>
      </c>
      <c r="H27" s="476"/>
      <c r="I27" s="88">
        <f t="shared" si="1"/>
        <v>0.40077999999994063</v>
      </c>
    </row>
    <row r="28" spans="1:9" ht="24">
      <c r="A28" s="48" t="s">
        <v>378</v>
      </c>
      <c r="B28" s="54" t="s">
        <v>379</v>
      </c>
      <c r="C28" s="263">
        <v>-5.10896</v>
      </c>
      <c r="D28" s="13"/>
      <c r="E28" s="358">
        <v>1</v>
      </c>
      <c r="F28" s="358">
        <v>-0.41862</v>
      </c>
      <c r="G28" s="450">
        <v>-5108.96</v>
      </c>
      <c r="H28" s="17">
        <f aca="true" t="shared" si="2" ref="H28:H35">F28/E28*100</f>
        <v>-41.862</v>
      </c>
      <c r="I28" s="88">
        <f t="shared" si="1"/>
        <v>-1.41862</v>
      </c>
    </row>
    <row r="29" spans="1:9" ht="12" customHeight="1">
      <c r="A29" s="13" t="s">
        <v>21</v>
      </c>
      <c r="B29" s="13" t="s">
        <v>22</v>
      </c>
      <c r="C29" s="264">
        <v>900.93571</v>
      </c>
      <c r="D29" s="13">
        <v>563.3</v>
      </c>
      <c r="E29" s="358">
        <v>1777.66008</v>
      </c>
      <c r="F29" s="360">
        <v>1617.29959</v>
      </c>
      <c r="G29" s="451">
        <v>900.93571</v>
      </c>
      <c r="H29" s="17">
        <f t="shared" si="2"/>
        <v>90.97912521048455</v>
      </c>
      <c r="I29" s="88">
        <f t="shared" si="1"/>
        <v>-160.36049000000003</v>
      </c>
    </row>
    <row r="30" spans="1:9" ht="12">
      <c r="A30" s="13" t="s">
        <v>380</v>
      </c>
      <c r="B30" s="13" t="s">
        <v>381</v>
      </c>
      <c r="C30" s="264">
        <v>31.16712</v>
      </c>
      <c r="D30" s="13"/>
      <c r="E30" s="358">
        <v>0.75</v>
      </c>
      <c r="F30" s="360">
        <v>-0.07009</v>
      </c>
      <c r="G30" s="451">
        <v>31.16712</v>
      </c>
      <c r="H30" s="17">
        <f t="shared" si="2"/>
        <v>-9.345333333333333</v>
      </c>
      <c r="I30" s="88">
        <f t="shared" si="1"/>
        <v>-0.82009</v>
      </c>
    </row>
    <row r="31" spans="1:9" ht="12.75" thickBot="1">
      <c r="A31" s="34" t="s">
        <v>302</v>
      </c>
      <c r="B31" s="34" t="s">
        <v>303</v>
      </c>
      <c r="C31" s="261">
        <v>225.76801</v>
      </c>
      <c r="D31" s="34">
        <v>205.5</v>
      </c>
      <c r="E31" s="351">
        <v>450</v>
      </c>
      <c r="F31" s="352">
        <v>450.29201</v>
      </c>
      <c r="G31" s="451">
        <v>225.76801</v>
      </c>
      <c r="H31" s="29">
        <f t="shared" si="2"/>
        <v>100.06489111111112</v>
      </c>
      <c r="I31" s="30">
        <f t="shared" si="1"/>
        <v>0.29201000000000477</v>
      </c>
    </row>
    <row r="32" spans="1:9" ht="12.75" thickBot="1">
      <c r="A32" s="72" t="s">
        <v>23</v>
      </c>
      <c r="B32" s="306" t="s">
        <v>24</v>
      </c>
      <c r="C32" s="274">
        <f>C33+C34</f>
        <v>7499.189560000001</v>
      </c>
      <c r="D32" s="97">
        <f>D33+D34</f>
        <v>8346</v>
      </c>
      <c r="E32" s="359">
        <f>E33+E34</f>
        <v>9786.92118</v>
      </c>
      <c r="F32" s="359">
        <f>F33+F34</f>
        <v>7468.19759</v>
      </c>
      <c r="G32" s="359">
        <f>G33+G34</f>
        <v>7499.189560000001</v>
      </c>
      <c r="H32" s="73">
        <f t="shared" si="2"/>
        <v>76.30793640457213</v>
      </c>
      <c r="I32" s="20">
        <f t="shared" si="1"/>
        <v>-2318.7235899999996</v>
      </c>
    </row>
    <row r="33" spans="1:10" ht="12">
      <c r="A33" s="34" t="s">
        <v>382</v>
      </c>
      <c r="B33" s="34" t="s">
        <v>26</v>
      </c>
      <c r="C33" s="258">
        <v>683.22511</v>
      </c>
      <c r="D33" s="34">
        <v>1115</v>
      </c>
      <c r="E33" s="351">
        <v>1159.63306</v>
      </c>
      <c r="F33" s="349">
        <v>658.55113</v>
      </c>
      <c r="G33" s="452">
        <v>683.22511</v>
      </c>
      <c r="H33" s="32">
        <f t="shared" si="2"/>
        <v>56.789613259214946</v>
      </c>
      <c r="I33" s="33">
        <f t="shared" si="1"/>
        <v>-501.08192999999994</v>
      </c>
      <c r="J33" s="47"/>
    </row>
    <row r="34" spans="1:9" ht="12">
      <c r="A34" s="58" t="s">
        <v>29</v>
      </c>
      <c r="B34" s="58" t="s">
        <v>30</v>
      </c>
      <c r="C34" s="259">
        <v>6815.96445</v>
      </c>
      <c r="D34" s="58">
        <v>7231</v>
      </c>
      <c r="E34" s="360">
        <v>8627.28812</v>
      </c>
      <c r="F34" s="350">
        <v>6809.64646</v>
      </c>
      <c r="G34" s="446">
        <v>6815.96445</v>
      </c>
      <c r="H34" s="17">
        <f t="shared" si="2"/>
        <v>78.93148304869642</v>
      </c>
      <c r="I34" s="88">
        <f t="shared" si="1"/>
        <v>-1817.6416599999993</v>
      </c>
    </row>
    <row r="35" spans="1:9" ht="12">
      <c r="A35" s="26" t="s">
        <v>31</v>
      </c>
      <c r="B35" s="6" t="s">
        <v>32</v>
      </c>
      <c r="C35" s="253">
        <f>C37+C39+C40</f>
        <v>1369.2034299999998</v>
      </c>
      <c r="D35" s="59">
        <f>D37+D39+D40</f>
        <v>1058.4379999999999</v>
      </c>
      <c r="E35" s="361">
        <f>E37+E39+E40</f>
        <v>2801.993</v>
      </c>
      <c r="F35" s="361">
        <f>F37+F39+F40</f>
        <v>1428.59609</v>
      </c>
      <c r="G35" s="407">
        <f>G37+G39+G40</f>
        <v>1369.2034299999998</v>
      </c>
      <c r="H35" s="29">
        <f t="shared" si="2"/>
        <v>50.98499853497136</v>
      </c>
      <c r="I35" s="88">
        <f t="shared" si="1"/>
        <v>-1373.39691</v>
      </c>
    </row>
    <row r="36" spans="1:9" ht="12">
      <c r="A36" s="27" t="s">
        <v>33</v>
      </c>
      <c r="B36" s="27" t="s">
        <v>34</v>
      </c>
      <c r="C36" s="261"/>
      <c r="D36" s="27"/>
      <c r="E36" s="352"/>
      <c r="F36" s="352"/>
      <c r="G36" s="352"/>
      <c r="H36" s="29"/>
      <c r="I36" s="242">
        <f t="shared" si="1"/>
        <v>0</v>
      </c>
    </row>
    <row r="37" spans="2:9" ht="12">
      <c r="B37" s="34" t="s">
        <v>35</v>
      </c>
      <c r="C37" s="260">
        <f>C38</f>
        <v>1205.59127</v>
      </c>
      <c r="D37" s="35">
        <f>D38</f>
        <v>1034.793</v>
      </c>
      <c r="E37" s="351">
        <f>E38</f>
        <v>2654.793</v>
      </c>
      <c r="F37" s="351">
        <f>F38</f>
        <v>1327.13961</v>
      </c>
      <c r="G37" s="351">
        <f>G38</f>
        <v>1205.59127</v>
      </c>
      <c r="H37" s="32">
        <f>F37/E37*100</f>
        <v>49.99032353934939</v>
      </c>
      <c r="I37" s="242">
        <f t="shared" si="1"/>
        <v>-1327.6533900000002</v>
      </c>
    </row>
    <row r="38" spans="1:9" ht="12">
      <c r="A38" s="27" t="s">
        <v>36</v>
      </c>
      <c r="B38" s="58" t="s">
        <v>37</v>
      </c>
      <c r="C38" s="121">
        <v>1205.59127</v>
      </c>
      <c r="D38" s="58">
        <v>1034.793</v>
      </c>
      <c r="E38" s="360">
        <v>2654.793</v>
      </c>
      <c r="F38" s="353">
        <v>1327.13961</v>
      </c>
      <c r="G38" s="452">
        <v>1205.59127</v>
      </c>
      <c r="H38" s="32">
        <f>F38/E38*100</f>
        <v>49.99032353934939</v>
      </c>
      <c r="I38" s="88">
        <f t="shared" si="1"/>
        <v>-1327.6533900000002</v>
      </c>
    </row>
    <row r="39" spans="1:9" ht="12">
      <c r="A39" s="27" t="s">
        <v>38</v>
      </c>
      <c r="B39" s="27" t="s">
        <v>39</v>
      </c>
      <c r="C39" s="264">
        <v>157.61216</v>
      </c>
      <c r="D39" s="27">
        <v>20.6</v>
      </c>
      <c r="E39" s="352">
        <v>147.2</v>
      </c>
      <c r="F39" s="360">
        <v>101.45648</v>
      </c>
      <c r="G39" s="451">
        <v>157.61216</v>
      </c>
      <c r="H39" s="17">
        <f>F39/E39*100</f>
        <v>68.92423913043478</v>
      </c>
      <c r="I39" s="88">
        <f t="shared" si="1"/>
        <v>-45.74351999999999</v>
      </c>
    </row>
    <row r="40" spans="1:9" ht="12">
      <c r="A40" s="27"/>
      <c r="B40" s="27" t="s">
        <v>314</v>
      </c>
      <c r="C40" s="261">
        <v>6</v>
      </c>
      <c r="D40" s="27">
        <v>3.045</v>
      </c>
      <c r="E40" s="352"/>
      <c r="F40" s="352"/>
      <c r="G40" s="448">
        <v>6</v>
      </c>
      <c r="H40" s="17"/>
      <c r="I40" s="88">
        <f t="shared" si="1"/>
        <v>0</v>
      </c>
    </row>
    <row r="41" spans="1:10" ht="12">
      <c r="A41" s="26" t="s">
        <v>40</v>
      </c>
      <c r="B41" s="14" t="s">
        <v>41</v>
      </c>
      <c r="C41" s="265"/>
      <c r="D41" s="64"/>
      <c r="E41" s="362"/>
      <c r="F41" s="408"/>
      <c r="G41" s="408"/>
      <c r="H41" s="17"/>
      <c r="I41" s="88">
        <f t="shared" si="1"/>
        <v>0</v>
      </c>
      <c r="J41" s="9"/>
    </row>
    <row r="42" spans="1:10" ht="12.75" thickBot="1">
      <c r="A42" s="15"/>
      <c r="B42" s="312" t="s">
        <v>42</v>
      </c>
      <c r="C42" s="318">
        <v>68.64575</v>
      </c>
      <c r="D42" s="340"/>
      <c r="E42" s="363">
        <v>41</v>
      </c>
      <c r="F42" s="409">
        <v>65.58552</v>
      </c>
      <c r="G42" s="453">
        <v>68.64575</v>
      </c>
      <c r="H42" s="29"/>
      <c r="I42" s="30">
        <f t="shared" si="1"/>
        <v>24.585520000000002</v>
      </c>
      <c r="J42" s="9"/>
    </row>
    <row r="43" spans="1:9" ht="24.75" thickBot="1">
      <c r="A43" s="72" t="s">
        <v>63</v>
      </c>
      <c r="B43" s="341" t="s">
        <v>203</v>
      </c>
      <c r="C43" s="314">
        <f>C46+C50+C53</f>
        <v>10234.39057</v>
      </c>
      <c r="D43" s="42">
        <f>D46+D50+D53</f>
        <v>6297</v>
      </c>
      <c r="E43" s="364">
        <f>E46+E50+E53</f>
        <v>13224.99028</v>
      </c>
      <c r="F43" s="364">
        <f>F46+F50+F53</f>
        <v>12658.78956</v>
      </c>
      <c r="G43" s="388">
        <f>G46+G50+G53</f>
        <v>10234.39057</v>
      </c>
      <c r="H43" s="73">
        <f>F43/E43*100</f>
        <v>95.71870596490146</v>
      </c>
      <c r="I43" s="20">
        <f t="shared" si="1"/>
        <v>-566.2007200000007</v>
      </c>
    </row>
    <row r="44" spans="2:9" ht="0.75" customHeight="1">
      <c r="B44" s="74"/>
      <c r="C44" s="66">
        <f>C46+C53+C58+C48+C57</f>
        <v>19351.964949999998</v>
      </c>
      <c r="D44" s="74"/>
      <c r="E44" s="365"/>
      <c r="F44" s="410">
        <f>F46+F53+F58+F48+F57</f>
        <v>14705.46541</v>
      </c>
      <c r="G44" s="410">
        <f>G46+G53+G58+G48+G57</f>
        <v>19351.964949999998</v>
      </c>
      <c r="H44" s="23" t="e">
        <f>F44/E44*100</f>
        <v>#DIV/0!</v>
      </c>
      <c r="I44" s="33">
        <f>F44-E44</f>
        <v>14705.46541</v>
      </c>
    </row>
    <row r="45" spans="1:9" ht="12">
      <c r="A45" s="27" t="s">
        <v>64</v>
      </c>
      <c r="B45" s="27" t="s">
        <v>65</v>
      </c>
      <c r="C45" s="28"/>
      <c r="D45" s="27"/>
      <c r="E45" s="352"/>
      <c r="F45" s="411"/>
      <c r="G45" s="411"/>
      <c r="H45" s="29"/>
      <c r="I45" s="242">
        <f t="shared" si="1"/>
        <v>0</v>
      </c>
    </row>
    <row r="46" spans="2:9" ht="12" customHeight="1">
      <c r="B46" s="34" t="s">
        <v>66</v>
      </c>
      <c r="C46" s="260">
        <f>C48</f>
        <v>9451.55647</v>
      </c>
      <c r="D46" s="35">
        <f>D48</f>
        <v>5669</v>
      </c>
      <c r="E46" s="351">
        <f>E48</f>
        <v>7664.2</v>
      </c>
      <c r="F46" s="351">
        <f>F48</f>
        <v>7191.6827</v>
      </c>
      <c r="G46" s="351">
        <f>G48</f>
        <v>9451.55647</v>
      </c>
      <c r="H46" s="32">
        <f>F46/E46*100</f>
        <v>93.83474726651184</v>
      </c>
      <c r="I46" s="242">
        <f t="shared" si="1"/>
        <v>-472.5172999999995</v>
      </c>
    </row>
    <row r="47" spans="1:9" ht="12">
      <c r="A47" s="27" t="s">
        <v>267</v>
      </c>
      <c r="B47" s="27" t="s">
        <v>65</v>
      </c>
      <c r="C47" s="261"/>
      <c r="D47" s="27"/>
      <c r="E47" s="352"/>
      <c r="F47" s="352"/>
      <c r="G47" s="352"/>
      <c r="H47" s="32"/>
      <c r="I47" s="88">
        <f t="shared" si="1"/>
        <v>0</v>
      </c>
    </row>
    <row r="48" spans="2:9" ht="12" customHeight="1">
      <c r="B48" s="34" t="s">
        <v>67</v>
      </c>
      <c r="C48" s="260">
        <v>9451.55647</v>
      </c>
      <c r="D48" s="34">
        <v>5669</v>
      </c>
      <c r="E48" s="351">
        <v>7664.2</v>
      </c>
      <c r="F48" s="351">
        <v>7191.6827</v>
      </c>
      <c r="G48" s="447">
        <v>9451.55647</v>
      </c>
      <c r="H48" s="17">
        <f>F48/E48*100</f>
        <v>93.83474726651184</v>
      </c>
      <c r="I48" s="88">
        <f t="shared" si="1"/>
        <v>-472.5172999999995</v>
      </c>
    </row>
    <row r="49" spans="1:9" ht="12">
      <c r="A49" s="27" t="s">
        <v>439</v>
      </c>
      <c r="B49" s="27" t="s">
        <v>65</v>
      </c>
      <c r="C49" s="261"/>
      <c r="D49" s="27"/>
      <c r="E49" s="352"/>
      <c r="F49" s="352"/>
      <c r="G49" s="448"/>
      <c r="H49" s="17"/>
      <c r="I49" s="88">
        <f t="shared" si="1"/>
        <v>0</v>
      </c>
    </row>
    <row r="50" spans="2:9" ht="11.25" customHeight="1">
      <c r="B50" s="34" t="s">
        <v>67</v>
      </c>
      <c r="C50" s="260">
        <v>418.00447</v>
      </c>
      <c r="D50" s="34">
        <v>307</v>
      </c>
      <c r="E50" s="351">
        <v>5217.856</v>
      </c>
      <c r="F50" s="351">
        <v>5200.55017</v>
      </c>
      <c r="G50" s="447">
        <v>418.00447</v>
      </c>
      <c r="H50" s="17">
        <f>F50/E50*100</f>
        <v>99.66833446534363</v>
      </c>
      <c r="I50" s="88">
        <f t="shared" si="1"/>
        <v>-17.305829999999332</v>
      </c>
    </row>
    <row r="51" spans="1:10" ht="12">
      <c r="A51" s="27" t="s">
        <v>68</v>
      </c>
      <c r="B51" s="27" t="s">
        <v>69</v>
      </c>
      <c r="C51" s="266"/>
      <c r="D51" s="27"/>
      <c r="E51" s="352"/>
      <c r="F51" s="412"/>
      <c r="G51" s="412"/>
      <c r="H51" s="17"/>
      <c r="I51" s="88">
        <f t="shared" si="1"/>
        <v>0</v>
      </c>
      <c r="J51" s="47"/>
    </row>
    <row r="52" spans="1:10" ht="12">
      <c r="A52" s="75"/>
      <c r="B52" s="34" t="s">
        <v>70</v>
      </c>
      <c r="C52" s="267"/>
      <c r="D52" s="34"/>
      <c r="E52" s="351"/>
      <c r="F52" s="366"/>
      <c r="G52" s="366"/>
      <c r="H52" s="17"/>
      <c r="I52" s="88">
        <f t="shared" si="1"/>
        <v>0</v>
      </c>
      <c r="J52" s="77"/>
    </row>
    <row r="53" spans="1:10" s="47" customFormat="1" ht="12">
      <c r="A53" s="75"/>
      <c r="B53" s="34" t="s">
        <v>71</v>
      </c>
      <c r="C53" s="267">
        <f>C55+C57</f>
        <v>364.82963</v>
      </c>
      <c r="D53" s="76">
        <f>D55+D57</f>
        <v>321</v>
      </c>
      <c r="E53" s="366">
        <f>E55+E57</f>
        <v>342.93428</v>
      </c>
      <c r="F53" s="366">
        <f>F55+F57</f>
        <v>266.55669</v>
      </c>
      <c r="G53" s="366">
        <f>G55+G57</f>
        <v>364.82963</v>
      </c>
      <c r="H53" s="17">
        <f>F53/E53*100</f>
        <v>77.72821369738831</v>
      </c>
      <c r="I53" s="88">
        <f t="shared" si="1"/>
        <v>-76.37759</v>
      </c>
      <c r="J53" s="77"/>
    </row>
    <row r="54" spans="1:9" s="77" customFormat="1" ht="12">
      <c r="A54" s="27" t="s">
        <v>72</v>
      </c>
      <c r="B54" s="27" t="s">
        <v>73</v>
      </c>
      <c r="C54" s="268"/>
      <c r="D54" s="27"/>
      <c r="E54" s="352"/>
      <c r="F54" s="376"/>
      <c r="G54" s="376"/>
      <c r="H54" s="17"/>
      <c r="I54" s="88">
        <f t="shared" si="1"/>
        <v>0</v>
      </c>
    </row>
    <row r="55" spans="1:9" s="77" customFormat="1" ht="12.75" customHeight="1">
      <c r="A55" s="68"/>
      <c r="B55" s="13" t="s">
        <v>74</v>
      </c>
      <c r="C55" s="269">
        <v>280.80725</v>
      </c>
      <c r="D55" s="34">
        <v>321</v>
      </c>
      <c r="E55" s="351">
        <v>212</v>
      </c>
      <c r="F55" s="370">
        <v>211.01337</v>
      </c>
      <c r="G55" s="454">
        <v>280.80725</v>
      </c>
      <c r="H55" s="17">
        <f>F55/E55*100</f>
        <v>99.53460849056604</v>
      </c>
      <c r="I55" s="88">
        <f t="shared" si="1"/>
        <v>-0.986629999999991</v>
      </c>
    </row>
    <row r="56" spans="1:9" s="77" customFormat="1" ht="12">
      <c r="A56" s="27" t="s">
        <v>75</v>
      </c>
      <c r="B56" s="27" t="s">
        <v>73</v>
      </c>
      <c r="C56" s="267"/>
      <c r="D56" s="27"/>
      <c r="E56" s="352"/>
      <c r="F56" s="366"/>
      <c r="G56" s="455"/>
      <c r="H56" s="17"/>
      <c r="I56" s="88">
        <f t="shared" si="1"/>
        <v>0</v>
      </c>
    </row>
    <row r="57" spans="1:9" s="77" customFormat="1" ht="14.25" customHeight="1">
      <c r="A57" s="68"/>
      <c r="B57" s="13" t="s">
        <v>76</v>
      </c>
      <c r="C57" s="267">
        <v>84.02238</v>
      </c>
      <c r="D57" s="13"/>
      <c r="E57" s="358">
        <v>130.93428</v>
      </c>
      <c r="F57" s="366">
        <v>55.54332</v>
      </c>
      <c r="G57" s="455">
        <v>84.02238</v>
      </c>
      <c r="H57" s="17">
        <f>F57/E57*100</f>
        <v>42.42076253827493</v>
      </c>
      <c r="I57" s="88">
        <f t="shared" si="1"/>
        <v>-75.39096</v>
      </c>
    </row>
    <row r="58" spans="1:9" s="77" customFormat="1" ht="15" customHeight="1" thickBot="1">
      <c r="A58" s="27" t="s">
        <v>77</v>
      </c>
      <c r="B58" s="27" t="s">
        <v>78</v>
      </c>
      <c r="C58" s="268"/>
      <c r="D58" s="34"/>
      <c r="E58" s="351"/>
      <c r="F58" s="376"/>
      <c r="G58" s="376"/>
      <c r="H58" s="29"/>
      <c r="I58" s="30">
        <f t="shared" si="1"/>
        <v>0</v>
      </c>
    </row>
    <row r="59" spans="1:9" s="77" customFormat="1" ht="15" customHeight="1" thickBot="1">
      <c r="A59" s="72" t="s">
        <v>79</v>
      </c>
      <c r="B59" s="306" t="s">
        <v>80</v>
      </c>
      <c r="C59" s="314">
        <f>C61+C62+C63+C64+C66+C65</f>
        <v>3877.79406</v>
      </c>
      <c r="D59" s="43">
        <f>D61+D62+D63+D64+D66</f>
        <v>3760.5</v>
      </c>
      <c r="E59" s="364">
        <f>E61+E62+E63+E64+E66+E65</f>
        <v>7197.48546</v>
      </c>
      <c r="F59" s="364">
        <f>F61+F62+F63+F64+F66+F65</f>
        <v>6459.953009999999</v>
      </c>
      <c r="G59" s="388">
        <f>G61+G62+G64+G63+G65+G66</f>
        <v>3876.49406</v>
      </c>
      <c r="H59" s="19">
        <f>F59/E59*100</f>
        <v>89.75291504097042</v>
      </c>
      <c r="I59" s="20">
        <f t="shared" si="1"/>
        <v>-737.5324500000006</v>
      </c>
    </row>
    <row r="60" spans="1:9" s="77" customFormat="1" ht="14.25" customHeight="1">
      <c r="A60" s="34" t="s">
        <v>385</v>
      </c>
      <c r="B60" s="34" t="s">
        <v>82</v>
      </c>
      <c r="C60" s="267"/>
      <c r="D60" s="34"/>
      <c r="E60" s="351"/>
      <c r="F60" s="366"/>
      <c r="G60" s="366"/>
      <c r="H60" s="32"/>
      <c r="I60" s="33">
        <f t="shared" si="1"/>
        <v>0</v>
      </c>
    </row>
    <row r="61" spans="1:9" s="77" customFormat="1" ht="10.5" customHeight="1">
      <c r="A61" s="75"/>
      <c r="B61" s="34" t="s">
        <v>83</v>
      </c>
      <c r="C61" s="267">
        <v>3579.52026</v>
      </c>
      <c r="D61" s="34">
        <v>3440.5</v>
      </c>
      <c r="E61" s="351">
        <v>3740.5</v>
      </c>
      <c r="F61" s="366">
        <v>3063.53426</v>
      </c>
      <c r="G61" s="455">
        <v>3579.52026</v>
      </c>
      <c r="H61" s="17">
        <f>F61/E61*100</f>
        <v>81.90173131934233</v>
      </c>
      <c r="I61" s="88">
        <f t="shared" si="1"/>
        <v>-676.9657400000001</v>
      </c>
    </row>
    <row r="62" spans="1:9" s="77" customFormat="1" ht="24" customHeight="1">
      <c r="A62" s="27" t="s">
        <v>386</v>
      </c>
      <c r="B62" s="54" t="s">
        <v>388</v>
      </c>
      <c r="C62" s="262">
        <v>17.55642</v>
      </c>
      <c r="D62" s="48">
        <v>18</v>
      </c>
      <c r="E62" s="350">
        <v>20.98546</v>
      </c>
      <c r="F62" s="356">
        <v>18.72203</v>
      </c>
      <c r="G62" s="449">
        <v>17.55642</v>
      </c>
      <c r="H62" s="17">
        <f aca="true" t="shared" si="3" ref="H62:H69">F62/E62*100</f>
        <v>89.21429408743006</v>
      </c>
      <c r="I62" s="88">
        <f t="shared" si="1"/>
        <v>-2.2634299999999996</v>
      </c>
    </row>
    <row r="63" spans="1:9" s="77" customFormat="1" ht="12" customHeight="1">
      <c r="A63" s="27" t="s">
        <v>404</v>
      </c>
      <c r="B63" s="54" t="s">
        <v>405</v>
      </c>
      <c r="C63" s="262">
        <v>0.5952</v>
      </c>
      <c r="D63" s="48">
        <v>1</v>
      </c>
      <c r="E63" s="350"/>
      <c r="F63" s="356"/>
      <c r="G63" s="449">
        <v>0.5952</v>
      </c>
      <c r="H63" s="17" t="e">
        <f t="shared" si="3"/>
        <v>#DIV/0!</v>
      </c>
      <c r="I63" s="88">
        <f t="shared" si="1"/>
        <v>0</v>
      </c>
    </row>
    <row r="64" spans="1:9" s="77" customFormat="1" ht="14.25" customHeight="1">
      <c r="A64" s="27" t="s">
        <v>387</v>
      </c>
      <c r="B64" s="48" t="s">
        <v>389</v>
      </c>
      <c r="C64" s="262">
        <v>278.82217</v>
      </c>
      <c r="D64" s="48">
        <v>300</v>
      </c>
      <c r="E64" s="350">
        <v>135</v>
      </c>
      <c r="F64" s="356">
        <v>133.15199</v>
      </c>
      <c r="G64" s="449">
        <v>278.82217</v>
      </c>
      <c r="H64" s="17">
        <f>F64/E64*100</f>
        <v>98.63110370370372</v>
      </c>
      <c r="I64" s="88">
        <f t="shared" si="1"/>
        <v>-1.848009999999988</v>
      </c>
    </row>
    <row r="65" spans="1:9" s="77" customFormat="1" ht="12.75" customHeight="1">
      <c r="A65" s="48" t="s">
        <v>396</v>
      </c>
      <c r="B65" s="48" t="s">
        <v>397</v>
      </c>
      <c r="C65" s="262">
        <v>1E-05</v>
      </c>
      <c r="D65" s="48"/>
      <c r="E65" s="350">
        <v>1</v>
      </c>
      <c r="F65" s="356">
        <v>1E-05</v>
      </c>
      <c r="G65" s="449"/>
      <c r="H65" s="17">
        <f>F65/E65*100</f>
        <v>0.001</v>
      </c>
      <c r="I65" s="88">
        <f t="shared" si="1"/>
        <v>-0.99999</v>
      </c>
    </row>
    <row r="66" spans="1:9" s="77" customFormat="1" ht="27.75" customHeight="1" thickBot="1">
      <c r="A66" s="48" t="s">
        <v>408</v>
      </c>
      <c r="B66" s="324" t="s">
        <v>398</v>
      </c>
      <c r="C66" s="262">
        <v>1.3</v>
      </c>
      <c r="D66" s="48">
        <v>1</v>
      </c>
      <c r="E66" s="350">
        <v>3300</v>
      </c>
      <c r="F66" s="356">
        <v>3244.54472</v>
      </c>
      <c r="G66" s="449">
        <v>1E-05</v>
      </c>
      <c r="H66" s="29">
        <f>F66/E66*100</f>
        <v>98.31953696969697</v>
      </c>
      <c r="I66" s="30">
        <f t="shared" si="1"/>
        <v>-55.45528000000013</v>
      </c>
    </row>
    <row r="67" spans="1:9" s="77" customFormat="1" ht="23.25" customHeight="1" thickBot="1">
      <c r="A67" s="72" t="s">
        <v>406</v>
      </c>
      <c r="B67" s="315" t="s">
        <v>407</v>
      </c>
      <c r="C67" s="274"/>
      <c r="D67" s="316">
        <v>104.5</v>
      </c>
      <c r="E67" s="367">
        <v>71.5</v>
      </c>
      <c r="F67" s="359">
        <v>71.407</v>
      </c>
      <c r="G67" s="456">
        <v>97.37</v>
      </c>
      <c r="H67" s="19">
        <f t="shared" si="3"/>
        <v>99.86993006993006</v>
      </c>
      <c r="I67" s="20">
        <f>F67-E67</f>
        <v>-0.09300000000000352</v>
      </c>
    </row>
    <row r="68" spans="1:10" s="77" customFormat="1" ht="35.25" customHeight="1" thickBot="1">
      <c r="A68" s="72" t="s">
        <v>304</v>
      </c>
      <c r="B68" s="313" t="s">
        <v>210</v>
      </c>
      <c r="C68" s="274"/>
      <c r="D68" s="317"/>
      <c r="E68" s="368">
        <v>486.78749</v>
      </c>
      <c r="F68" s="359">
        <v>486.78749</v>
      </c>
      <c r="G68" s="456"/>
      <c r="H68" s="23"/>
      <c r="I68" s="24">
        <f t="shared" si="1"/>
        <v>0</v>
      </c>
      <c r="J68" s="4"/>
    </row>
    <row r="69" spans="1:9" s="9" customFormat="1" ht="12.75" thickBot="1">
      <c r="A69" s="72" t="s">
        <v>289</v>
      </c>
      <c r="B69" s="315" t="s">
        <v>94</v>
      </c>
      <c r="C69" s="274">
        <v>1853.99212</v>
      </c>
      <c r="D69" s="317">
        <v>800</v>
      </c>
      <c r="E69" s="368">
        <v>1685.2</v>
      </c>
      <c r="F69" s="359">
        <v>1215.72648</v>
      </c>
      <c r="G69" s="456">
        <v>1756.62212</v>
      </c>
      <c r="H69" s="73">
        <f t="shared" si="3"/>
        <v>72.14137669119393</v>
      </c>
      <c r="I69" s="20">
        <f t="shared" si="1"/>
        <v>-469.47352</v>
      </c>
    </row>
    <row r="70" spans="1:9" ht="12.75" thickBot="1">
      <c r="A70" s="72" t="s">
        <v>95</v>
      </c>
      <c r="B70" s="306" t="s">
        <v>96</v>
      </c>
      <c r="C70" s="284">
        <f>C72+C75+C87+C92+C96+C85+C81+C84+C94+C80+C95+C93+C91+C73+C83+C100+C77+C99</f>
        <v>1074.3858</v>
      </c>
      <c r="D70" s="43">
        <f>D72+D75+D87+D92+D96+D85+D81+D84+D94+D80+D95+D93+D91+D82+D99+D73</f>
        <v>1077.0620000000001</v>
      </c>
      <c r="E70" s="364">
        <f>E72+E75+E87+E92+E96+E85+E81+E84+E94+E80+E95+E93+E91+E82+E99+E73</f>
        <v>2170.662</v>
      </c>
      <c r="F70" s="388">
        <f>F72+F75+F87+F92+F96+F85+F81+F84+F94+F80+F95+F93+F91+F73+F83+F100+F77</f>
        <v>1042.58873</v>
      </c>
      <c r="G70" s="413">
        <f>G72+G75+G87+G92+G96+G85+G81+G84+G94+G80+G95+G93+G91+G73+G83+G100+G77+G99+G76</f>
        <v>1074.3858</v>
      </c>
      <c r="H70" s="73">
        <f>F70/E70*100</f>
        <v>48.03091084655281</v>
      </c>
      <c r="I70" s="20">
        <f t="shared" si="1"/>
        <v>-1128.0732699999999</v>
      </c>
    </row>
    <row r="71" spans="1:10" s="9" customFormat="1" ht="12">
      <c r="A71" s="34" t="s">
        <v>279</v>
      </c>
      <c r="B71" s="34" t="s">
        <v>97</v>
      </c>
      <c r="C71" s="318"/>
      <c r="D71" s="34"/>
      <c r="E71" s="351"/>
      <c r="F71" s="409"/>
      <c r="G71" s="409"/>
      <c r="H71" s="32"/>
      <c r="I71" s="33">
        <f t="shared" si="1"/>
        <v>0</v>
      </c>
      <c r="J71" s="4"/>
    </row>
    <row r="72" spans="2:9" ht="12">
      <c r="B72" s="34" t="s">
        <v>98</v>
      </c>
      <c r="C72" s="260">
        <v>34.60469</v>
      </c>
      <c r="D72" s="34">
        <v>30.5</v>
      </c>
      <c r="E72" s="351">
        <v>150.2</v>
      </c>
      <c r="F72" s="351">
        <v>44.56202</v>
      </c>
      <c r="G72" s="351">
        <v>33.14669</v>
      </c>
      <c r="H72" s="17">
        <f>F72/E72*100</f>
        <v>29.66845539280959</v>
      </c>
      <c r="I72" s="88">
        <f t="shared" si="1"/>
        <v>-105.63798</v>
      </c>
    </row>
    <row r="73" spans="1:9" ht="12.75" customHeight="1">
      <c r="A73" s="48" t="s">
        <v>390</v>
      </c>
      <c r="B73" s="54" t="s">
        <v>391</v>
      </c>
      <c r="C73" s="259">
        <v>1.458</v>
      </c>
      <c r="D73" s="48">
        <v>2.2</v>
      </c>
      <c r="E73" s="350">
        <v>2.2</v>
      </c>
      <c r="F73" s="350">
        <v>0.6407</v>
      </c>
      <c r="G73" s="350">
        <v>1.458</v>
      </c>
      <c r="H73" s="17">
        <f>F73/E73*100</f>
        <v>29.12272727272727</v>
      </c>
      <c r="I73" s="88">
        <f aca="true" t="shared" si="4" ref="I73:I132">F73-E73</f>
        <v>-1.5593000000000001</v>
      </c>
    </row>
    <row r="74" spans="1:9" ht="12">
      <c r="A74" s="27" t="s">
        <v>99</v>
      </c>
      <c r="B74" s="27" t="s">
        <v>100</v>
      </c>
      <c r="C74" s="261"/>
      <c r="D74" s="27"/>
      <c r="E74" s="352"/>
      <c r="F74" s="352"/>
      <c r="G74" s="352"/>
      <c r="H74" s="17"/>
      <c r="I74" s="88">
        <f t="shared" si="4"/>
        <v>0</v>
      </c>
    </row>
    <row r="75" spans="1:9" ht="12">
      <c r="A75" s="13"/>
      <c r="B75" s="13" t="s">
        <v>101</v>
      </c>
      <c r="C75" s="263">
        <v>15</v>
      </c>
      <c r="D75" s="13">
        <v>18.5</v>
      </c>
      <c r="E75" s="358">
        <v>145.5</v>
      </c>
      <c r="F75" s="358">
        <v>40</v>
      </c>
      <c r="G75" s="358">
        <v>15</v>
      </c>
      <c r="H75" s="17">
        <f>F75/E75*100</f>
        <v>27.491408934707906</v>
      </c>
      <c r="I75" s="88">
        <f t="shared" si="4"/>
        <v>-105.5</v>
      </c>
    </row>
    <row r="76" spans="1:9" ht="12">
      <c r="A76" s="34" t="s">
        <v>411</v>
      </c>
      <c r="B76" s="34" t="s">
        <v>412</v>
      </c>
      <c r="C76" s="260">
        <v>10</v>
      </c>
      <c r="D76" s="34"/>
      <c r="E76" s="351"/>
      <c r="F76" s="351"/>
      <c r="G76" s="351">
        <v>10</v>
      </c>
      <c r="H76" s="17"/>
      <c r="I76" s="88">
        <f t="shared" si="4"/>
        <v>0</v>
      </c>
    </row>
    <row r="77" spans="2:9" ht="0.75" customHeight="1">
      <c r="B77" s="13"/>
      <c r="C77" s="260"/>
      <c r="D77" s="34"/>
      <c r="E77" s="351"/>
      <c r="F77" s="351"/>
      <c r="G77" s="351"/>
      <c r="H77" s="17"/>
      <c r="I77" s="88">
        <f t="shared" si="4"/>
        <v>0</v>
      </c>
    </row>
    <row r="78" spans="1:9" ht="12">
      <c r="A78" s="27" t="s">
        <v>105</v>
      </c>
      <c r="B78" s="27" t="s">
        <v>103</v>
      </c>
      <c r="C78" s="261"/>
      <c r="D78" s="27"/>
      <c r="E78" s="352"/>
      <c r="F78" s="352"/>
      <c r="G78" s="352"/>
      <c r="H78" s="17"/>
      <c r="I78" s="88">
        <f t="shared" si="4"/>
        <v>0</v>
      </c>
    </row>
    <row r="79" spans="2:9" ht="12">
      <c r="B79" s="34" t="s">
        <v>106</v>
      </c>
      <c r="C79" s="260"/>
      <c r="D79" s="34"/>
      <c r="E79" s="351"/>
      <c r="F79" s="351"/>
      <c r="G79" s="351"/>
      <c r="H79" s="17"/>
      <c r="I79" s="88">
        <f t="shared" si="4"/>
        <v>0</v>
      </c>
    </row>
    <row r="80" spans="2:9" ht="12">
      <c r="B80" s="34" t="s">
        <v>93</v>
      </c>
      <c r="C80" s="260"/>
      <c r="D80" s="34"/>
      <c r="E80" s="351"/>
      <c r="F80" s="351"/>
      <c r="G80" s="351"/>
      <c r="H80" s="17"/>
      <c r="I80" s="88">
        <f t="shared" si="4"/>
        <v>0</v>
      </c>
    </row>
    <row r="81" spans="1:9" ht="12" customHeight="1">
      <c r="A81" s="27" t="s">
        <v>226</v>
      </c>
      <c r="B81" s="58" t="s">
        <v>227</v>
      </c>
      <c r="C81" s="259">
        <v>0.1</v>
      </c>
      <c r="D81" s="58">
        <v>300.2</v>
      </c>
      <c r="E81" s="360">
        <v>310.2</v>
      </c>
      <c r="F81" s="350">
        <v>170</v>
      </c>
      <c r="G81" s="350">
        <v>0.1</v>
      </c>
      <c r="H81" s="17">
        <f>F81/E81*100</f>
        <v>54.803352675693105</v>
      </c>
      <c r="I81" s="88">
        <f t="shared" si="4"/>
        <v>-140.2</v>
      </c>
    </row>
    <row r="82" spans="1:9" ht="12">
      <c r="A82" s="27" t="s">
        <v>107</v>
      </c>
      <c r="B82" s="27" t="s">
        <v>108</v>
      </c>
      <c r="C82" s="261"/>
      <c r="D82" s="27">
        <v>312</v>
      </c>
      <c r="E82" s="352">
        <v>351</v>
      </c>
      <c r="F82" s="352"/>
      <c r="G82" s="352"/>
      <c r="H82" s="17">
        <f>F82/E82*100</f>
        <v>0</v>
      </c>
      <c r="I82" s="88">
        <f t="shared" si="4"/>
        <v>-351</v>
      </c>
    </row>
    <row r="83" spans="1:9" ht="12">
      <c r="A83" s="13"/>
      <c r="B83" s="13" t="s">
        <v>109</v>
      </c>
      <c r="C83" s="263">
        <v>379</v>
      </c>
      <c r="D83" s="37"/>
      <c r="E83" s="358"/>
      <c r="F83" s="358">
        <v>80</v>
      </c>
      <c r="G83" s="358">
        <v>379</v>
      </c>
      <c r="H83" s="17"/>
      <c r="I83" s="88">
        <f t="shared" si="4"/>
        <v>80</v>
      </c>
    </row>
    <row r="84" spans="1:9" ht="15.75" customHeight="1">
      <c r="A84" s="27" t="s">
        <v>110</v>
      </c>
      <c r="B84" s="27" t="s">
        <v>111</v>
      </c>
      <c r="C84" s="259">
        <v>115.9</v>
      </c>
      <c r="D84" s="28">
        <v>34.7</v>
      </c>
      <c r="E84" s="352">
        <v>187.7</v>
      </c>
      <c r="F84" s="350">
        <v>143.259</v>
      </c>
      <c r="G84" s="350">
        <v>115.9</v>
      </c>
      <c r="H84" s="17">
        <f>F84/E84*100</f>
        <v>76.32338838572188</v>
      </c>
      <c r="I84" s="88">
        <f t="shared" si="4"/>
        <v>-44.441</v>
      </c>
    </row>
    <row r="85" spans="1:9" ht="12.75" customHeight="1">
      <c r="A85" s="27" t="s">
        <v>112</v>
      </c>
      <c r="B85" s="27" t="s">
        <v>225</v>
      </c>
      <c r="C85" s="121"/>
      <c r="D85" s="28"/>
      <c r="E85" s="352"/>
      <c r="F85" s="353"/>
      <c r="G85" s="353"/>
      <c r="H85" s="17"/>
      <c r="I85" s="88">
        <f t="shared" si="4"/>
        <v>0</v>
      </c>
    </row>
    <row r="86" spans="1:9" ht="12">
      <c r="A86" s="27" t="s">
        <v>113</v>
      </c>
      <c r="B86" s="27" t="s">
        <v>108</v>
      </c>
      <c r="C86" s="261"/>
      <c r="D86" s="28"/>
      <c r="E86" s="352"/>
      <c r="F86" s="352"/>
      <c r="G86" s="352"/>
      <c r="H86" s="17"/>
      <c r="I86" s="88">
        <f t="shared" si="4"/>
        <v>0</v>
      </c>
    </row>
    <row r="87" spans="2:9" ht="12">
      <c r="B87" s="34" t="s">
        <v>114</v>
      </c>
      <c r="C87" s="260">
        <v>4</v>
      </c>
      <c r="D87" s="35"/>
      <c r="E87" s="351"/>
      <c r="F87" s="351"/>
      <c r="G87" s="351">
        <v>4</v>
      </c>
      <c r="H87" s="17"/>
      <c r="I87" s="88">
        <f t="shared" si="4"/>
        <v>0</v>
      </c>
    </row>
    <row r="88" spans="5:9" ht="12" hidden="1">
      <c r="E88" s="369"/>
      <c r="H88" s="17" t="e">
        <f>F88/E88*100</f>
        <v>#DIV/0!</v>
      </c>
      <c r="I88" s="88">
        <f t="shared" si="4"/>
        <v>0</v>
      </c>
    </row>
    <row r="89" spans="5:9" ht="12" hidden="1">
      <c r="E89" s="369"/>
      <c r="H89" s="17" t="e">
        <f>F89/E89*100</f>
        <v>#DIV/0!</v>
      </c>
      <c r="I89" s="88">
        <f t="shared" si="4"/>
        <v>0</v>
      </c>
    </row>
    <row r="90" spans="5:9" ht="12" hidden="1">
      <c r="E90" s="369"/>
      <c r="H90" s="17" t="e">
        <f>F90/E90*100</f>
        <v>#DIV/0!</v>
      </c>
      <c r="I90" s="88">
        <f t="shared" si="4"/>
        <v>0</v>
      </c>
    </row>
    <row r="91" spans="1:9" ht="16.5" customHeight="1">
      <c r="A91" s="13" t="s">
        <v>115</v>
      </c>
      <c r="B91" s="13" t="s">
        <v>429</v>
      </c>
      <c r="C91" s="55"/>
      <c r="D91" s="37"/>
      <c r="E91" s="358"/>
      <c r="F91" s="439"/>
      <c r="G91" s="415"/>
      <c r="H91" s="17"/>
      <c r="I91" s="88">
        <f t="shared" si="4"/>
        <v>0</v>
      </c>
    </row>
    <row r="92" spans="1:9" ht="12" hidden="1">
      <c r="A92" s="58"/>
      <c r="B92" s="58" t="s">
        <v>117</v>
      </c>
      <c r="C92" s="52"/>
      <c r="D92" s="38"/>
      <c r="E92" s="360"/>
      <c r="F92" s="440"/>
      <c r="G92" s="416"/>
      <c r="H92" s="17" t="e">
        <f>F92/E92*100</f>
        <v>#DIV/0!</v>
      </c>
      <c r="I92" s="88">
        <f t="shared" si="4"/>
        <v>0</v>
      </c>
    </row>
    <row r="93" spans="1:9" ht="24">
      <c r="A93" s="48" t="s">
        <v>312</v>
      </c>
      <c r="B93" s="54" t="s">
        <v>421</v>
      </c>
      <c r="C93" s="259">
        <v>23</v>
      </c>
      <c r="D93" s="38">
        <v>20</v>
      </c>
      <c r="E93" s="360">
        <v>101</v>
      </c>
      <c r="F93" s="350">
        <v>50</v>
      </c>
      <c r="G93" s="360">
        <v>26</v>
      </c>
      <c r="H93" s="17">
        <f>F93/E93*100</f>
        <v>49.504950495049506</v>
      </c>
      <c r="I93" s="88">
        <f t="shared" si="4"/>
        <v>-51</v>
      </c>
    </row>
    <row r="94" spans="1:9" ht="24" customHeight="1">
      <c r="A94" s="48" t="s">
        <v>305</v>
      </c>
      <c r="B94" s="166" t="s">
        <v>307</v>
      </c>
      <c r="C94" s="259">
        <v>3</v>
      </c>
      <c r="D94" s="48"/>
      <c r="E94" s="350"/>
      <c r="F94" s="350"/>
      <c r="G94" s="360"/>
      <c r="H94" s="17"/>
      <c r="I94" s="88">
        <f t="shared" si="4"/>
        <v>0</v>
      </c>
    </row>
    <row r="95" spans="1:9" ht="23.25" customHeight="1">
      <c r="A95" s="48" t="s">
        <v>306</v>
      </c>
      <c r="B95" s="167" t="s">
        <v>308</v>
      </c>
      <c r="C95" s="272">
        <v>6</v>
      </c>
      <c r="D95" s="48"/>
      <c r="E95" s="350">
        <v>100</v>
      </c>
      <c r="F95" s="441">
        <v>53.2</v>
      </c>
      <c r="G95" s="417">
        <v>6</v>
      </c>
      <c r="H95" s="17"/>
      <c r="I95" s="88">
        <f t="shared" si="4"/>
        <v>-46.8</v>
      </c>
    </row>
    <row r="96" spans="1:9" ht="12">
      <c r="A96" s="34" t="s">
        <v>118</v>
      </c>
      <c r="B96" s="34" t="s">
        <v>119</v>
      </c>
      <c r="C96" s="136">
        <v>459.28111</v>
      </c>
      <c r="D96" s="55">
        <f>D98</f>
        <v>310.762</v>
      </c>
      <c r="E96" s="354">
        <f>E98</f>
        <v>774.662</v>
      </c>
      <c r="F96" s="354">
        <f>F98</f>
        <v>460.92701</v>
      </c>
      <c r="G96" s="354">
        <f>G98</f>
        <v>459.28111</v>
      </c>
      <c r="H96" s="17">
        <f>F96/E96*100</f>
        <v>59.500402756298875</v>
      </c>
      <c r="I96" s="88">
        <f t="shared" si="4"/>
        <v>-313.73499000000004</v>
      </c>
    </row>
    <row r="97" spans="1:9" ht="12">
      <c r="A97" s="27" t="s">
        <v>325</v>
      </c>
      <c r="B97" s="27" t="s">
        <v>121</v>
      </c>
      <c r="C97" s="261"/>
      <c r="D97" s="27"/>
      <c r="E97" s="352"/>
      <c r="F97" s="352"/>
      <c r="G97" s="352"/>
      <c r="H97" s="17"/>
      <c r="I97" s="88">
        <f t="shared" si="4"/>
        <v>0</v>
      </c>
    </row>
    <row r="98" spans="2:9" ht="12">
      <c r="B98" s="34" t="s">
        <v>122</v>
      </c>
      <c r="C98" s="260"/>
      <c r="D98" s="34">
        <v>310.762</v>
      </c>
      <c r="E98" s="351">
        <v>774.662</v>
      </c>
      <c r="F98" s="351">
        <v>460.92701</v>
      </c>
      <c r="G98" s="351">
        <v>459.28111</v>
      </c>
      <c r="H98" s="17">
        <f>F98/E98*100</f>
        <v>59.500402756298875</v>
      </c>
      <c r="I98" s="88">
        <f t="shared" si="4"/>
        <v>-313.73499000000004</v>
      </c>
    </row>
    <row r="99" spans="1:9" ht="12">
      <c r="A99" s="27" t="s">
        <v>123</v>
      </c>
      <c r="B99" s="27" t="s">
        <v>97</v>
      </c>
      <c r="C99" s="261">
        <v>33.042</v>
      </c>
      <c r="D99" s="27">
        <v>48.2</v>
      </c>
      <c r="E99" s="352">
        <v>48.2</v>
      </c>
      <c r="F99" s="352"/>
      <c r="G99" s="352"/>
      <c r="H99" s="17">
        <f>F99/E99*100</f>
        <v>0</v>
      </c>
      <c r="I99" s="88">
        <f t="shared" si="4"/>
        <v>-48.2</v>
      </c>
    </row>
    <row r="100" spans="2:9" ht="12.75" thickBot="1">
      <c r="B100" s="34" t="s">
        <v>124</v>
      </c>
      <c r="C100" s="260"/>
      <c r="D100" s="34"/>
      <c r="E100" s="351"/>
      <c r="F100" s="351"/>
      <c r="G100" s="351">
        <v>24.5</v>
      </c>
      <c r="H100" s="29"/>
      <c r="I100" s="30">
        <f t="shared" si="4"/>
        <v>0</v>
      </c>
    </row>
    <row r="101" spans="1:9" ht="12.75" thickBot="1">
      <c r="A101" s="72" t="s">
        <v>125</v>
      </c>
      <c r="B101" s="306" t="s">
        <v>126</v>
      </c>
      <c r="C101" s="319">
        <f>C102+C103+C104+C105</f>
        <v>2465.5086499999998</v>
      </c>
      <c r="D101" s="42">
        <f>D104+D105</f>
        <v>0</v>
      </c>
      <c r="E101" s="364">
        <f>E104+E105</f>
        <v>1984.1</v>
      </c>
      <c r="F101" s="442">
        <f>F102+F103+F104+F105</f>
        <v>1482.5532699999999</v>
      </c>
      <c r="G101" s="418">
        <f>G102+G103+G104+G105</f>
        <v>2465.5086499999998</v>
      </c>
      <c r="H101" s="19">
        <f aca="true" t="shared" si="5" ref="H101:H117">F101/E101*100</f>
        <v>74.72170102313392</v>
      </c>
      <c r="I101" s="20">
        <f t="shared" si="4"/>
        <v>-501.54673</v>
      </c>
    </row>
    <row r="102" spans="1:9" ht="12.75" thickBot="1">
      <c r="A102" s="34" t="s">
        <v>127</v>
      </c>
      <c r="B102" s="34" t="s">
        <v>128</v>
      </c>
      <c r="C102" s="263">
        <v>-19.38828</v>
      </c>
      <c r="D102" s="34"/>
      <c r="E102" s="351"/>
      <c r="F102" s="358">
        <v>62.84015</v>
      </c>
      <c r="G102" s="450">
        <v>-19.38828</v>
      </c>
      <c r="H102" s="19"/>
      <c r="I102" s="33">
        <f t="shared" si="4"/>
        <v>62.84015</v>
      </c>
    </row>
    <row r="103" spans="1:9" ht="12">
      <c r="A103" s="27" t="s">
        <v>309</v>
      </c>
      <c r="B103" s="58" t="s">
        <v>128</v>
      </c>
      <c r="C103" s="264"/>
      <c r="D103" s="58"/>
      <c r="E103" s="360"/>
      <c r="F103" s="360"/>
      <c r="G103" s="360"/>
      <c r="H103" s="17"/>
      <c r="I103" s="88">
        <f t="shared" si="4"/>
        <v>0</v>
      </c>
    </row>
    <row r="104" spans="1:9" ht="12">
      <c r="A104" s="27" t="s">
        <v>280</v>
      </c>
      <c r="B104" s="58" t="s">
        <v>129</v>
      </c>
      <c r="C104" s="259"/>
      <c r="D104" s="58"/>
      <c r="E104" s="360"/>
      <c r="F104" s="350"/>
      <c r="G104" s="350"/>
      <c r="H104" s="17"/>
      <c r="I104" s="88">
        <f t="shared" si="4"/>
        <v>0</v>
      </c>
    </row>
    <row r="105" spans="1:9" ht="12.75" customHeight="1" thickBot="1">
      <c r="A105" s="27" t="s">
        <v>319</v>
      </c>
      <c r="B105" s="27" t="s">
        <v>126</v>
      </c>
      <c r="C105" s="121">
        <v>2484.89693</v>
      </c>
      <c r="D105" s="27"/>
      <c r="E105" s="352">
        <v>1984.1</v>
      </c>
      <c r="F105" s="353">
        <v>1419.71312</v>
      </c>
      <c r="G105" s="452">
        <v>2484.89693</v>
      </c>
      <c r="H105" s="29">
        <f>F105/E105*100</f>
        <v>71.55451438939569</v>
      </c>
      <c r="I105" s="30">
        <f t="shared" si="4"/>
        <v>-564.38688</v>
      </c>
    </row>
    <row r="106" spans="1:9" ht="12.75" thickBot="1">
      <c r="A106" s="72" t="s">
        <v>134</v>
      </c>
      <c r="B106" s="306" t="s">
        <v>135</v>
      </c>
      <c r="C106" s="274">
        <f>C107+C183+C184+C180</f>
        <v>471881.32474999997</v>
      </c>
      <c r="D106" s="96">
        <f>D107</f>
        <v>309934</v>
      </c>
      <c r="E106" s="359">
        <f>E107+E180</f>
        <v>422634.11163999996</v>
      </c>
      <c r="F106" s="359">
        <f>F107+F180+F184+F183</f>
        <v>419188.65632</v>
      </c>
      <c r="G106" s="359">
        <f>G107+G180+G184+G183</f>
        <v>471881.32474999997</v>
      </c>
      <c r="H106" s="73">
        <f t="shared" si="5"/>
        <v>99.18476639128107</v>
      </c>
      <c r="I106" s="20">
        <f t="shared" si="4"/>
        <v>-3445.45531999995</v>
      </c>
    </row>
    <row r="107" spans="1:9" ht="12.75" thickBot="1">
      <c r="A107" s="100" t="s">
        <v>232</v>
      </c>
      <c r="B107" s="306" t="s">
        <v>233</v>
      </c>
      <c r="C107" s="274">
        <f>C108+C111+C137+C163</f>
        <v>467103.08871</v>
      </c>
      <c r="D107" s="73">
        <f>D108+D111+D137+D163</f>
        <v>309934</v>
      </c>
      <c r="E107" s="347">
        <f>E108+E111+E137+E163</f>
        <v>419444.399</v>
      </c>
      <c r="F107" s="347">
        <f>F108+F111+F137+F163</f>
        <v>417287.61341</v>
      </c>
      <c r="G107" s="347">
        <f>G108+G111+G137+G163</f>
        <v>467103.08871</v>
      </c>
      <c r="H107" s="73">
        <f>F107/E107*100</f>
        <v>99.48579940627602</v>
      </c>
      <c r="I107" s="20">
        <f t="shared" si="4"/>
        <v>-2156.785589999985</v>
      </c>
    </row>
    <row r="108" spans="1:9" ht="12.75" thickBot="1">
      <c r="A108" s="72" t="s">
        <v>136</v>
      </c>
      <c r="B108" s="306" t="s">
        <v>137</v>
      </c>
      <c r="C108" s="96">
        <f>C109+C110</f>
        <v>113046.1</v>
      </c>
      <c r="D108" s="102">
        <f>D109+D110</f>
        <v>106780</v>
      </c>
      <c r="E108" s="347">
        <f>E109+E110</f>
        <v>106780</v>
      </c>
      <c r="F108" s="443">
        <f>F109+F110</f>
        <v>106780</v>
      </c>
      <c r="G108" s="405">
        <f>G109+G110</f>
        <v>113046.1</v>
      </c>
      <c r="H108" s="73">
        <f t="shared" si="5"/>
        <v>100</v>
      </c>
      <c r="I108" s="20">
        <f t="shared" si="4"/>
        <v>0</v>
      </c>
    </row>
    <row r="109" spans="1:9" ht="12">
      <c r="A109" s="34" t="s">
        <v>138</v>
      </c>
      <c r="B109" s="68" t="s">
        <v>139</v>
      </c>
      <c r="C109" s="269">
        <v>100951</v>
      </c>
      <c r="D109" s="68">
        <v>106780</v>
      </c>
      <c r="E109" s="370">
        <v>106780</v>
      </c>
      <c r="F109" s="370">
        <v>106780</v>
      </c>
      <c r="G109" s="354">
        <v>100951</v>
      </c>
      <c r="H109" s="32">
        <f t="shared" si="5"/>
        <v>100</v>
      </c>
      <c r="I109" s="33">
        <f t="shared" si="4"/>
        <v>0</v>
      </c>
    </row>
    <row r="110" spans="1:9" ht="12" customHeight="1" thickBot="1">
      <c r="A110" s="91" t="s">
        <v>218</v>
      </c>
      <c r="B110" s="68" t="s">
        <v>447</v>
      </c>
      <c r="C110" s="258">
        <v>12095.1</v>
      </c>
      <c r="D110" s="103"/>
      <c r="E110" s="371"/>
      <c r="F110" s="349"/>
      <c r="G110" s="349">
        <v>12095.1</v>
      </c>
      <c r="H110" s="29"/>
      <c r="I110" s="30">
        <f t="shared" si="4"/>
        <v>0</v>
      </c>
    </row>
    <row r="111" spans="1:10" ht="12.75" thickBot="1">
      <c r="A111" s="72" t="s">
        <v>140</v>
      </c>
      <c r="B111" s="307" t="s">
        <v>141</v>
      </c>
      <c r="C111" s="248">
        <f>C116+C117+C120+C112+C115+C118+C119+C113+C114</f>
        <v>122346.46587999999</v>
      </c>
      <c r="D111" s="106">
        <f>D116+D117+D120+D112+D115+D118+D119</f>
        <v>7878.7</v>
      </c>
      <c r="E111" s="372">
        <f>E116+E117+E120+E112+E115+E118+E119+E113</f>
        <v>114962.90899999999</v>
      </c>
      <c r="F111" s="419">
        <f>F116+F117+F120+F112+F115+F118+F119+F113+F114</f>
        <v>113224.67598</v>
      </c>
      <c r="G111" s="384">
        <f>G116+G117+G120+G115+G118+G119+G113+G114+G112</f>
        <v>122346.46587999999</v>
      </c>
      <c r="H111" s="19">
        <f t="shared" si="5"/>
        <v>98.48800536179893</v>
      </c>
      <c r="I111" s="20">
        <f t="shared" si="4"/>
        <v>-1738.2330199999851</v>
      </c>
      <c r="J111" s="9"/>
    </row>
    <row r="112" spans="1:10" ht="12.75" thickBot="1">
      <c r="A112" s="13" t="s">
        <v>413</v>
      </c>
      <c r="B112" s="68" t="s">
        <v>422</v>
      </c>
      <c r="C112" s="275">
        <v>7319.906</v>
      </c>
      <c r="D112" s="109"/>
      <c r="E112" s="373">
        <v>3777.299</v>
      </c>
      <c r="F112" s="444">
        <v>3777.299</v>
      </c>
      <c r="G112" s="444">
        <v>7319.906</v>
      </c>
      <c r="H112" s="19">
        <f t="shared" si="5"/>
        <v>100</v>
      </c>
      <c r="I112" s="33">
        <f t="shared" si="4"/>
        <v>0</v>
      </c>
      <c r="J112" s="9"/>
    </row>
    <row r="113" spans="1:10" ht="12.75" thickBot="1">
      <c r="A113" s="13" t="s">
        <v>413</v>
      </c>
      <c r="B113" s="68" t="s">
        <v>416</v>
      </c>
      <c r="C113" s="136">
        <v>2581.0041</v>
      </c>
      <c r="D113" s="68"/>
      <c r="E113" s="370">
        <v>27.4</v>
      </c>
      <c r="F113" s="354">
        <v>27.4</v>
      </c>
      <c r="G113" s="354">
        <v>2581.0041</v>
      </c>
      <c r="H113" s="19">
        <f t="shared" si="5"/>
        <v>100</v>
      </c>
      <c r="I113" s="88">
        <f t="shared" si="4"/>
        <v>0</v>
      </c>
      <c r="J113" s="9"/>
    </row>
    <row r="114" spans="1:10" ht="12.75" thickBot="1">
      <c r="A114" s="13" t="s">
        <v>413</v>
      </c>
      <c r="B114" s="68" t="s">
        <v>417</v>
      </c>
      <c r="C114" s="136">
        <v>115.9</v>
      </c>
      <c r="D114" s="68"/>
      <c r="E114" s="370"/>
      <c r="F114" s="354"/>
      <c r="G114" s="354">
        <v>115.9</v>
      </c>
      <c r="H114" s="19"/>
      <c r="I114" s="88">
        <f t="shared" si="4"/>
        <v>0</v>
      </c>
      <c r="J114" s="9"/>
    </row>
    <row r="115" spans="1:10" ht="12.75" thickBot="1">
      <c r="A115" s="13" t="s">
        <v>414</v>
      </c>
      <c r="B115" s="68" t="s">
        <v>143</v>
      </c>
      <c r="C115" s="259">
        <v>17848.442</v>
      </c>
      <c r="D115" s="68"/>
      <c r="E115" s="370">
        <v>12875.31</v>
      </c>
      <c r="F115" s="350">
        <v>12875.277</v>
      </c>
      <c r="G115" s="350">
        <v>17848.442</v>
      </c>
      <c r="H115" s="19">
        <f t="shared" si="5"/>
        <v>99.9997436954916</v>
      </c>
      <c r="I115" s="88">
        <f t="shared" si="4"/>
        <v>-0.03299999999944703</v>
      </c>
      <c r="J115" s="9"/>
    </row>
    <row r="116" spans="1:10" ht="12.75" thickBot="1">
      <c r="A116" s="34" t="s">
        <v>415</v>
      </c>
      <c r="B116" s="75" t="s">
        <v>145</v>
      </c>
      <c r="C116" s="258">
        <v>67919.469</v>
      </c>
      <c r="D116" s="75"/>
      <c r="E116" s="366">
        <v>22367</v>
      </c>
      <c r="F116" s="349">
        <v>20628.99998</v>
      </c>
      <c r="G116" s="349">
        <v>67919.469</v>
      </c>
      <c r="H116" s="19">
        <f t="shared" si="5"/>
        <v>92.22962391022489</v>
      </c>
      <c r="I116" s="88">
        <f t="shared" si="4"/>
        <v>-1738.0000199999995</v>
      </c>
      <c r="J116" s="9"/>
    </row>
    <row r="117" spans="1:9" ht="12.75" thickBot="1">
      <c r="A117" s="58" t="s">
        <v>337</v>
      </c>
      <c r="B117" s="67" t="s">
        <v>438</v>
      </c>
      <c r="C117" s="259"/>
      <c r="D117" s="67"/>
      <c r="E117" s="374">
        <v>64514.2</v>
      </c>
      <c r="F117" s="350">
        <v>64514.2</v>
      </c>
      <c r="G117" s="360"/>
      <c r="H117" s="19">
        <f t="shared" si="5"/>
        <v>100</v>
      </c>
      <c r="I117" s="88">
        <f t="shared" si="4"/>
        <v>0</v>
      </c>
    </row>
    <row r="118" spans="1:9" ht="12.75" thickBot="1">
      <c r="A118" s="13" t="s">
        <v>241</v>
      </c>
      <c r="B118" s="68" t="s">
        <v>237</v>
      </c>
      <c r="C118" s="136">
        <v>780.099</v>
      </c>
      <c r="D118" s="68"/>
      <c r="E118" s="370"/>
      <c r="F118" s="354"/>
      <c r="G118" s="358">
        <v>780.099</v>
      </c>
      <c r="H118" s="19"/>
      <c r="I118" s="88">
        <f t="shared" si="4"/>
        <v>0</v>
      </c>
    </row>
    <row r="119" spans="1:10" s="9" customFormat="1" ht="13.5" thickBot="1">
      <c r="A119" s="13" t="s">
        <v>370</v>
      </c>
      <c r="B119" s="304" t="s">
        <v>153</v>
      </c>
      <c r="C119" s="136">
        <v>4914.7</v>
      </c>
      <c r="D119" s="114">
        <v>3276</v>
      </c>
      <c r="E119" s="375">
        <v>3276</v>
      </c>
      <c r="F119" s="354">
        <v>3276</v>
      </c>
      <c r="G119" s="354">
        <v>4914.7</v>
      </c>
      <c r="H119" s="29">
        <f>F119/E119*100</f>
        <v>100</v>
      </c>
      <c r="I119" s="30">
        <f t="shared" si="4"/>
        <v>0</v>
      </c>
      <c r="J119" s="4"/>
    </row>
    <row r="120" spans="1:9" ht="12.75" thickBot="1">
      <c r="A120" s="72" t="s">
        <v>151</v>
      </c>
      <c r="B120" s="308" t="s">
        <v>152</v>
      </c>
      <c r="C120" s="248">
        <f>C122+C123+C124+C125+C126+C121+C127+C130+C129+C133+C134</f>
        <v>20866.94578</v>
      </c>
      <c r="D120" s="116">
        <f>D122+D123+D124+D125+D126+D121+D127+D130+D129</f>
        <v>4602.7</v>
      </c>
      <c r="E120" s="372">
        <f>E122+E123+E124+E125+E126+E121+E127+E130+E129+E136+E135+E134</f>
        <v>8125.700000000001</v>
      </c>
      <c r="F120" s="372">
        <f>F122+F123+F124+F125+F126+F121+F127+F130+F129+F135+F136+F134</f>
        <v>8125.500000000001</v>
      </c>
      <c r="G120" s="419">
        <f>G122+G123+G124+G125+G126+G121+G127+G130+G129+G133+G134</f>
        <v>20866.945780000002</v>
      </c>
      <c r="H120" s="19">
        <f>F120/E120*100</f>
        <v>99.99753867359121</v>
      </c>
      <c r="I120" s="20">
        <f t="shared" si="4"/>
        <v>-0.1999999999998181</v>
      </c>
    </row>
    <row r="121" spans="1:9" ht="16.5" customHeight="1" thickBot="1">
      <c r="A121" s="13" t="s">
        <v>151</v>
      </c>
      <c r="B121" s="132" t="s">
        <v>440</v>
      </c>
      <c r="C121" s="136">
        <v>601.76702</v>
      </c>
      <c r="D121" s="68"/>
      <c r="E121" s="370"/>
      <c r="F121" s="354"/>
      <c r="G121" s="353">
        <v>601.76702</v>
      </c>
      <c r="H121" s="19"/>
      <c r="I121" s="33">
        <f t="shared" si="4"/>
        <v>0</v>
      </c>
    </row>
    <row r="122" spans="1:9" ht="12.75" thickBot="1">
      <c r="A122" s="27" t="s">
        <v>151</v>
      </c>
      <c r="B122" s="79" t="s">
        <v>154</v>
      </c>
      <c r="C122" s="121">
        <v>6381.34</v>
      </c>
      <c r="D122" s="79"/>
      <c r="E122" s="376"/>
      <c r="F122" s="353"/>
      <c r="G122" s="353">
        <v>6381.34</v>
      </c>
      <c r="H122" s="19"/>
      <c r="I122" s="88">
        <f t="shared" si="4"/>
        <v>0</v>
      </c>
    </row>
    <row r="123" spans="1:9" ht="12">
      <c r="A123" s="27" t="s">
        <v>151</v>
      </c>
      <c r="B123" s="67" t="s">
        <v>155</v>
      </c>
      <c r="C123" s="259">
        <v>180.7</v>
      </c>
      <c r="D123" s="67">
        <v>219.6</v>
      </c>
      <c r="E123" s="374">
        <v>122</v>
      </c>
      <c r="F123" s="350">
        <v>122</v>
      </c>
      <c r="G123" s="350">
        <v>180.7</v>
      </c>
      <c r="H123" s="17">
        <f>F123/E123*100</f>
        <v>100</v>
      </c>
      <c r="I123" s="88">
        <f t="shared" si="4"/>
        <v>0</v>
      </c>
    </row>
    <row r="124" spans="1:9" ht="12">
      <c r="A124" s="27" t="s">
        <v>151</v>
      </c>
      <c r="B124" s="79" t="s">
        <v>446</v>
      </c>
      <c r="C124" s="259">
        <v>5274.1</v>
      </c>
      <c r="D124" s="67"/>
      <c r="E124" s="374">
        <v>2097</v>
      </c>
      <c r="F124" s="350">
        <v>2097</v>
      </c>
      <c r="G124" s="350">
        <v>3195</v>
      </c>
      <c r="H124" s="17">
        <f>F124/E124*100</f>
        <v>100</v>
      </c>
      <c r="I124" s="88">
        <f t="shared" si="4"/>
        <v>0</v>
      </c>
    </row>
    <row r="125" spans="1:9" ht="12" hidden="1">
      <c r="A125" s="27" t="s">
        <v>151</v>
      </c>
      <c r="B125" s="79" t="s">
        <v>251</v>
      </c>
      <c r="C125" s="121"/>
      <c r="D125" s="79"/>
      <c r="E125" s="376"/>
      <c r="F125" s="353"/>
      <c r="G125" s="352"/>
      <c r="H125" s="17" t="e">
        <f>F125/E125*100</f>
        <v>#DIV/0!</v>
      </c>
      <c r="I125" s="88">
        <f t="shared" si="4"/>
        <v>0</v>
      </c>
    </row>
    <row r="126" spans="1:9" ht="12">
      <c r="A126" s="27" t="s">
        <v>151</v>
      </c>
      <c r="B126" s="79" t="s">
        <v>290</v>
      </c>
      <c r="C126" s="259">
        <v>2042.37476</v>
      </c>
      <c r="D126" s="67"/>
      <c r="E126" s="374"/>
      <c r="F126" s="350"/>
      <c r="G126" s="350">
        <v>2042.37476</v>
      </c>
      <c r="H126" s="17"/>
      <c r="I126" s="88">
        <f t="shared" si="4"/>
        <v>0</v>
      </c>
    </row>
    <row r="127" spans="1:9" ht="12.75">
      <c r="A127" s="27" t="s">
        <v>151</v>
      </c>
      <c r="B127" s="229" t="s">
        <v>341</v>
      </c>
      <c r="C127" s="121"/>
      <c r="D127" s="160"/>
      <c r="E127" s="375">
        <v>1438.9</v>
      </c>
      <c r="F127" s="353">
        <v>1438.9</v>
      </c>
      <c r="G127" s="445">
        <v>5274.1</v>
      </c>
      <c r="H127" s="17">
        <f>F127/E127*100</f>
        <v>100</v>
      </c>
      <c r="I127" s="88">
        <f t="shared" si="4"/>
        <v>0</v>
      </c>
    </row>
    <row r="128" spans="1:9" ht="12" hidden="1">
      <c r="A128" s="27" t="s">
        <v>151</v>
      </c>
      <c r="B128" s="114" t="s">
        <v>331</v>
      </c>
      <c r="C128" s="121"/>
      <c r="D128" s="123"/>
      <c r="E128" s="377"/>
      <c r="F128" s="353"/>
      <c r="G128" s="352"/>
      <c r="H128" s="17" t="e">
        <f>F128/E128*100</f>
        <v>#DIV/0!</v>
      </c>
      <c r="I128" s="88">
        <f t="shared" si="4"/>
        <v>0</v>
      </c>
    </row>
    <row r="129" spans="1:10" ht="13.5" customHeight="1">
      <c r="A129" s="27" t="s">
        <v>151</v>
      </c>
      <c r="B129" s="114" t="s">
        <v>424</v>
      </c>
      <c r="C129" s="121">
        <v>2321.464</v>
      </c>
      <c r="D129" s="123">
        <v>2321.5</v>
      </c>
      <c r="E129" s="377">
        <v>2294.3</v>
      </c>
      <c r="F129" s="353">
        <v>2294.3</v>
      </c>
      <c r="G129" s="350">
        <v>2321.464</v>
      </c>
      <c r="H129" s="17">
        <f aca="true" t="shared" si="6" ref="H129:H138">F129/E129*100</f>
        <v>100</v>
      </c>
      <c r="I129" s="88">
        <f t="shared" si="4"/>
        <v>0</v>
      </c>
      <c r="J129" s="1"/>
    </row>
    <row r="130" spans="1:10" s="232" customFormat="1" ht="12.75">
      <c r="A130" s="228" t="s">
        <v>151</v>
      </c>
      <c r="B130" s="229" t="s">
        <v>423</v>
      </c>
      <c r="C130" s="276">
        <v>3195</v>
      </c>
      <c r="D130" s="233">
        <v>2061.6</v>
      </c>
      <c r="E130" s="378"/>
      <c r="F130" s="445"/>
      <c r="G130" s="420"/>
      <c r="H130" s="17"/>
      <c r="I130" s="88">
        <f t="shared" si="4"/>
        <v>0</v>
      </c>
      <c r="J130" s="231"/>
    </row>
    <row r="131" spans="1:10" s="232" customFormat="1" ht="12.75" hidden="1">
      <c r="A131" s="228" t="s">
        <v>151</v>
      </c>
      <c r="B131" s="164" t="s">
        <v>342</v>
      </c>
      <c r="C131" s="277"/>
      <c r="D131" s="237"/>
      <c r="E131" s="379"/>
      <c r="F131" s="379"/>
      <c r="G131" s="421"/>
      <c r="H131" s="17" t="e">
        <f t="shared" si="6"/>
        <v>#DIV/0!</v>
      </c>
      <c r="I131" s="88">
        <f t="shared" si="4"/>
        <v>0</v>
      </c>
      <c r="J131" s="240"/>
    </row>
    <row r="132" spans="1:10" ht="12" hidden="1">
      <c r="A132" s="27" t="s">
        <v>151</v>
      </c>
      <c r="B132" s="79" t="s">
        <v>333</v>
      </c>
      <c r="C132" s="121"/>
      <c r="D132" s="114"/>
      <c r="E132" s="375"/>
      <c r="F132" s="353"/>
      <c r="G132" s="352"/>
      <c r="H132" s="29" t="e">
        <f t="shared" si="6"/>
        <v>#DIV/0!</v>
      </c>
      <c r="I132" s="30">
        <f t="shared" si="4"/>
        <v>0</v>
      </c>
      <c r="J132" s="1"/>
    </row>
    <row r="133" spans="1:10" ht="12">
      <c r="A133" s="27" t="s">
        <v>151</v>
      </c>
      <c r="B133" s="53" t="s">
        <v>441</v>
      </c>
      <c r="C133" s="259">
        <v>850</v>
      </c>
      <c r="D133" s="53"/>
      <c r="E133" s="356"/>
      <c r="F133" s="350"/>
      <c r="G133" s="353">
        <v>850</v>
      </c>
      <c r="H133" s="17"/>
      <c r="I133" s="88"/>
      <c r="J133" s="1"/>
    </row>
    <row r="134" spans="1:10" ht="24">
      <c r="A134" s="228" t="s">
        <v>151</v>
      </c>
      <c r="B134" s="143" t="s">
        <v>442</v>
      </c>
      <c r="C134" s="121">
        <v>20.2</v>
      </c>
      <c r="D134" s="114"/>
      <c r="E134" s="375">
        <v>3.1</v>
      </c>
      <c r="F134" s="353">
        <v>3.1</v>
      </c>
      <c r="G134" s="354">
        <v>20.2</v>
      </c>
      <c r="H134" s="29"/>
      <c r="I134" s="30"/>
      <c r="J134" s="1"/>
    </row>
    <row r="135" spans="1:10" ht="24">
      <c r="A135" s="228" t="s">
        <v>151</v>
      </c>
      <c r="B135" s="49" t="s">
        <v>448</v>
      </c>
      <c r="C135" s="259"/>
      <c r="D135" s="53"/>
      <c r="E135" s="356">
        <v>700.4</v>
      </c>
      <c r="F135" s="350">
        <v>700.4</v>
      </c>
      <c r="G135" s="350"/>
      <c r="H135" s="17"/>
      <c r="I135" s="88"/>
      <c r="J135" s="1"/>
    </row>
    <row r="136" spans="1:10" ht="12.75">
      <c r="A136" s="228" t="s">
        <v>151</v>
      </c>
      <c r="B136" s="437" t="s">
        <v>451</v>
      </c>
      <c r="C136" s="273"/>
      <c r="D136" s="433"/>
      <c r="E136" s="434">
        <v>1470</v>
      </c>
      <c r="F136" s="435">
        <v>1469.8</v>
      </c>
      <c r="G136" s="435"/>
      <c r="H136" s="436"/>
      <c r="I136" s="333"/>
      <c r="J136" s="1"/>
    </row>
    <row r="137" spans="1:10" ht="12.75" thickBot="1">
      <c r="A137" s="396" t="s">
        <v>157</v>
      </c>
      <c r="B137" s="184" t="s">
        <v>158</v>
      </c>
      <c r="C137" s="397">
        <f>C138+C142+C144+C143+C159+C160+C158+C157+C156</f>
        <v>174083.82283</v>
      </c>
      <c r="D137" s="398">
        <f>D138+D142+D144+D143+D159+D160+D158</f>
        <v>172654.9</v>
      </c>
      <c r="E137" s="399">
        <f>E138+E142+E144+E143+E159+E160+E158+E157+E156</f>
        <v>181228.99999999997</v>
      </c>
      <c r="F137" s="399">
        <f>F138+F142+F144+F143+F159+F160+F158+F157+F156</f>
        <v>180827.95213</v>
      </c>
      <c r="G137" s="399">
        <f>G138+G142+G144+G143+G159+G160+G158+G157+G156</f>
        <v>174083.82283</v>
      </c>
      <c r="H137" s="400">
        <f t="shared" si="6"/>
        <v>99.77870657014056</v>
      </c>
      <c r="I137" s="182">
        <f>F137-E137</f>
        <v>-401.0478699999803</v>
      </c>
      <c r="J137" s="1"/>
    </row>
    <row r="138" spans="1:9" ht="12">
      <c r="A138" s="58" t="s">
        <v>159</v>
      </c>
      <c r="B138" s="67" t="s">
        <v>432</v>
      </c>
      <c r="C138" s="264">
        <v>752.9</v>
      </c>
      <c r="D138" s="67">
        <v>537.3</v>
      </c>
      <c r="E138" s="374">
        <v>546.8</v>
      </c>
      <c r="F138" s="360">
        <v>546.8</v>
      </c>
      <c r="G138" s="360">
        <v>752.9</v>
      </c>
      <c r="H138" s="17">
        <f t="shared" si="6"/>
        <v>100</v>
      </c>
      <c r="I138" s="33">
        <f>F138-E138</f>
        <v>0</v>
      </c>
    </row>
    <row r="139" spans="1:9" s="9" customFormat="1" ht="12" customHeight="1" hidden="1">
      <c r="A139" s="183" t="s">
        <v>4</v>
      </c>
      <c r="B139" s="321"/>
      <c r="C139" s="311"/>
      <c r="D139" s="183" t="s">
        <v>238</v>
      </c>
      <c r="E139" s="381" t="s">
        <v>238</v>
      </c>
      <c r="F139" s="422"/>
      <c r="G139" s="422" t="s">
        <v>5</v>
      </c>
      <c r="H139" s="477"/>
      <c r="I139" s="477"/>
    </row>
    <row r="140" spans="1:9" s="9" customFormat="1" ht="12" customHeight="1" hidden="1">
      <c r="A140" s="183" t="s">
        <v>6</v>
      </c>
      <c r="B140" s="176" t="s">
        <v>7</v>
      </c>
      <c r="C140" s="187"/>
      <c r="D140" s="183" t="s">
        <v>239</v>
      </c>
      <c r="E140" s="381" t="s">
        <v>239</v>
      </c>
      <c r="F140" s="423"/>
      <c r="G140" s="423" t="s">
        <v>316</v>
      </c>
      <c r="H140" s="173"/>
      <c r="I140" s="7"/>
    </row>
    <row r="141" spans="1:9" ht="12.75" customHeight="1" hidden="1">
      <c r="A141" s="184" t="s">
        <v>9</v>
      </c>
      <c r="B141" s="179"/>
      <c r="C141" s="188"/>
      <c r="D141" s="184" t="s">
        <v>8</v>
      </c>
      <c r="E141" s="382" t="s">
        <v>8</v>
      </c>
      <c r="F141" s="424"/>
      <c r="G141" s="424" t="s">
        <v>372</v>
      </c>
      <c r="H141" s="173"/>
      <c r="I141" s="7"/>
    </row>
    <row r="142" spans="1:10" ht="12">
      <c r="A142" s="58" t="s">
        <v>162</v>
      </c>
      <c r="B142" s="67" t="s">
        <v>433</v>
      </c>
      <c r="C142" s="259">
        <v>1329.1</v>
      </c>
      <c r="D142" s="68">
        <v>1386.8</v>
      </c>
      <c r="E142" s="370">
        <v>1392.7</v>
      </c>
      <c r="F142" s="350">
        <v>1392.7</v>
      </c>
      <c r="G142" s="350">
        <v>1329.1</v>
      </c>
      <c r="H142" s="17">
        <f>F142/E142*100</f>
        <v>100</v>
      </c>
      <c r="I142" s="89"/>
      <c r="J142" s="9"/>
    </row>
    <row r="143" spans="1:10" ht="24.75" customHeight="1" thickBot="1">
      <c r="A143" s="58" t="s">
        <v>213</v>
      </c>
      <c r="B143" s="134" t="s">
        <v>383</v>
      </c>
      <c r="C143" s="259">
        <v>205.44277</v>
      </c>
      <c r="D143" s="132">
        <v>168.1</v>
      </c>
      <c r="E143" s="383">
        <v>464.3</v>
      </c>
      <c r="F143" s="350">
        <v>464.22162</v>
      </c>
      <c r="G143" s="350">
        <v>205.44277</v>
      </c>
      <c r="H143" s="17">
        <f>F143/E143*100</f>
        <v>99.98311867327159</v>
      </c>
      <c r="I143" s="30">
        <f>F143-E143</f>
        <v>-0.07838000000003831</v>
      </c>
      <c r="J143" s="9"/>
    </row>
    <row r="144" spans="1:9" ht="12.75" thickBot="1">
      <c r="A144" s="100" t="s">
        <v>168</v>
      </c>
      <c r="B144" s="306" t="s">
        <v>169</v>
      </c>
      <c r="C144" s="246">
        <f>C145+C146+C147+C148+C150+C151+C152+C153+C149+C154+C155</f>
        <v>124169.39292999999</v>
      </c>
      <c r="D144" s="128">
        <f>D145+D146+D147+D148+D150+D151+D152+D153+D149+D154+D155</f>
        <v>120258.9</v>
      </c>
      <c r="E144" s="384">
        <f>E145+E146+E147+E148+E150+E151+E152+E153+E149+E154+E155</f>
        <v>120732.09999999998</v>
      </c>
      <c r="F144" s="384">
        <f>F145+F146+F147+F148+F150+F151+F152+F153+F149+F154+F155</f>
        <v>120331.13351</v>
      </c>
      <c r="G144" s="405">
        <f>G145+G146+G147+G148+G150+G151+G152+G153+G149+G154</f>
        <v>124169.39292999999</v>
      </c>
      <c r="H144" s="19">
        <f>F144/E144*100</f>
        <v>99.66788742182072</v>
      </c>
      <c r="I144" s="20">
        <f aca="true" t="shared" si="7" ref="I144:I186">F144-E144</f>
        <v>-400.96648999997706</v>
      </c>
    </row>
    <row r="145" spans="1:9" ht="11.25" customHeight="1">
      <c r="A145" s="13" t="s">
        <v>168</v>
      </c>
      <c r="B145" s="132" t="s">
        <v>224</v>
      </c>
      <c r="C145" s="136">
        <v>27</v>
      </c>
      <c r="D145" s="161">
        <v>27</v>
      </c>
      <c r="E145" s="383">
        <v>27</v>
      </c>
      <c r="F145" s="354">
        <v>27</v>
      </c>
      <c r="G145" s="358">
        <v>27</v>
      </c>
      <c r="H145" s="32">
        <f aca="true" t="shared" si="8" ref="H145:H164">F145/E145*100</f>
        <v>100</v>
      </c>
      <c r="I145" s="33">
        <f t="shared" si="7"/>
        <v>0</v>
      </c>
    </row>
    <row r="146" spans="1:9" ht="24" customHeight="1">
      <c r="A146" s="13" t="s">
        <v>168</v>
      </c>
      <c r="B146" s="132" t="s">
        <v>212</v>
      </c>
      <c r="C146" s="136">
        <v>1453.59293</v>
      </c>
      <c r="D146" s="132">
        <v>1973.2</v>
      </c>
      <c r="E146" s="383">
        <v>1973.2</v>
      </c>
      <c r="F146" s="354">
        <v>1973.02308</v>
      </c>
      <c r="G146" s="354">
        <v>1453.59293</v>
      </c>
      <c r="H146" s="17">
        <f t="shared" si="8"/>
        <v>99.99103385363875</v>
      </c>
      <c r="I146" s="88">
        <f t="shared" si="7"/>
        <v>-0.1769200000001092</v>
      </c>
    </row>
    <row r="147" spans="1:9" ht="12">
      <c r="A147" s="13" t="s">
        <v>168</v>
      </c>
      <c r="B147" s="68" t="s">
        <v>170</v>
      </c>
      <c r="C147" s="136">
        <v>9197.6</v>
      </c>
      <c r="D147" s="68">
        <v>7282.9</v>
      </c>
      <c r="E147" s="370">
        <v>8019.2</v>
      </c>
      <c r="F147" s="354">
        <v>7648.8</v>
      </c>
      <c r="G147" s="354">
        <v>9197.6</v>
      </c>
      <c r="H147" s="17">
        <f t="shared" si="8"/>
        <v>95.38108539505188</v>
      </c>
      <c r="I147" s="88">
        <f t="shared" si="7"/>
        <v>-370.39999999999964</v>
      </c>
    </row>
    <row r="148" spans="1:9" ht="12">
      <c r="A148" s="58" t="s">
        <v>168</v>
      </c>
      <c r="B148" s="67" t="s">
        <v>171</v>
      </c>
      <c r="C148" s="259">
        <v>97299.7</v>
      </c>
      <c r="D148" s="67">
        <v>95394.9</v>
      </c>
      <c r="E148" s="374">
        <v>95394.9</v>
      </c>
      <c r="F148" s="350">
        <v>95394.9</v>
      </c>
      <c r="G148" s="350">
        <v>97299.7</v>
      </c>
      <c r="H148" s="17">
        <f t="shared" si="8"/>
        <v>100</v>
      </c>
      <c r="I148" s="88">
        <f t="shared" si="7"/>
        <v>0</v>
      </c>
    </row>
    <row r="149" spans="1:9" ht="12">
      <c r="A149" s="58" t="s">
        <v>168</v>
      </c>
      <c r="B149" s="67" t="s">
        <v>371</v>
      </c>
      <c r="C149" s="259">
        <v>13517</v>
      </c>
      <c r="D149" s="67">
        <v>12989.4</v>
      </c>
      <c r="E149" s="374">
        <v>12989.4</v>
      </c>
      <c r="F149" s="350">
        <v>12989.4</v>
      </c>
      <c r="G149" s="350">
        <v>13517</v>
      </c>
      <c r="H149" s="17">
        <f t="shared" si="8"/>
        <v>100</v>
      </c>
      <c r="I149" s="88">
        <f t="shared" si="7"/>
        <v>0</v>
      </c>
    </row>
    <row r="150" spans="1:9" ht="12">
      <c r="A150" s="58" t="s">
        <v>168</v>
      </c>
      <c r="B150" s="67" t="s">
        <v>173</v>
      </c>
      <c r="C150" s="259">
        <v>419.4</v>
      </c>
      <c r="D150" s="67">
        <v>419.5</v>
      </c>
      <c r="E150" s="374">
        <v>419.5</v>
      </c>
      <c r="F150" s="350">
        <v>419.5</v>
      </c>
      <c r="G150" s="360">
        <v>419.4</v>
      </c>
      <c r="H150" s="17">
        <f t="shared" si="8"/>
        <v>100</v>
      </c>
      <c r="I150" s="88">
        <f t="shared" si="7"/>
        <v>0</v>
      </c>
    </row>
    <row r="151" spans="1:9" ht="12">
      <c r="A151" s="58" t="s">
        <v>168</v>
      </c>
      <c r="B151" s="67" t="s">
        <v>174</v>
      </c>
      <c r="C151" s="259">
        <v>1628.9</v>
      </c>
      <c r="D151" s="67">
        <v>1405.6</v>
      </c>
      <c r="E151" s="374">
        <v>1142.5</v>
      </c>
      <c r="F151" s="350">
        <v>1142.5</v>
      </c>
      <c r="G151" s="350">
        <v>1628.9</v>
      </c>
      <c r="H151" s="17">
        <f t="shared" si="8"/>
        <v>100</v>
      </c>
      <c r="I151" s="88">
        <f t="shared" si="7"/>
        <v>0</v>
      </c>
    </row>
    <row r="152" spans="1:11" ht="12">
      <c r="A152" s="58" t="s">
        <v>168</v>
      </c>
      <c r="B152" s="67" t="s">
        <v>373</v>
      </c>
      <c r="C152" s="259">
        <v>289.4</v>
      </c>
      <c r="D152" s="67">
        <v>289.5</v>
      </c>
      <c r="E152" s="374">
        <v>289.5</v>
      </c>
      <c r="F152" s="350">
        <v>289.5</v>
      </c>
      <c r="G152" s="350">
        <v>289.4</v>
      </c>
      <c r="H152" s="17">
        <f t="shared" si="8"/>
        <v>100</v>
      </c>
      <c r="I152" s="88">
        <f t="shared" si="7"/>
        <v>0</v>
      </c>
      <c r="K152" s="1"/>
    </row>
    <row r="153" spans="1:9" ht="12.75">
      <c r="A153" s="58" t="s">
        <v>168</v>
      </c>
      <c r="B153" s="162" t="s">
        <v>292</v>
      </c>
      <c r="C153" s="121">
        <v>12.7</v>
      </c>
      <c r="D153" s="68">
        <v>9.5</v>
      </c>
      <c r="E153" s="370">
        <v>9.5</v>
      </c>
      <c r="F153" s="353">
        <v>8.71</v>
      </c>
      <c r="G153" s="353">
        <v>12.7</v>
      </c>
      <c r="H153" s="17">
        <f t="shared" si="8"/>
        <v>91.6842105263158</v>
      </c>
      <c r="I153" s="88">
        <f t="shared" si="7"/>
        <v>-0.7899999999999991</v>
      </c>
    </row>
    <row r="154" spans="1:9" ht="25.5">
      <c r="A154" s="58" t="s">
        <v>168</v>
      </c>
      <c r="B154" s="310" t="s">
        <v>384</v>
      </c>
      <c r="C154" s="121">
        <v>324.1</v>
      </c>
      <c r="D154" s="68">
        <v>324.2</v>
      </c>
      <c r="E154" s="370">
        <v>324.2</v>
      </c>
      <c r="F154" s="353">
        <v>324.2</v>
      </c>
      <c r="G154" s="353">
        <v>324.1</v>
      </c>
      <c r="H154" s="17">
        <f>F154/E154*100</f>
        <v>100</v>
      </c>
      <c r="I154" s="88">
        <f t="shared" si="7"/>
        <v>0</v>
      </c>
    </row>
    <row r="155" spans="1:9" ht="25.5">
      <c r="A155" s="27" t="s">
        <v>168</v>
      </c>
      <c r="B155" s="342" t="s">
        <v>425</v>
      </c>
      <c r="C155" s="121"/>
      <c r="D155" s="75">
        <v>143.2</v>
      </c>
      <c r="E155" s="366">
        <v>143.2</v>
      </c>
      <c r="F155" s="353">
        <v>113.60043</v>
      </c>
      <c r="G155" s="352"/>
      <c r="H155" s="29">
        <f t="shared" si="8"/>
        <v>79.3299092178771</v>
      </c>
      <c r="I155" s="30">
        <f t="shared" si="7"/>
        <v>-29.599569999999986</v>
      </c>
    </row>
    <row r="156" spans="1:9" ht="15" customHeight="1">
      <c r="A156" s="48" t="s">
        <v>180</v>
      </c>
      <c r="B156" s="343" t="s">
        <v>427</v>
      </c>
      <c r="C156" s="259">
        <v>1100</v>
      </c>
      <c r="D156" s="259">
        <v>1549.8</v>
      </c>
      <c r="E156" s="350">
        <v>1233</v>
      </c>
      <c r="F156" s="350">
        <v>1233</v>
      </c>
      <c r="G156" s="350">
        <v>1100</v>
      </c>
      <c r="H156" s="17">
        <f>F156/E156*100</f>
        <v>100</v>
      </c>
      <c r="I156" s="88">
        <f>F156-E156</f>
        <v>0</v>
      </c>
    </row>
    <row r="157" spans="1:9" ht="12.75">
      <c r="A157" s="13" t="s">
        <v>430</v>
      </c>
      <c r="B157" s="310" t="s">
        <v>431</v>
      </c>
      <c r="C157" s="258"/>
      <c r="D157" s="68"/>
      <c r="E157" s="370">
        <v>220.3</v>
      </c>
      <c r="F157" s="349">
        <v>220.3</v>
      </c>
      <c r="G157" s="351"/>
      <c r="H157" s="32">
        <f>F157/E157*100</f>
        <v>100</v>
      </c>
      <c r="I157" s="33">
        <f>F157-E157</f>
        <v>0</v>
      </c>
    </row>
    <row r="158" spans="1:9" ht="48">
      <c r="A158" s="48" t="s">
        <v>317</v>
      </c>
      <c r="B158" s="132" t="s">
        <v>392</v>
      </c>
      <c r="C158" s="121">
        <v>827.6</v>
      </c>
      <c r="D158" s="68">
        <v>1326.3</v>
      </c>
      <c r="E158" s="370">
        <v>2925.2</v>
      </c>
      <c r="F158" s="353">
        <v>2925.2</v>
      </c>
      <c r="G158" s="353">
        <v>827.6</v>
      </c>
      <c r="H158" s="17">
        <f t="shared" si="8"/>
        <v>100</v>
      </c>
      <c r="I158" s="88">
        <f t="shared" si="7"/>
        <v>0</v>
      </c>
    </row>
    <row r="159" spans="1:9" ht="48.75" thickBot="1">
      <c r="A159" s="48" t="s">
        <v>317</v>
      </c>
      <c r="B159" s="132" t="s">
        <v>223</v>
      </c>
      <c r="C159" s="121">
        <v>2007.1</v>
      </c>
      <c r="D159" s="132">
        <v>3411.2</v>
      </c>
      <c r="E159" s="383">
        <v>7943.7</v>
      </c>
      <c r="F159" s="353">
        <v>7943.7</v>
      </c>
      <c r="G159" s="353">
        <v>2007.1</v>
      </c>
      <c r="H159" s="29">
        <f t="shared" si="8"/>
        <v>100</v>
      </c>
      <c r="I159" s="30">
        <f t="shared" si="7"/>
        <v>0</v>
      </c>
    </row>
    <row r="160" spans="1:9" ht="15" customHeight="1" thickBot="1">
      <c r="A160" s="320" t="s">
        <v>182</v>
      </c>
      <c r="B160" s="306" t="s">
        <v>183</v>
      </c>
      <c r="C160" s="334">
        <f>C162+C161</f>
        <v>43692.28713</v>
      </c>
      <c r="D160" s="334">
        <f>D162+D161</f>
        <v>45566.3</v>
      </c>
      <c r="E160" s="385">
        <f>E162+E161</f>
        <v>45770.9</v>
      </c>
      <c r="F160" s="385">
        <f>F162+F161</f>
        <v>45770.897</v>
      </c>
      <c r="G160" s="385">
        <f>G162+G161</f>
        <v>43692.28713</v>
      </c>
      <c r="H160" s="19">
        <f t="shared" si="8"/>
        <v>99.99999344561718</v>
      </c>
      <c r="I160" s="20">
        <f t="shared" si="7"/>
        <v>-0.0030000000042491592</v>
      </c>
    </row>
    <row r="161" spans="1:9" ht="15" customHeight="1" thickBot="1">
      <c r="A161" s="139" t="s">
        <v>184</v>
      </c>
      <c r="B161" s="140" t="s">
        <v>426</v>
      </c>
      <c r="C161" s="259">
        <v>11366.28713</v>
      </c>
      <c r="D161" s="259">
        <v>11789.3</v>
      </c>
      <c r="E161" s="350">
        <v>11993.9</v>
      </c>
      <c r="F161" s="350">
        <v>11993.897</v>
      </c>
      <c r="G161" s="353">
        <v>11366.28713</v>
      </c>
      <c r="H161" s="32">
        <f>F161/E161*100</f>
        <v>99.99997498728521</v>
      </c>
      <c r="I161" s="33">
        <f t="shared" si="7"/>
        <v>-0.002999999998792191</v>
      </c>
    </row>
    <row r="162" spans="1:9" ht="15" customHeight="1" thickBot="1">
      <c r="A162" s="139" t="s">
        <v>184</v>
      </c>
      <c r="B162" s="140" t="s">
        <v>395</v>
      </c>
      <c r="C162" s="121">
        <v>32326</v>
      </c>
      <c r="D162" s="114">
        <v>33777</v>
      </c>
      <c r="E162" s="375">
        <v>33777</v>
      </c>
      <c r="F162" s="353">
        <v>33777</v>
      </c>
      <c r="G162" s="349">
        <v>32326</v>
      </c>
      <c r="H162" s="29">
        <f t="shared" si="8"/>
        <v>100</v>
      </c>
      <c r="I162" s="30">
        <f t="shared" si="7"/>
        <v>0</v>
      </c>
    </row>
    <row r="163" spans="1:9" ht="12.75" thickBot="1">
      <c r="A163" s="72" t="s">
        <v>186</v>
      </c>
      <c r="B163" s="306" t="s">
        <v>206</v>
      </c>
      <c r="C163" s="245">
        <f>C164+C174+C168+C170+C171+C173+C165+C169+C172</f>
        <v>57626.700000000004</v>
      </c>
      <c r="D163" s="19">
        <f>D164+D174+D168+D176</f>
        <v>22620.4</v>
      </c>
      <c r="E163" s="347">
        <f>E164+E174+E168+E170+E171+E173+E165+E166+E172+E169</f>
        <v>16472.49</v>
      </c>
      <c r="F163" s="347">
        <f>F164+F174+F168+F170+F171+F173+F165+F166+F172+F169</f>
        <v>16454.985300000004</v>
      </c>
      <c r="G163" s="359">
        <f>G164+G174+G168+G170+G171+G173+G165+G176+G167+G169+G172</f>
        <v>57626.700000000004</v>
      </c>
      <c r="H163" s="98">
        <f t="shared" si="8"/>
        <v>99.8937337342442</v>
      </c>
      <c r="I163" s="138">
        <f t="shared" si="7"/>
        <v>-17.504699999997683</v>
      </c>
    </row>
    <row r="164" spans="1:9" ht="12.75" thickBot="1">
      <c r="A164" s="34" t="s">
        <v>188</v>
      </c>
      <c r="B164" s="75" t="s">
        <v>409</v>
      </c>
      <c r="C164" s="258">
        <v>1500</v>
      </c>
      <c r="D164" s="75"/>
      <c r="E164" s="366">
        <v>1504</v>
      </c>
      <c r="F164" s="349">
        <v>1504</v>
      </c>
      <c r="G164" s="351">
        <v>1500</v>
      </c>
      <c r="H164" s="98">
        <f t="shared" si="8"/>
        <v>100</v>
      </c>
      <c r="I164" s="33">
        <f t="shared" si="7"/>
        <v>0</v>
      </c>
    </row>
    <row r="165" spans="1:9" ht="24">
      <c r="A165" s="48" t="s">
        <v>188</v>
      </c>
      <c r="B165" s="49" t="s">
        <v>394</v>
      </c>
      <c r="C165" s="259">
        <v>1508</v>
      </c>
      <c r="D165" s="53"/>
      <c r="E165" s="356"/>
      <c r="F165" s="350"/>
      <c r="G165" s="360">
        <v>1508</v>
      </c>
      <c r="H165" s="17"/>
      <c r="I165" s="88">
        <f t="shared" si="7"/>
        <v>0</v>
      </c>
    </row>
    <row r="166" spans="1:9" ht="12">
      <c r="A166" s="48" t="s">
        <v>188</v>
      </c>
      <c r="B166" s="132" t="s">
        <v>449</v>
      </c>
      <c r="C166" s="259"/>
      <c r="D166" s="53"/>
      <c r="E166" s="356">
        <v>525.69</v>
      </c>
      <c r="F166" s="350">
        <v>525.69</v>
      </c>
      <c r="G166" s="360"/>
      <c r="H166" s="17"/>
      <c r="I166" s="88"/>
    </row>
    <row r="167" spans="1:9" ht="12">
      <c r="A167" s="48" t="s">
        <v>188</v>
      </c>
      <c r="B167" s="132" t="s">
        <v>450</v>
      </c>
      <c r="C167" s="259"/>
      <c r="D167" s="53"/>
      <c r="E167" s="356"/>
      <c r="F167" s="350"/>
      <c r="G167" s="360"/>
      <c r="H167" s="17"/>
      <c r="I167" s="88"/>
    </row>
    <row r="168" spans="1:9" ht="12.75" thickBot="1">
      <c r="A168" s="34" t="s">
        <v>281</v>
      </c>
      <c r="B168" s="132" t="s">
        <v>434</v>
      </c>
      <c r="C168" s="259"/>
      <c r="D168" s="49"/>
      <c r="E168" s="357">
        <v>15.2</v>
      </c>
      <c r="F168" s="350">
        <v>15.2</v>
      </c>
      <c r="G168" s="360"/>
      <c r="H168" s="17"/>
      <c r="I168" s="88">
        <f t="shared" si="7"/>
        <v>0</v>
      </c>
    </row>
    <row r="169" spans="1:9" ht="12.75" thickBot="1">
      <c r="A169" s="34" t="s">
        <v>357</v>
      </c>
      <c r="B169" s="132" t="s">
        <v>443</v>
      </c>
      <c r="C169" s="259">
        <v>62.4</v>
      </c>
      <c r="D169" s="49"/>
      <c r="E169" s="357">
        <v>66.7</v>
      </c>
      <c r="F169" s="350">
        <v>66.7</v>
      </c>
      <c r="G169" s="360">
        <v>62.4</v>
      </c>
      <c r="H169" s="98">
        <f>F169/E169*100</f>
        <v>100</v>
      </c>
      <c r="I169" s="88"/>
    </row>
    <row r="170" spans="1:9" ht="12.75" thickBot="1">
      <c r="A170" s="48" t="s">
        <v>352</v>
      </c>
      <c r="B170" s="49" t="s">
        <v>354</v>
      </c>
      <c r="C170" s="259">
        <v>200</v>
      </c>
      <c r="D170" s="49"/>
      <c r="E170" s="357">
        <v>100</v>
      </c>
      <c r="F170" s="350">
        <v>100</v>
      </c>
      <c r="G170" s="360">
        <v>200</v>
      </c>
      <c r="H170" s="98">
        <f>F170/E170*100</f>
        <v>100</v>
      </c>
      <c r="I170" s="88">
        <f t="shared" si="7"/>
        <v>0</v>
      </c>
    </row>
    <row r="171" spans="1:9" ht="12.75" thickBot="1">
      <c r="A171" s="48" t="s">
        <v>353</v>
      </c>
      <c r="B171" s="49" t="s">
        <v>435</v>
      </c>
      <c r="C171" s="259"/>
      <c r="D171" s="49"/>
      <c r="E171" s="357">
        <v>50</v>
      </c>
      <c r="F171" s="350">
        <v>50</v>
      </c>
      <c r="G171" s="350"/>
      <c r="H171" s="98">
        <f>F171/E171*100</f>
        <v>100</v>
      </c>
      <c r="I171" s="88">
        <f t="shared" si="7"/>
        <v>0</v>
      </c>
    </row>
    <row r="172" spans="1:9" ht="12.75" thickBot="1">
      <c r="A172" s="48" t="s">
        <v>418</v>
      </c>
      <c r="B172" s="103" t="s">
        <v>444</v>
      </c>
      <c r="C172" s="258">
        <v>8368</v>
      </c>
      <c r="D172" s="144"/>
      <c r="E172" s="386">
        <v>2555</v>
      </c>
      <c r="F172" s="349">
        <v>2555</v>
      </c>
      <c r="G172" s="351">
        <v>8368</v>
      </c>
      <c r="H172" s="98">
        <f>F172/E172*100</f>
        <v>100</v>
      </c>
      <c r="I172" s="30"/>
    </row>
    <row r="173" spans="1:9" ht="12.75" thickBot="1">
      <c r="A173" s="48" t="s">
        <v>419</v>
      </c>
      <c r="B173" s="103" t="s">
        <v>420</v>
      </c>
      <c r="C173" s="258">
        <v>453.4</v>
      </c>
      <c r="D173" s="144"/>
      <c r="E173" s="386"/>
      <c r="F173" s="349"/>
      <c r="G173" s="351">
        <v>453.4</v>
      </c>
      <c r="H173" s="98"/>
      <c r="I173" s="30">
        <f t="shared" si="7"/>
        <v>0</v>
      </c>
    </row>
    <row r="174" spans="1:9" ht="12.75" thickBot="1">
      <c r="A174" s="100" t="s">
        <v>189</v>
      </c>
      <c r="B174" s="306" t="s">
        <v>346</v>
      </c>
      <c r="C174" s="73">
        <f>C175+C176+C177+C178</f>
        <v>45534.9</v>
      </c>
      <c r="D174" s="73">
        <f>D175+D176</f>
        <v>11355.2</v>
      </c>
      <c r="E174" s="347">
        <f>E175+E176+E179</f>
        <v>11655.9</v>
      </c>
      <c r="F174" s="347">
        <f>F175+F176+F179</f>
        <v>11638.3953</v>
      </c>
      <c r="G174" s="347">
        <f>G177+G175+G178</f>
        <v>45534.9</v>
      </c>
      <c r="H174" s="19">
        <f>F174/E174*100</f>
        <v>99.84982112063419</v>
      </c>
      <c r="I174" s="20">
        <f t="shared" si="7"/>
        <v>-17.504699999999502</v>
      </c>
    </row>
    <row r="175" spans="1:9" ht="12">
      <c r="A175" s="48" t="s">
        <v>190</v>
      </c>
      <c r="B175" s="132" t="s">
        <v>410</v>
      </c>
      <c r="C175" s="136">
        <v>219</v>
      </c>
      <c r="D175" s="132">
        <v>90</v>
      </c>
      <c r="E175" s="383">
        <v>100</v>
      </c>
      <c r="F175" s="354">
        <v>82.4953</v>
      </c>
      <c r="G175" s="439">
        <v>219</v>
      </c>
      <c r="H175" s="32">
        <f>F175/E175*100</f>
        <v>82.4953</v>
      </c>
      <c r="I175" s="33">
        <f t="shared" si="7"/>
        <v>-17.5047</v>
      </c>
    </row>
    <row r="176" spans="1:9" ht="24">
      <c r="A176" s="48" t="s">
        <v>190</v>
      </c>
      <c r="B176" s="174" t="s">
        <v>428</v>
      </c>
      <c r="C176" s="136"/>
      <c r="D176" s="130">
        <v>11265.2</v>
      </c>
      <c r="E176" s="387">
        <v>10386.9</v>
      </c>
      <c r="F176" s="354">
        <v>10386.9</v>
      </c>
      <c r="G176" s="358"/>
      <c r="H176" s="17">
        <f>F176/E176*100</f>
        <v>100</v>
      </c>
      <c r="I176" s="88">
        <f t="shared" si="7"/>
        <v>0</v>
      </c>
    </row>
    <row r="177" spans="1:9" ht="12.75">
      <c r="A177" s="13" t="s">
        <v>190</v>
      </c>
      <c r="B177" s="241" t="s">
        <v>402</v>
      </c>
      <c r="C177" s="136">
        <v>45200</v>
      </c>
      <c r="D177" s="132"/>
      <c r="E177" s="383"/>
      <c r="F177" s="354"/>
      <c r="G177" s="439">
        <v>45200</v>
      </c>
      <c r="H177" s="17"/>
      <c r="I177" s="88">
        <f t="shared" si="7"/>
        <v>0</v>
      </c>
    </row>
    <row r="178" spans="1:9" ht="12">
      <c r="A178" s="34" t="s">
        <v>270</v>
      </c>
      <c r="B178" s="103" t="s">
        <v>445</v>
      </c>
      <c r="C178" s="258">
        <v>115.9</v>
      </c>
      <c r="D178" s="103"/>
      <c r="E178" s="371"/>
      <c r="F178" s="349"/>
      <c r="G178" s="354">
        <v>115.9</v>
      </c>
      <c r="H178" s="29"/>
      <c r="I178" s="30">
        <f t="shared" si="7"/>
        <v>0</v>
      </c>
    </row>
    <row r="179" spans="1:9" ht="12.75" thickBot="1">
      <c r="A179" s="13" t="s">
        <v>190</v>
      </c>
      <c r="B179" s="103" t="s">
        <v>452</v>
      </c>
      <c r="C179" s="260"/>
      <c r="D179" s="103"/>
      <c r="E179" s="371">
        <v>1169</v>
      </c>
      <c r="F179" s="351">
        <v>1169</v>
      </c>
      <c r="G179" s="369"/>
      <c r="H179" s="23"/>
      <c r="I179" s="333"/>
    </row>
    <row r="180" spans="1:9" ht="12.75" thickBot="1">
      <c r="A180" s="72" t="s">
        <v>320</v>
      </c>
      <c r="B180" s="315" t="s">
        <v>256</v>
      </c>
      <c r="C180" s="274">
        <v>4882.06</v>
      </c>
      <c r="D180" s="41"/>
      <c r="E180" s="388">
        <v>3189.71264</v>
      </c>
      <c r="F180" s="359">
        <v>3167.34</v>
      </c>
      <c r="G180" s="405">
        <v>4882.06</v>
      </c>
      <c r="H180" s="73"/>
      <c r="I180" s="20">
        <f t="shared" si="7"/>
        <v>-22.372640000000047</v>
      </c>
    </row>
    <row r="181" spans="1:9" ht="12.75" thickBot="1">
      <c r="A181" s="72" t="s">
        <v>320</v>
      </c>
      <c r="B181" s="315"/>
      <c r="C181" s="245"/>
      <c r="D181" s="41"/>
      <c r="E181" s="388"/>
      <c r="F181" s="347"/>
      <c r="G181" s="425"/>
      <c r="H181" s="23"/>
      <c r="I181" s="24">
        <f t="shared" si="7"/>
        <v>0</v>
      </c>
    </row>
    <row r="182" spans="1:9" ht="12.75" thickBot="1">
      <c r="A182" s="40" t="s">
        <v>228</v>
      </c>
      <c r="B182" s="306" t="s">
        <v>131</v>
      </c>
      <c r="C182" s="245"/>
      <c r="D182" s="41"/>
      <c r="E182" s="388"/>
      <c r="F182" s="347"/>
      <c r="G182" s="359">
        <f>G183</f>
        <v>366.70495</v>
      </c>
      <c r="H182" s="19"/>
      <c r="I182" s="20">
        <f t="shared" si="7"/>
        <v>0</v>
      </c>
    </row>
    <row r="183" spans="1:11" ht="12.75" thickBot="1">
      <c r="A183" s="34" t="s">
        <v>229</v>
      </c>
      <c r="B183" s="34" t="s">
        <v>211</v>
      </c>
      <c r="C183" s="258">
        <v>366.70495</v>
      </c>
      <c r="D183" s="34"/>
      <c r="E183" s="351"/>
      <c r="F183" s="349">
        <v>3.6</v>
      </c>
      <c r="G183" s="351">
        <v>366.70495</v>
      </c>
      <c r="H183" s="23"/>
      <c r="I183" s="24">
        <f t="shared" si="7"/>
        <v>3.6</v>
      </c>
      <c r="K183" s="311"/>
    </row>
    <row r="184" spans="1:9" ht="12.75" thickBot="1">
      <c r="A184" s="40" t="s">
        <v>230</v>
      </c>
      <c r="B184" s="306" t="s">
        <v>132</v>
      </c>
      <c r="C184" s="245">
        <f>C185</f>
        <v>-470.52891</v>
      </c>
      <c r="D184" s="41"/>
      <c r="E184" s="388"/>
      <c r="F184" s="347">
        <f>F185</f>
        <v>-1269.89709</v>
      </c>
      <c r="G184" s="359">
        <f>G185</f>
        <v>-470.52891</v>
      </c>
      <c r="H184" s="19"/>
      <c r="I184" s="20">
        <f t="shared" si="7"/>
        <v>-1269.89709</v>
      </c>
    </row>
    <row r="185" spans="1:9" ht="12.75" thickBot="1">
      <c r="A185" s="92" t="s">
        <v>231</v>
      </c>
      <c r="B185" s="92" t="s">
        <v>133</v>
      </c>
      <c r="C185" s="136">
        <v>-470.52891</v>
      </c>
      <c r="D185" s="92"/>
      <c r="E185" s="354"/>
      <c r="F185" s="354">
        <v>-1269.89709</v>
      </c>
      <c r="G185" s="358">
        <v>-470.52891</v>
      </c>
      <c r="H185" s="23"/>
      <c r="I185" s="24">
        <f t="shared" si="7"/>
        <v>-1269.89709</v>
      </c>
    </row>
    <row r="186" spans="1:9" ht="12.75" thickBot="1">
      <c r="A186" s="72"/>
      <c r="B186" s="137" t="s">
        <v>191</v>
      </c>
      <c r="C186" s="252">
        <f>C8+C106</f>
        <v>553687.3502999999</v>
      </c>
      <c r="D186" s="305">
        <f>D107+D8+D180</f>
        <v>373563.6</v>
      </c>
      <c r="E186" s="380">
        <f>E107+E8+E180</f>
        <v>525969.63945</v>
      </c>
      <c r="F186" s="380">
        <f>F8+F106</f>
        <v>514489.00261</v>
      </c>
      <c r="G186" s="380">
        <f>G8+G106</f>
        <v>553686.0503</v>
      </c>
      <c r="H186" s="19">
        <f>F186/E186*100</f>
        <v>97.8172434340497</v>
      </c>
      <c r="I186" s="20">
        <f t="shared" si="7"/>
        <v>-11480.636839999992</v>
      </c>
    </row>
    <row r="187" spans="1:9" ht="12">
      <c r="A187" s="5"/>
      <c r="B187" s="5"/>
      <c r="C187" s="326"/>
      <c r="D187" s="325"/>
      <c r="E187" s="389"/>
      <c r="F187" s="426"/>
      <c r="G187" s="426"/>
      <c r="H187" s="327"/>
      <c r="I187" s="148"/>
    </row>
    <row r="188" spans="1:9" ht="12.75">
      <c r="A188" s="240" t="s">
        <v>436</v>
      </c>
      <c r="B188" s="240"/>
      <c r="C188" s="330"/>
      <c r="D188" s="329"/>
      <c r="E188" s="390"/>
      <c r="F188" s="427"/>
      <c r="G188" s="427"/>
      <c r="H188" s="327"/>
      <c r="I188" s="148"/>
    </row>
    <row r="189" spans="1:8" ht="12.75">
      <c r="A189" s="240" t="s">
        <v>399</v>
      </c>
      <c r="B189" s="331"/>
      <c r="C189" s="332"/>
      <c r="D189" s="331"/>
      <c r="E189" s="391"/>
      <c r="F189" s="428"/>
      <c r="G189" s="428" t="s">
        <v>437</v>
      </c>
      <c r="H189" s="148"/>
    </row>
    <row r="190" spans="1:8" ht="12.75">
      <c r="A190" s="240"/>
      <c r="B190" s="331"/>
      <c r="C190" s="332"/>
      <c r="D190" s="331"/>
      <c r="E190" s="391"/>
      <c r="F190" s="428"/>
      <c r="G190" s="428"/>
      <c r="H190" s="148"/>
    </row>
    <row r="191" spans="1:8" ht="12" hidden="1">
      <c r="A191" s="1"/>
      <c r="B191" s="146"/>
      <c r="C191" s="147"/>
      <c r="D191" s="146"/>
      <c r="E191" s="392"/>
      <c r="F191" s="429"/>
      <c r="G191" s="429"/>
      <c r="H191" s="148"/>
    </row>
    <row r="192" spans="1:7" ht="12">
      <c r="A192" s="328" t="s">
        <v>400</v>
      </c>
      <c r="B192" s="5"/>
      <c r="C192" s="322"/>
      <c r="D192" s="5"/>
      <c r="E192" s="393"/>
      <c r="F192" s="430"/>
      <c r="G192" s="430"/>
    </row>
    <row r="193" spans="1:8" ht="12">
      <c r="A193" s="328" t="s">
        <v>401</v>
      </c>
      <c r="C193" s="9"/>
      <c r="D193" s="5"/>
      <c r="E193" s="393"/>
      <c r="F193" s="431"/>
      <c r="G193" s="431"/>
      <c r="H193" s="4"/>
    </row>
    <row r="194" ht="12">
      <c r="A194" s="1"/>
    </row>
    <row r="195" spans="5:7" ht="12.75">
      <c r="E195" s="395"/>
      <c r="F195" s="395"/>
      <c r="G195" s="395"/>
    </row>
    <row r="196" spans="3:7" ht="12.75">
      <c r="C196" s="323"/>
      <c r="E196" s="395"/>
      <c r="F196" s="432"/>
      <c r="G196" s="432"/>
    </row>
    <row r="197" spans="5:7" ht="12.75">
      <c r="E197" s="395"/>
      <c r="F197" s="395"/>
      <c r="G197" s="395"/>
    </row>
    <row r="198" spans="5:7" ht="12.75">
      <c r="E198" s="395"/>
      <c r="F198" s="395"/>
      <c r="G198" s="395"/>
    </row>
    <row r="199" spans="5:7" ht="12.75">
      <c r="E199" s="395"/>
      <c r="F199" s="395"/>
      <c r="G199" s="395"/>
    </row>
    <row r="200" spans="5:7" ht="12.75">
      <c r="E200" s="395"/>
      <c r="F200" s="395"/>
      <c r="G200" s="395"/>
    </row>
    <row r="201" spans="5:7" ht="12.75">
      <c r="E201" s="395"/>
      <c r="F201" s="395"/>
      <c r="G201" s="395"/>
    </row>
    <row r="202" spans="5:7" ht="12.75">
      <c r="E202" s="395"/>
      <c r="F202" s="395"/>
      <c r="G202" s="395"/>
    </row>
    <row r="203" spans="5:7" ht="12.75">
      <c r="E203" s="395"/>
      <c r="F203" s="395"/>
      <c r="G203" s="395"/>
    </row>
    <row r="204" spans="5:7" ht="12.75">
      <c r="E204" s="395"/>
      <c r="F204" s="395"/>
      <c r="G204" s="395"/>
    </row>
    <row r="205" spans="5:7" ht="12.75">
      <c r="E205" s="395"/>
      <c r="F205" s="395"/>
      <c r="G205" s="395"/>
    </row>
    <row r="206" spans="5:7" ht="12.75">
      <c r="E206" s="395"/>
      <c r="F206" s="395"/>
      <c r="G206" s="395"/>
    </row>
    <row r="207" spans="5:7" ht="12.75">
      <c r="E207" s="395"/>
      <c r="F207" s="395"/>
      <c r="G207" s="395"/>
    </row>
    <row r="208" spans="5:7" ht="12.75">
      <c r="E208" s="395"/>
      <c r="F208" s="395"/>
      <c r="G208" s="395"/>
    </row>
    <row r="209" spans="5:7" ht="12.75">
      <c r="E209" s="395"/>
      <c r="F209" s="395"/>
      <c r="G209" s="395"/>
    </row>
    <row r="210" spans="5:7" ht="12.75">
      <c r="E210" s="395"/>
      <c r="F210" s="395"/>
      <c r="G210" s="395"/>
    </row>
    <row r="211" spans="5:7" ht="12.75">
      <c r="E211" s="395"/>
      <c r="F211" s="395"/>
      <c r="G211" s="395"/>
    </row>
    <row r="212" spans="5:7" ht="12.75">
      <c r="E212" s="395"/>
      <c r="F212" s="395"/>
      <c r="G212" s="395"/>
    </row>
    <row r="213" spans="5:7" ht="12.75">
      <c r="E213" s="395"/>
      <c r="F213" s="395"/>
      <c r="G213" s="395"/>
    </row>
    <row r="214" spans="5:7" ht="12.75">
      <c r="E214" s="395"/>
      <c r="F214" s="395"/>
      <c r="G214" s="395"/>
    </row>
    <row r="215" spans="5:7" ht="12.75">
      <c r="E215" s="395"/>
      <c r="F215" s="395"/>
      <c r="G215" s="395"/>
    </row>
    <row r="216" spans="5:7" ht="12.75">
      <c r="E216" s="395"/>
      <c r="F216" s="395"/>
      <c r="G216" s="395"/>
    </row>
    <row r="217" spans="5:7" ht="12.75">
      <c r="E217" s="395"/>
      <c r="F217" s="395"/>
      <c r="G217" s="395"/>
    </row>
    <row r="218" spans="5:7" ht="12.75">
      <c r="E218" s="395"/>
      <c r="F218" s="395"/>
      <c r="G218" s="395"/>
    </row>
    <row r="219" spans="5:7" ht="12.75">
      <c r="E219" s="395"/>
      <c r="F219" s="395"/>
      <c r="G219" s="395"/>
    </row>
    <row r="220" spans="5:7" ht="12.75">
      <c r="E220" s="395"/>
      <c r="F220" s="395"/>
      <c r="G220" s="395"/>
    </row>
    <row r="221" spans="5:7" ht="12.75">
      <c r="E221" s="395"/>
      <c r="F221" s="395"/>
      <c r="G221" s="395"/>
    </row>
    <row r="222" spans="5:7" ht="12.75">
      <c r="E222" s="395"/>
      <c r="F222" s="395"/>
      <c r="G222" s="395"/>
    </row>
    <row r="223" spans="5:7" ht="12.75">
      <c r="E223" s="395"/>
      <c r="F223" s="395"/>
      <c r="G223" s="395"/>
    </row>
    <row r="224" spans="5:7" ht="12.75">
      <c r="E224" s="395"/>
      <c r="F224" s="395"/>
      <c r="G224" s="395"/>
    </row>
    <row r="225" spans="5:7" ht="12.75">
      <c r="E225" s="395"/>
      <c r="F225" s="395"/>
      <c r="G225" s="395"/>
    </row>
    <row r="226" spans="5:7" ht="12.75">
      <c r="E226" s="395"/>
      <c r="F226" s="395"/>
      <c r="G226" s="395"/>
    </row>
    <row r="227" spans="5:7" ht="12.75">
      <c r="E227" s="395"/>
      <c r="F227" s="395"/>
      <c r="G227" s="395"/>
    </row>
    <row r="228" spans="5:7" ht="12.75">
      <c r="E228" s="395"/>
      <c r="F228" s="395"/>
      <c r="G228" s="395"/>
    </row>
    <row r="229" spans="5:7" ht="12.75">
      <c r="E229" s="395"/>
      <c r="F229" s="395"/>
      <c r="G229" s="395"/>
    </row>
    <row r="230" spans="5:7" ht="12.75">
      <c r="E230" s="395"/>
      <c r="F230" s="395"/>
      <c r="G230" s="395"/>
    </row>
    <row r="231" spans="5:7" ht="12.75">
      <c r="E231" s="395"/>
      <c r="F231" s="395"/>
      <c r="G231" s="395"/>
    </row>
    <row r="232" spans="5:7" ht="12.75">
      <c r="E232" s="395"/>
      <c r="F232" s="395"/>
      <c r="G232" s="395"/>
    </row>
    <row r="233" spans="5:7" ht="12.75">
      <c r="E233" s="395"/>
      <c r="F233" s="395"/>
      <c r="G233" s="395"/>
    </row>
    <row r="234" spans="5:7" ht="12.75">
      <c r="E234" s="395"/>
      <c r="F234" s="395"/>
      <c r="G234" s="395"/>
    </row>
    <row r="235" spans="5:7" ht="12.75">
      <c r="E235" s="395"/>
      <c r="F235" s="395"/>
      <c r="G235" s="395"/>
    </row>
    <row r="236" spans="5:7" ht="12.75">
      <c r="E236" s="395"/>
      <c r="F236" s="395"/>
      <c r="G236" s="395"/>
    </row>
    <row r="237" spans="5:7" ht="12.75">
      <c r="E237" s="395"/>
      <c r="F237" s="395"/>
      <c r="G237" s="395"/>
    </row>
    <row r="238" spans="5:7" ht="12.75">
      <c r="E238" s="395"/>
      <c r="F238" s="395"/>
      <c r="G238" s="395"/>
    </row>
    <row r="239" spans="5:7" ht="12.75">
      <c r="E239" s="395"/>
      <c r="F239" s="395"/>
      <c r="G239" s="395"/>
    </row>
    <row r="240" spans="5:7" ht="12.75">
      <c r="E240" s="395"/>
      <c r="F240" s="395"/>
      <c r="G240" s="395"/>
    </row>
    <row r="241" spans="5:7" ht="12.75">
      <c r="E241" s="395"/>
      <c r="F241" s="395"/>
      <c r="G241" s="395"/>
    </row>
    <row r="242" spans="5:7" ht="12.75">
      <c r="E242" s="395"/>
      <c r="F242" s="395"/>
      <c r="G242" s="395"/>
    </row>
    <row r="243" spans="5:7" ht="12.75">
      <c r="E243" s="395"/>
      <c r="F243" s="395"/>
      <c r="G243" s="395"/>
    </row>
    <row r="244" spans="5:7" ht="12.75">
      <c r="E244" s="395"/>
      <c r="F244" s="395"/>
      <c r="G244" s="395"/>
    </row>
    <row r="245" spans="5:7" ht="12.75">
      <c r="E245" s="395"/>
      <c r="F245" s="395"/>
      <c r="G245" s="395"/>
    </row>
    <row r="246" spans="5:7" ht="12.75">
      <c r="E246" s="395"/>
      <c r="F246" s="395"/>
      <c r="G246" s="395"/>
    </row>
    <row r="247" spans="5:7" ht="12.75">
      <c r="E247" s="395"/>
      <c r="F247" s="395"/>
      <c r="G247" s="395"/>
    </row>
    <row r="248" spans="5:7" ht="12.75">
      <c r="E248" s="395"/>
      <c r="F248" s="395"/>
      <c r="G248" s="395"/>
    </row>
    <row r="249" spans="5:7" ht="12.75">
      <c r="E249" s="395"/>
      <c r="F249" s="395"/>
      <c r="G249" s="395"/>
    </row>
    <row r="250" spans="5:7" ht="12.75">
      <c r="E250" s="395"/>
      <c r="F250" s="395"/>
      <c r="G250" s="395"/>
    </row>
    <row r="251" spans="5:7" ht="12.75">
      <c r="E251" s="395"/>
      <c r="F251" s="395"/>
      <c r="G251" s="395"/>
    </row>
    <row r="252" spans="5:7" ht="12.75">
      <c r="E252" s="395"/>
      <c r="F252" s="395"/>
      <c r="G252" s="395"/>
    </row>
    <row r="253" spans="5:7" ht="12.75">
      <c r="E253" s="395"/>
      <c r="F253" s="395"/>
      <c r="G253" s="395"/>
    </row>
    <row r="254" spans="5:7" ht="12.75">
      <c r="E254" s="395"/>
      <c r="F254" s="395"/>
      <c r="G254" s="395"/>
    </row>
    <row r="255" spans="5:7" ht="12.75">
      <c r="E255" s="395"/>
      <c r="F255" s="395"/>
      <c r="G255" s="395"/>
    </row>
    <row r="256" spans="5:7" ht="12.75">
      <c r="E256" s="395"/>
      <c r="F256" s="395"/>
      <c r="G256" s="395"/>
    </row>
    <row r="257" spans="5:7" ht="12.75">
      <c r="E257" s="395"/>
      <c r="F257" s="395"/>
      <c r="G257" s="395"/>
    </row>
    <row r="258" spans="5:7" ht="12.75">
      <c r="E258" s="395"/>
      <c r="F258" s="395"/>
      <c r="G258" s="395"/>
    </row>
    <row r="259" spans="5:7" ht="12.75">
      <c r="E259" s="395"/>
      <c r="F259" s="395"/>
      <c r="G259" s="395"/>
    </row>
    <row r="260" spans="5:7" ht="12.75">
      <c r="E260" s="395"/>
      <c r="F260" s="395"/>
      <c r="G260" s="395"/>
    </row>
    <row r="261" spans="5:7" ht="12.75">
      <c r="E261" s="395"/>
      <c r="F261" s="395"/>
      <c r="G261" s="395"/>
    </row>
    <row r="262" spans="5:7" ht="12.75">
      <c r="E262" s="395"/>
      <c r="F262" s="395"/>
      <c r="G262" s="395"/>
    </row>
    <row r="263" spans="5:7" ht="12.75">
      <c r="E263" s="395"/>
      <c r="F263" s="395"/>
      <c r="G263" s="395"/>
    </row>
    <row r="264" spans="5:7" ht="12.75">
      <c r="E264" s="395"/>
      <c r="F264" s="395"/>
      <c r="G264" s="395"/>
    </row>
    <row r="265" spans="5:7" ht="12.75">
      <c r="E265" s="395"/>
      <c r="F265" s="395"/>
      <c r="G265" s="395"/>
    </row>
    <row r="266" spans="5:7" ht="12.75">
      <c r="E266" s="395"/>
      <c r="F266" s="395"/>
      <c r="G266" s="395"/>
    </row>
    <row r="267" spans="5:7" ht="12.75">
      <c r="E267" s="395"/>
      <c r="F267" s="395"/>
      <c r="G267" s="395"/>
    </row>
    <row r="268" spans="5:7" ht="12.75">
      <c r="E268" s="395"/>
      <c r="F268" s="395"/>
      <c r="G268" s="395"/>
    </row>
    <row r="269" spans="5:7" ht="12.75">
      <c r="E269" s="395"/>
      <c r="F269" s="395"/>
      <c r="G269" s="395"/>
    </row>
    <row r="270" spans="5:7" ht="12.75">
      <c r="E270" s="395"/>
      <c r="F270" s="395"/>
      <c r="G270" s="395"/>
    </row>
    <row r="271" spans="5:7" ht="12.75">
      <c r="E271" s="395"/>
      <c r="F271" s="395"/>
      <c r="G271" s="395"/>
    </row>
    <row r="272" spans="5:7" ht="12.75">
      <c r="E272" s="395"/>
      <c r="F272" s="395"/>
      <c r="G272" s="395"/>
    </row>
    <row r="273" spans="5:7" ht="12.75">
      <c r="E273" s="395"/>
      <c r="F273" s="395"/>
      <c r="G273" s="395"/>
    </row>
    <row r="274" spans="5:7" ht="12.75">
      <c r="E274" s="395"/>
      <c r="F274" s="395"/>
      <c r="G274" s="395"/>
    </row>
    <row r="275" spans="5:7" ht="12.75">
      <c r="E275" s="395"/>
      <c r="F275" s="395"/>
      <c r="G275" s="395"/>
    </row>
    <row r="276" spans="5:7" ht="12.75">
      <c r="E276" s="395"/>
      <c r="F276" s="395"/>
      <c r="G276" s="395"/>
    </row>
    <row r="277" spans="5:7" ht="12.75">
      <c r="E277" s="395"/>
      <c r="F277" s="395"/>
      <c r="G277" s="395"/>
    </row>
    <row r="278" spans="5:7" ht="12.75">
      <c r="E278" s="395"/>
      <c r="F278" s="395"/>
      <c r="G278" s="395"/>
    </row>
    <row r="279" spans="5:7" ht="12.75">
      <c r="E279" s="395"/>
      <c r="F279" s="395"/>
      <c r="G279" s="395"/>
    </row>
    <row r="280" spans="5:7" ht="12.75">
      <c r="E280" s="395"/>
      <c r="F280" s="395"/>
      <c r="G280" s="395"/>
    </row>
    <row r="281" spans="5:7" ht="12.75">
      <c r="E281" s="395"/>
      <c r="F281" s="395"/>
      <c r="G281" s="395"/>
    </row>
    <row r="282" spans="5:7" ht="12.75">
      <c r="E282" s="395"/>
      <c r="F282" s="395"/>
      <c r="G282" s="395"/>
    </row>
    <row r="283" spans="5:7" ht="12.75">
      <c r="E283" s="395"/>
      <c r="F283" s="395"/>
      <c r="G283" s="395"/>
    </row>
    <row r="284" spans="5:7" ht="12.75">
      <c r="E284" s="395"/>
      <c r="F284" s="395"/>
      <c r="G284" s="395"/>
    </row>
    <row r="285" spans="5:7" ht="12.75">
      <c r="E285" s="395"/>
      <c r="F285" s="395"/>
      <c r="G285" s="395"/>
    </row>
    <row r="286" spans="5:7" ht="12.75">
      <c r="E286" s="395"/>
      <c r="F286" s="395"/>
      <c r="G286" s="395"/>
    </row>
    <row r="287" spans="5:7" ht="12.75">
      <c r="E287" s="395"/>
      <c r="F287" s="395"/>
      <c r="G287" s="395"/>
    </row>
    <row r="288" spans="5:7" ht="12.75">
      <c r="E288" s="395"/>
      <c r="F288" s="395"/>
      <c r="G288" s="395"/>
    </row>
    <row r="289" spans="5:7" ht="12.75">
      <c r="E289" s="395"/>
      <c r="F289" s="395"/>
      <c r="G289" s="395"/>
    </row>
    <row r="290" spans="5:7" ht="12.75">
      <c r="E290" s="395"/>
      <c r="F290" s="395"/>
      <c r="G290" s="395"/>
    </row>
    <row r="291" spans="5:7" ht="12.75">
      <c r="E291" s="395"/>
      <c r="F291" s="395"/>
      <c r="G291" s="395"/>
    </row>
    <row r="292" spans="5:7" ht="12.75">
      <c r="E292" s="395"/>
      <c r="F292" s="395"/>
      <c r="G292" s="395"/>
    </row>
    <row r="293" spans="5:7" ht="12.75">
      <c r="E293" s="395"/>
      <c r="F293" s="395"/>
      <c r="G293" s="395"/>
    </row>
    <row r="294" spans="5:7" ht="12.75">
      <c r="E294" s="395"/>
      <c r="F294" s="395"/>
      <c r="G294" s="395"/>
    </row>
    <row r="295" spans="5:7" ht="12.75">
      <c r="E295" s="395"/>
      <c r="F295" s="395"/>
      <c r="G295" s="395"/>
    </row>
    <row r="296" spans="5:7" ht="12.75">
      <c r="E296" s="395"/>
      <c r="F296" s="395"/>
      <c r="G296" s="395"/>
    </row>
    <row r="297" spans="5:7" ht="12.75">
      <c r="E297" s="395"/>
      <c r="F297" s="395"/>
      <c r="G297" s="395"/>
    </row>
    <row r="298" spans="5:7" ht="12.75">
      <c r="E298" s="395"/>
      <c r="F298" s="395"/>
      <c r="G298" s="395"/>
    </row>
    <row r="299" spans="5:7" ht="12.75">
      <c r="E299" s="395"/>
      <c r="F299" s="395"/>
      <c r="G299" s="395"/>
    </row>
    <row r="300" spans="5:7" ht="12.75">
      <c r="E300" s="395"/>
      <c r="F300" s="395"/>
      <c r="G300" s="395"/>
    </row>
    <row r="301" spans="5:7" ht="12.75">
      <c r="E301" s="395"/>
      <c r="F301" s="395"/>
      <c r="G301" s="395"/>
    </row>
    <row r="302" spans="5:7" ht="12.75">
      <c r="E302" s="395"/>
      <c r="F302" s="395"/>
      <c r="G302" s="395"/>
    </row>
    <row r="303" spans="5:7" ht="12.75">
      <c r="E303" s="395"/>
      <c r="F303" s="395"/>
      <c r="G303" s="395"/>
    </row>
    <row r="304" spans="5:7" ht="12.75">
      <c r="E304" s="395"/>
      <c r="F304" s="395"/>
      <c r="G304" s="395"/>
    </row>
    <row r="305" spans="5:7" ht="12.75">
      <c r="E305" s="395"/>
      <c r="F305" s="395"/>
      <c r="G305" s="395"/>
    </row>
    <row r="306" spans="5:7" ht="12.75">
      <c r="E306" s="395"/>
      <c r="F306" s="395"/>
      <c r="G306" s="395"/>
    </row>
    <row r="307" spans="5:7" ht="12.75">
      <c r="E307" s="395"/>
      <c r="F307" s="395"/>
      <c r="G307" s="395"/>
    </row>
    <row r="308" spans="5:7" ht="12.75">
      <c r="E308" s="395"/>
      <c r="F308" s="395"/>
      <c r="G308" s="395"/>
    </row>
    <row r="309" spans="5:7" ht="12.75">
      <c r="E309" s="395"/>
      <c r="F309" s="395"/>
      <c r="G309" s="395"/>
    </row>
    <row r="310" spans="5:7" ht="12.75">
      <c r="E310" s="395"/>
      <c r="F310" s="395"/>
      <c r="G310" s="395"/>
    </row>
    <row r="311" spans="5:7" ht="12.75">
      <c r="E311" s="395"/>
      <c r="F311" s="395"/>
      <c r="G311" s="395"/>
    </row>
    <row r="312" spans="5:7" ht="12.75">
      <c r="E312" s="395"/>
      <c r="F312" s="395"/>
      <c r="G312" s="395"/>
    </row>
    <row r="313" spans="5:7" ht="12.75">
      <c r="E313" s="395"/>
      <c r="F313" s="395"/>
      <c r="G313" s="395"/>
    </row>
    <row r="314" spans="5:7" ht="12.75">
      <c r="E314" s="395"/>
      <c r="F314" s="395"/>
      <c r="G314" s="395"/>
    </row>
    <row r="315" spans="5:7" ht="12.75">
      <c r="E315" s="395"/>
      <c r="F315" s="395"/>
      <c r="G315" s="395"/>
    </row>
    <row r="316" spans="5:7" ht="12.75">
      <c r="E316" s="395"/>
      <c r="F316" s="395"/>
      <c r="G316" s="395"/>
    </row>
    <row r="317" spans="5:7" ht="12.75">
      <c r="E317" s="395"/>
      <c r="F317" s="395"/>
      <c r="G317" s="395"/>
    </row>
    <row r="318" spans="5:7" ht="12.75">
      <c r="E318" s="395"/>
      <c r="F318" s="395"/>
      <c r="G318" s="395"/>
    </row>
    <row r="319" spans="5:7" ht="12.75">
      <c r="E319" s="395"/>
      <c r="F319" s="395"/>
      <c r="G319" s="395"/>
    </row>
    <row r="320" spans="5:7" ht="12.75">
      <c r="E320" s="395"/>
      <c r="F320" s="395"/>
      <c r="G320" s="395"/>
    </row>
    <row r="321" spans="5:7" ht="12.75">
      <c r="E321" s="395"/>
      <c r="F321" s="395"/>
      <c r="G321" s="395"/>
    </row>
    <row r="322" spans="5:7" ht="12.75">
      <c r="E322" s="395"/>
      <c r="F322" s="395"/>
      <c r="G322" s="395"/>
    </row>
    <row r="323" spans="5:7" ht="12.75">
      <c r="E323" s="395"/>
      <c r="F323" s="395"/>
      <c r="G323" s="395"/>
    </row>
    <row r="324" spans="5:7" ht="12.75">
      <c r="E324" s="395"/>
      <c r="F324" s="395"/>
      <c r="G324" s="395"/>
    </row>
    <row r="325" spans="5:7" ht="12.75">
      <c r="E325" s="395"/>
      <c r="F325" s="395"/>
      <c r="G325" s="395"/>
    </row>
    <row r="326" spans="5:7" ht="12.75">
      <c r="E326" s="395"/>
      <c r="F326" s="395"/>
      <c r="G326" s="395"/>
    </row>
    <row r="327" spans="5:7" ht="12.75">
      <c r="E327" s="395"/>
      <c r="F327" s="395"/>
      <c r="G327" s="395"/>
    </row>
    <row r="328" spans="5:7" ht="12.75">
      <c r="E328" s="395"/>
      <c r="F328" s="395"/>
      <c r="G328" s="395"/>
    </row>
    <row r="329" spans="5:7" ht="12.75">
      <c r="E329" s="395"/>
      <c r="F329" s="395"/>
      <c r="G329" s="395"/>
    </row>
    <row r="330" spans="5:7" ht="12.75">
      <c r="E330" s="395"/>
      <c r="F330" s="395"/>
      <c r="G330" s="395"/>
    </row>
    <row r="331" spans="5:7" ht="12.75">
      <c r="E331" s="395"/>
      <c r="F331" s="395"/>
      <c r="G331" s="395"/>
    </row>
    <row r="332" spans="5:7" ht="12.75">
      <c r="E332" s="395"/>
      <c r="F332" s="395"/>
      <c r="G332" s="395"/>
    </row>
    <row r="333" spans="5:7" ht="12.75">
      <c r="E333" s="395"/>
      <c r="F333" s="395"/>
      <c r="G333" s="395"/>
    </row>
    <row r="334" spans="5:7" ht="12.75">
      <c r="E334" s="395"/>
      <c r="F334" s="395"/>
      <c r="G334" s="395"/>
    </row>
    <row r="335" spans="5:7" ht="12.75">
      <c r="E335" s="395"/>
      <c r="F335" s="395"/>
      <c r="G335" s="395"/>
    </row>
    <row r="336" spans="5:7" ht="12.75">
      <c r="E336" s="395"/>
      <c r="F336" s="395"/>
      <c r="G336" s="395"/>
    </row>
    <row r="337" spans="5:7" ht="12.75">
      <c r="E337" s="395"/>
      <c r="F337" s="395"/>
      <c r="G337" s="395"/>
    </row>
    <row r="338" spans="5:7" ht="12.75">
      <c r="E338" s="395"/>
      <c r="F338" s="395"/>
      <c r="G338" s="395"/>
    </row>
    <row r="339" spans="5:7" ht="12.75">
      <c r="E339" s="395"/>
      <c r="F339" s="395"/>
      <c r="G339" s="395"/>
    </row>
    <row r="340" spans="5:7" ht="12.75">
      <c r="E340" s="395"/>
      <c r="F340" s="395"/>
      <c r="G340" s="395"/>
    </row>
    <row r="341" spans="5:7" ht="12.75">
      <c r="E341" s="395"/>
      <c r="F341" s="395"/>
      <c r="G341" s="395"/>
    </row>
    <row r="342" spans="5:7" ht="12.75">
      <c r="E342" s="395"/>
      <c r="F342" s="395"/>
      <c r="G342" s="395"/>
    </row>
    <row r="343" spans="5:7" ht="12.75">
      <c r="E343" s="395"/>
      <c r="F343" s="395"/>
      <c r="G343" s="395"/>
    </row>
    <row r="344" spans="5:7" ht="12.75">
      <c r="E344" s="395"/>
      <c r="F344" s="395"/>
      <c r="G344" s="395"/>
    </row>
    <row r="345" spans="5:7" ht="12.75">
      <c r="E345" s="395"/>
      <c r="F345" s="395"/>
      <c r="G345" s="395"/>
    </row>
    <row r="346" spans="5:7" ht="12.75">
      <c r="E346" s="395"/>
      <c r="F346" s="395"/>
      <c r="G346" s="395"/>
    </row>
    <row r="347" spans="5:7" ht="12.75">
      <c r="E347" s="395"/>
      <c r="F347" s="395"/>
      <c r="G347" s="395"/>
    </row>
    <row r="348" spans="5:7" ht="12.75">
      <c r="E348" s="395"/>
      <c r="F348" s="395"/>
      <c r="G348" s="395"/>
    </row>
    <row r="349" spans="5:7" ht="12.75">
      <c r="E349" s="395"/>
      <c r="F349" s="395"/>
      <c r="G349" s="395"/>
    </row>
    <row r="350" spans="5:7" ht="12.75">
      <c r="E350" s="395"/>
      <c r="F350" s="395"/>
      <c r="G350" s="395"/>
    </row>
    <row r="351" spans="5:7" ht="12.75">
      <c r="E351" s="395"/>
      <c r="F351" s="395"/>
      <c r="G351" s="395"/>
    </row>
    <row r="352" spans="5:7" ht="12.75">
      <c r="E352" s="395"/>
      <c r="F352" s="395"/>
      <c r="G352" s="395"/>
    </row>
    <row r="353" spans="5:7" ht="12.75">
      <c r="E353" s="395"/>
      <c r="F353" s="395"/>
      <c r="G353" s="395"/>
    </row>
    <row r="354" spans="5:7" ht="12.75">
      <c r="E354" s="395"/>
      <c r="F354" s="395"/>
      <c r="G354" s="395"/>
    </row>
    <row r="355" spans="5:7" ht="12.75">
      <c r="E355" s="395"/>
      <c r="F355" s="395"/>
      <c r="G355" s="395"/>
    </row>
    <row r="356" spans="5:7" ht="12.75">
      <c r="E356" s="395"/>
      <c r="F356" s="395"/>
      <c r="G356" s="395"/>
    </row>
    <row r="357" spans="5:7" ht="12.75">
      <c r="E357" s="395"/>
      <c r="F357" s="395"/>
      <c r="G357" s="395"/>
    </row>
    <row r="358" spans="5:7" ht="12.75">
      <c r="E358" s="395"/>
      <c r="F358" s="395"/>
      <c r="G358" s="395"/>
    </row>
    <row r="359" spans="5:7" ht="12.75">
      <c r="E359" s="395"/>
      <c r="F359" s="395"/>
      <c r="G359" s="395"/>
    </row>
    <row r="360" spans="5:7" ht="12.75">
      <c r="E360" s="395"/>
      <c r="F360" s="395"/>
      <c r="G360" s="395"/>
    </row>
    <row r="361" spans="5:7" ht="12.75">
      <c r="E361" s="395"/>
      <c r="F361" s="395"/>
      <c r="G361" s="395"/>
    </row>
    <row r="362" spans="5:7" ht="12.75">
      <c r="E362" s="395"/>
      <c r="F362" s="395"/>
      <c r="G362" s="395"/>
    </row>
    <row r="363" spans="5:7" ht="12.75">
      <c r="E363" s="395"/>
      <c r="F363" s="395"/>
      <c r="G363" s="395"/>
    </row>
    <row r="364" spans="5:7" ht="12.75">
      <c r="E364" s="395"/>
      <c r="F364" s="395"/>
      <c r="G364" s="395"/>
    </row>
    <row r="365" spans="5:7" ht="12.75">
      <c r="E365" s="395"/>
      <c r="F365" s="395"/>
      <c r="G365" s="395"/>
    </row>
    <row r="366" spans="5:7" ht="12.75">
      <c r="E366" s="395"/>
      <c r="F366" s="395"/>
      <c r="G366" s="395"/>
    </row>
    <row r="367" spans="5:7" ht="12.75">
      <c r="E367" s="395"/>
      <c r="F367" s="395"/>
      <c r="G367" s="395"/>
    </row>
    <row r="368" spans="5:7" ht="12.75">
      <c r="E368" s="395"/>
      <c r="F368" s="395"/>
      <c r="G368" s="395"/>
    </row>
    <row r="369" spans="5:7" ht="12.75">
      <c r="E369" s="395"/>
      <c r="F369" s="395"/>
      <c r="G369" s="395"/>
    </row>
    <row r="370" spans="5:7" ht="12.75">
      <c r="E370" s="395"/>
      <c r="F370" s="395"/>
      <c r="G370" s="395"/>
    </row>
    <row r="371" spans="5:7" ht="12.75">
      <c r="E371" s="395"/>
      <c r="F371" s="395"/>
      <c r="G371" s="395"/>
    </row>
    <row r="372" spans="5:7" ht="12.75">
      <c r="E372" s="395"/>
      <c r="F372" s="395"/>
      <c r="G372" s="395"/>
    </row>
    <row r="373" spans="5:7" ht="12.75">
      <c r="E373" s="395"/>
      <c r="F373" s="395"/>
      <c r="G373" s="395"/>
    </row>
    <row r="374" spans="5:7" ht="12.75">
      <c r="E374" s="395"/>
      <c r="F374" s="395"/>
      <c r="G374" s="395"/>
    </row>
    <row r="375" spans="5:7" ht="12.75">
      <c r="E375" s="395"/>
      <c r="F375" s="395"/>
      <c r="G375" s="395"/>
    </row>
    <row r="376" spans="5:7" ht="12.75">
      <c r="E376" s="395"/>
      <c r="F376" s="395"/>
      <c r="G376" s="395"/>
    </row>
    <row r="377" spans="5:7" ht="12.75">
      <c r="E377" s="395"/>
      <c r="F377" s="395"/>
      <c r="G377" s="395"/>
    </row>
    <row r="378" spans="5:7" ht="12.75">
      <c r="E378" s="395"/>
      <c r="F378" s="395"/>
      <c r="G378" s="395"/>
    </row>
    <row r="379" spans="5:7" ht="12.75">
      <c r="E379" s="395"/>
      <c r="F379" s="395"/>
      <c r="G379" s="395"/>
    </row>
    <row r="380" spans="5:7" ht="12.75">
      <c r="E380" s="395"/>
      <c r="F380" s="395"/>
      <c r="G380" s="395"/>
    </row>
    <row r="381" spans="5:7" ht="12.75">
      <c r="E381" s="395"/>
      <c r="F381" s="395"/>
      <c r="G381" s="395"/>
    </row>
    <row r="382" spans="5:7" ht="12.75">
      <c r="E382" s="395"/>
      <c r="F382" s="395"/>
      <c r="G382" s="395"/>
    </row>
    <row r="383" spans="5:7" ht="12.75">
      <c r="E383" s="395"/>
      <c r="F383" s="395"/>
      <c r="G383" s="395"/>
    </row>
    <row r="384" spans="5:7" ht="12.75">
      <c r="E384" s="395"/>
      <c r="F384" s="395"/>
      <c r="G384" s="395"/>
    </row>
    <row r="385" spans="5:7" ht="12.75">
      <c r="E385" s="395"/>
      <c r="F385" s="395"/>
      <c r="G385" s="395"/>
    </row>
    <row r="386" spans="5:7" ht="12.75">
      <c r="E386" s="395"/>
      <c r="F386" s="395"/>
      <c r="G386" s="395"/>
    </row>
    <row r="387" spans="5:7" ht="12.75">
      <c r="E387" s="395"/>
      <c r="F387" s="395"/>
      <c r="G387" s="395"/>
    </row>
    <row r="388" spans="5:7" ht="12.75">
      <c r="E388" s="395"/>
      <c r="F388" s="395"/>
      <c r="G388" s="395"/>
    </row>
    <row r="389" spans="5:7" ht="12.75">
      <c r="E389" s="395"/>
      <c r="F389" s="395"/>
      <c r="G389" s="395"/>
    </row>
    <row r="390" spans="5:7" ht="12.75">
      <c r="E390" s="395"/>
      <c r="F390" s="395"/>
      <c r="G390" s="395"/>
    </row>
    <row r="391" spans="5:7" ht="12.75">
      <c r="E391" s="395"/>
      <c r="F391" s="395"/>
      <c r="G391" s="395"/>
    </row>
    <row r="392" spans="5:7" ht="12.75">
      <c r="E392" s="395"/>
      <c r="F392" s="395"/>
      <c r="G392" s="395"/>
    </row>
    <row r="393" spans="5:7" ht="12.75">
      <c r="E393" s="395"/>
      <c r="F393" s="395"/>
      <c r="G393" s="395"/>
    </row>
    <row r="394" spans="5:7" ht="12.75">
      <c r="E394" s="395"/>
      <c r="F394" s="395"/>
      <c r="G394" s="395"/>
    </row>
    <row r="395" spans="5:7" ht="12.75">
      <c r="E395" s="395"/>
      <c r="F395" s="395"/>
      <c r="G395" s="395"/>
    </row>
    <row r="396" spans="5:7" ht="12.75">
      <c r="E396" s="395"/>
      <c r="F396" s="395"/>
      <c r="G396" s="395"/>
    </row>
    <row r="397" spans="5:7" ht="12.75">
      <c r="E397" s="395"/>
      <c r="F397" s="395"/>
      <c r="G397" s="395"/>
    </row>
    <row r="398" spans="5:7" ht="12.75">
      <c r="E398" s="395"/>
      <c r="F398" s="395"/>
      <c r="G398" s="395"/>
    </row>
    <row r="399" spans="5:7" ht="12.75">
      <c r="E399" s="395"/>
      <c r="F399" s="395"/>
      <c r="G399" s="395"/>
    </row>
    <row r="400" spans="5:7" ht="12.75">
      <c r="E400" s="395"/>
      <c r="F400" s="395"/>
      <c r="G400" s="395"/>
    </row>
    <row r="401" spans="5:7" ht="12.75">
      <c r="E401" s="395"/>
      <c r="F401" s="395"/>
      <c r="G401" s="395"/>
    </row>
    <row r="402" spans="5:7" ht="12.75">
      <c r="E402" s="395"/>
      <c r="F402" s="395"/>
      <c r="G402" s="395"/>
    </row>
    <row r="403" spans="5:7" ht="12.75">
      <c r="E403" s="395"/>
      <c r="F403" s="395"/>
      <c r="G403" s="395"/>
    </row>
    <row r="404" spans="5:7" ht="12.75">
      <c r="E404" s="395"/>
      <c r="F404" s="395"/>
      <c r="G404" s="395"/>
    </row>
    <row r="405" spans="5:7" ht="12.75">
      <c r="E405" s="395"/>
      <c r="F405" s="395"/>
      <c r="G405" s="395"/>
    </row>
    <row r="406" spans="5:7" ht="12.75">
      <c r="E406" s="395"/>
      <c r="F406" s="395"/>
      <c r="G406" s="395"/>
    </row>
    <row r="407" spans="5:7" ht="12.75">
      <c r="E407" s="395"/>
      <c r="F407" s="395"/>
      <c r="G407" s="395"/>
    </row>
    <row r="408" spans="5:7" ht="12.75">
      <c r="E408" s="395"/>
      <c r="F408" s="395"/>
      <c r="G408" s="395"/>
    </row>
    <row r="409" spans="5:7" ht="12.75">
      <c r="E409" s="395"/>
      <c r="F409" s="395"/>
      <c r="G409" s="395"/>
    </row>
    <row r="410" spans="5:7" ht="12.75">
      <c r="E410" s="395"/>
      <c r="F410" s="395"/>
      <c r="G410" s="395"/>
    </row>
    <row r="411" spans="5:7" ht="12.75">
      <c r="E411" s="395"/>
      <c r="F411" s="395"/>
      <c r="G411" s="395"/>
    </row>
    <row r="412" spans="5:7" ht="12.75">
      <c r="E412" s="395"/>
      <c r="F412" s="395"/>
      <c r="G412" s="395"/>
    </row>
    <row r="413" spans="5:7" ht="12.75">
      <c r="E413" s="395"/>
      <c r="F413" s="395"/>
      <c r="G413" s="395"/>
    </row>
    <row r="414" spans="5:7" ht="12.75">
      <c r="E414" s="395"/>
      <c r="F414" s="395"/>
      <c r="G414" s="395"/>
    </row>
    <row r="415" spans="5:7" ht="12.75">
      <c r="E415" s="395"/>
      <c r="F415" s="395"/>
      <c r="G415" s="395"/>
    </row>
    <row r="416" spans="5:7" ht="12.75">
      <c r="E416" s="395"/>
      <c r="F416" s="395"/>
      <c r="G416" s="395"/>
    </row>
    <row r="417" spans="5:7" ht="12.75">
      <c r="E417" s="395"/>
      <c r="F417" s="395"/>
      <c r="G417" s="395"/>
    </row>
    <row r="418" spans="5:7" ht="12.75">
      <c r="E418" s="395"/>
      <c r="F418" s="395"/>
      <c r="G418" s="395"/>
    </row>
    <row r="419" spans="5:7" ht="12.75">
      <c r="E419" s="395"/>
      <c r="F419" s="395"/>
      <c r="G419" s="395"/>
    </row>
    <row r="420" spans="5:7" ht="12.75">
      <c r="E420" s="395"/>
      <c r="F420" s="395"/>
      <c r="G420" s="395"/>
    </row>
    <row r="421" spans="5:7" ht="12.75">
      <c r="E421" s="395"/>
      <c r="F421" s="395"/>
      <c r="G421" s="395"/>
    </row>
    <row r="422" spans="5:7" ht="12.75">
      <c r="E422" s="395"/>
      <c r="F422" s="395"/>
      <c r="G422" s="395"/>
    </row>
    <row r="423" spans="5:7" ht="12.75">
      <c r="E423" s="395"/>
      <c r="F423" s="395"/>
      <c r="G423" s="395"/>
    </row>
    <row r="424" spans="5:7" ht="12.75">
      <c r="E424" s="395"/>
      <c r="F424" s="395"/>
      <c r="G424" s="395"/>
    </row>
    <row r="425" spans="5:7" ht="12.75">
      <c r="E425" s="395"/>
      <c r="F425" s="395"/>
      <c r="G425" s="395"/>
    </row>
    <row r="426" spans="5:7" ht="12.75">
      <c r="E426" s="395"/>
      <c r="F426" s="395"/>
      <c r="G426" s="395"/>
    </row>
    <row r="427" spans="5:7" ht="12.75">
      <c r="E427" s="395"/>
      <c r="F427" s="395"/>
      <c r="G427" s="395"/>
    </row>
    <row r="428" spans="5:7" ht="12.75">
      <c r="E428" s="395"/>
      <c r="F428" s="395"/>
      <c r="G428" s="395"/>
    </row>
    <row r="429" spans="5:7" ht="12.75">
      <c r="E429" s="395"/>
      <c r="F429" s="395"/>
      <c r="G429" s="395"/>
    </row>
    <row r="430" spans="5:7" ht="12.75">
      <c r="E430" s="395"/>
      <c r="F430" s="395"/>
      <c r="G430" s="395"/>
    </row>
    <row r="431" spans="5:7" ht="12.75">
      <c r="E431" s="395"/>
      <c r="F431" s="395"/>
      <c r="G431" s="395"/>
    </row>
    <row r="432" spans="5:7" ht="12.75">
      <c r="E432" s="395"/>
      <c r="F432" s="395"/>
      <c r="G432" s="395"/>
    </row>
    <row r="433" spans="5:7" ht="12.75">
      <c r="E433" s="395"/>
      <c r="F433" s="395"/>
      <c r="G433" s="395"/>
    </row>
    <row r="434" spans="5:7" ht="12.75">
      <c r="E434" s="395"/>
      <c r="F434" s="395"/>
      <c r="G434" s="395"/>
    </row>
    <row r="435" spans="5:7" ht="12.75">
      <c r="E435" s="395"/>
      <c r="F435" s="395"/>
      <c r="G435" s="395"/>
    </row>
    <row r="436" spans="5:7" ht="12.75">
      <c r="E436" s="395"/>
      <c r="F436" s="395"/>
      <c r="G436" s="395"/>
    </row>
    <row r="437" spans="5:7" ht="12.75">
      <c r="E437" s="395"/>
      <c r="F437" s="395"/>
      <c r="G437" s="395"/>
    </row>
    <row r="438" spans="5:7" ht="12.75">
      <c r="E438" s="395"/>
      <c r="F438" s="395"/>
      <c r="G438" s="395"/>
    </row>
    <row r="439" spans="5:7" ht="12.75">
      <c r="E439" s="395"/>
      <c r="F439" s="395"/>
      <c r="G439" s="395"/>
    </row>
    <row r="440" spans="5:7" ht="12.75">
      <c r="E440" s="395"/>
      <c r="F440" s="395"/>
      <c r="G440" s="395"/>
    </row>
    <row r="441" spans="5:7" ht="12.75">
      <c r="E441" s="395"/>
      <c r="F441" s="395"/>
      <c r="G441" s="395"/>
    </row>
    <row r="442" spans="5:7" ht="12.75">
      <c r="E442" s="395"/>
      <c r="F442" s="395"/>
      <c r="G442" s="395"/>
    </row>
    <row r="443" spans="5:7" ht="12.75">
      <c r="E443" s="395"/>
      <c r="F443" s="395"/>
      <c r="G443" s="395"/>
    </row>
    <row r="444" spans="5:7" ht="12.75">
      <c r="E444" s="395"/>
      <c r="F444" s="395"/>
      <c r="G444" s="395"/>
    </row>
    <row r="445" spans="5:7" ht="12.75">
      <c r="E445" s="395"/>
      <c r="F445" s="395"/>
      <c r="G445" s="395"/>
    </row>
    <row r="446" spans="5:7" ht="12.75">
      <c r="E446" s="395"/>
      <c r="F446" s="395"/>
      <c r="G446" s="395"/>
    </row>
    <row r="447" spans="5:7" ht="12.75">
      <c r="E447" s="395"/>
      <c r="F447" s="395"/>
      <c r="G447" s="395"/>
    </row>
    <row r="448" spans="5:7" ht="12.75">
      <c r="E448" s="395"/>
      <c r="F448" s="395"/>
      <c r="G448" s="395"/>
    </row>
    <row r="449" spans="5:7" ht="12.75">
      <c r="E449" s="395"/>
      <c r="F449" s="395"/>
      <c r="G449" s="395"/>
    </row>
    <row r="450" spans="5:7" ht="12.75">
      <c r="E450" s="395"/>
      <c r="F450" s="395"/>
      <c r="G450" s="395"/>
    </row>
    <row r="451" spans="5:7" ht="12.75">
      <c r="E451" s="395"/>
      <c r="F451" s="395"/>
      <c r="G451" s="395"/>
    </row>
    <row r="452" spans="5:7" ht="12.75">
      <c r="E452" s="395"/>
      <c r="F452" s="395"/>
      <c r="G452" s="395"/>
    </row>
    <row r="453" spans="5:7" ht="12.75">
      <c r="E453" s="395"/>
      <c r="F453" s="395"/>
      <c r="G453" s="395"/>
    </row>
    <row r="454" spans="5:7" ht="12.75">
      <c r="E454" s="395"/>
      <c r="F454" s="395"/>
      <c r="G454" s="395"/>
    </row>
    <row r="455" spans="5:7" ht="12.75">
      <c r="E455" s="395"/>
      <c r="F455" s="395"/>
      <c r="G455" s="395"/>
    </row>
    <row r="456" spans="5:7" ht="12.75">
      <c r="E456" s="395"/>
      <c r="F456" s="395"/>
      <c r="G456" s="395"/>
    </row>
    <row r="457" spans="5:7" ht="12.75">
      <c r="E457" s="395"/>
      <c r="F457" s="395"/>
      <c r="G457" s="395"/>
    </row>
    <row r="458" spans="5:7" ht="12.75">
      <c r="E458" s="395"/>
      <c r="F458" s="395"/>
      <c r="G458" s="395"/>
    </row>
    <row r="459" spans="5:7" ht="12.75">
      <c r="E459" s="395"/>
      <c r="F459" s="395"/>
      <c r="G459" s="395"/>
    </row>
    <row r="460" spans="5:7" ht="12.75">
      <c r="E460" s="395"/>
      <c r="F460" s="395"/>
      <c r="G460" s="395"/>
    </row>
    <row r="461" spans="5:7" ht="12.75">
      <c r="E461" s="395"/>
      <c r="F461" s="395"/>
      <c r="G461" s="395"/>
    </row>
    <row r="462" spans="5:7" ht="12.75">
      <c r="E462" s="395"/>
      <c r="F462" s="395"/>
      <c r="G462" s="395"/>
    </row>
    <row r="463" spans="5:7" ht="12.75">
      <c r="E463" s="395"/>
      <c r="F463" s="395"/>
      <c r="G463" s="395"/>
    </row>
    <row r="464" spans="5:7" ht="12.75">
      <c r="E464" s="395"/>
      <c r="F464" s="395"/>
      <c r="G464" s="395"/>
    </row>
    <row r="465" spans="5:7" ht="12.75">
      <c r="E465" s="395"/>
      <c r="F465" s="395"/>
      <c r="G465" s="395"/>
    </row>
    <row r="466" spans="5:7" ht="12.75">
      <c r="E466" s="395"/>
      <c r="F466" s="395"/>
      <c r="G466" s="395"/>
    </row>
    <row r="467" spans="5:7" ht="12.75">
      <c r="E467" s="395"/>
      <c r="F467" s="395"/>
      <c r="G467" s="395"/>
    </row>
    <row r="468" spans="5:7" ht="12.75">
      <c r="E468" s="395"/>
      <c r="F468" s="395"/>
      <c r="G468" s="395"/>
    </row>
    <row r="469" spans="5:7" ht="12.75">
      <c r="E469" s="395"/>
      <c r="F469" s="395"/>
      <c r="G469" s="395"/>
    </row>
    <row r="470" spans="5:7" ht="12.75">
      <c r="E470" s="395"/>
      <c r="F470" s="395"/>
      <c r="G470" s="395"/>
    </row>
    <row r="471" spans="5:7" ht="12.75">
      <c r="E471" s="395"/>
      <c r="F471" s="395"/>
      <c r="G471" s="395"/>
    </row>
    <row r="472" spans="5:7" ht="12.75">
      <c r="E472" s="395"/>
      <c r="F472" s="395"/>
      <c r="G472" s="395"/>
    </row>
    <row r="473" spans="5:7" ht="12.75">
      <c r="E473" s="395"/>
      <c r="F473" s="395"/>
      <c r="G473" s="395"/>
    </row>
    <row r="474" spans="5:7" ht="12.75">
      <c r="E474" s="395"/>
      <c r="F474" s="395"/>
      <c r="G474" s="395"/>
    </row>
    <row r="475" spans="5:7" ht="12.75">
      <c r="E475" s="395"/>
      <c r="F475" s="395"/>
      <c r="G475" s="395"/>
    </row>
    <row r="476" spans="5:7" ht="12.75">
      <c r="E476" s="395"/>
      <c r="F476" s="395"/>
      <c r="G476" s="395"/>
    </row>
    <row r="477" spans="5:7" ht="12.75">
      <c r="E477" s="395"/>
      <c r="F477" s="395"/>
      <c r="G477" s="395"/>
    </row>
    <row r="478" spans="5:7" ht="12.75">
      <c r="E478" s="395"/>
      <c r="F478" s="395"/>
      <c r="G478" s="395"/>
    </row>
    <row r="479" spans="5:7" ht="12.75">
      <c r="E479" s="395"/>
      <c r="F479" s="395"/>
      <c r="G479" s="395"/>
    </row>
    <row r="480" spans="5:7" ht="12.75">
      <c r="E480" s="395"/>
      <c r="F480" s="395"/>
      <c r="G480" s="395"/>
    </row>
    <row r="481" spans="5:7" ht="12.75">
      <c r="E481" s="395"/>
      <c r="F481" s="395"/>
      <c r="G481" s="395"/>
    </row>
    <row r="482" spans="5:7" ht="12.75">
      <c r="E482" s="395"/>
      <c r="F482" s="395"/>
      <c r="G482" s="395"/>
    </row>
    <row r="483" spans="5:7" ht="12.75">
      <c r="E483" s="395"/>
      <c r="F483" s="395"/>
      <c r="G483" s="395"/>
    </row>
    <row r="484" spans="5:7" ht="12.75">
      <c r="E484" s="395"/>
      <c r="F484" s="395"/>
      <c r="G484" s="395"/>
    </row>
    <row r="485" spans="5:7" ht="12.75">
      <c r="E485" s="395"/>
      <c r="F485" s="395"/>
      <c r="G485" s="395"/>
    </row>
    <row r="486" spans="5:7" ht="12.75">
      <c r="E486" s="395"/>
      <c r="F486" s="395"/>
      <c r="G486" s="395"/>
    </row>
    <row r="487" spans="5:7" ht="12.75">
      <c r="E487" s="395"/>
      <c r="F487" s="395"/>
      <c r="G487" s="395"/>
    </row>
    <row r="488" spans="5:7" ht="12.75">
      <c r="E488" s="395"/>
      <c r="F488" s="395"/>
      <c r="G488" s="395"/>
    </row>
    <row r="489" spans="5:7" ht="12.75">
      <c r="E489" s="395"/>
      <c r="F489" s="395"/>
      <c r="G489" s="395"/>
    </row>
    <row r="490" spans="5:7" ht="12.75">
      <c r="E490" s="395"/>
      <c r="F490" s="395"/>
      <c r="G490" s="395"/>
    </row>
    <row r="491" spans="5:7" ht="12.75">
      <c r="E491" s="395"/>
      <c r="F491" s="395"/>
      <c r="G491" s="395"/>
    </row>
    <row r="492" spans="5:7" ht="12.75">
      <c r="E492" s="395"/>
      <c r="F492" s="395"/>
      <c r="G492" s="395"/>
    </row>
    <row r="493" spans="5:7" ht="12.75">
      <c r="E493" s="395"/>
      <c r="F493" s="395"/>
      <c r="G493" s="395"/>
    </row>
    <row r="494" spans="5:7" ht="12.75">
      <c r="E494" s="395"/>
      <c r="F494" s="395"/>
      <c r="G494" s="395"/>
    </row>
    <row r="495" spans="5:7" ht="12.75">
      <c r="E495" s="395"/>
      <c r="F495" s="395"/>
      <c r="G495" s="395"/>
    </row>
    <row r="496" spans="5:7" ht="12.75">
      <c r="E496" s="395"/>
      <c r="F496" s="395"/>
      <c r="G496" s="395"/>
    </row>
    <row r="497" spans="5:7" ht="12.75">
      <c r="E497" s="395"/>
      <c r="F497" s="395"/>
      <c r="G497" s="395"/>
    </row>
    <row r="498" spans="5:7" ht="12.75">
      <c r="E498" s="395"/>
      <c r="F498" s="395"/>
      <c r="G498" s="395"/>
    </row>
    <row r="499" spans="5:7" ht="12.75">
      <c r="E499" s="395"/>
      <c r="F499" s="395"/>
      <c r="G499" s="395"/>
    </row>
    <row r="500" spans="5:7" ht="12.75">
      <c r="E500" s="395"/>
      <c r="F500" s="395"/>
      <c r="G500" s="395"/>
    </row>
    <row r="501" spans="5:7" ht="12.75">
      <c r="E501" s="395"/>
      <c r="F501" s="395"/>
      <c r="G501" s="395"/>
    </row>
    <row r="502" spans="5:7" ht="12.75">
      <c r="E502" s="395"/>
      <c r="F502" s="395"/>
      <c r="G502" s="395"/>
    </row>
    <row r="503" spans="5:7" ht="12.75">
      <c r="E503" s="395"/>
      <c r="F503" s="395"/>
      <c r="G503" s="395"/>
    </row>
    <row r="504" spans="5:7" ht="12.75">
      <c r="E504" s="395"/>
      <c r="F504" s="395"/>
      <c r="G504" s="395"/>
    </row>
    <row r="505" spans="5:7" ht="12.75">
      <c r="E505" s="395"/>
      <c r="F505" s="395"/>
      <c r="G505" s="395"/>
    </row>
    <row r="506" spans="5:7" ht="12.75">
      <c r="E506" s="395"/>
      <c r="F506" s="395"/>
      <c r="G506" s="395"/>
    </row>
    <row r="507" spans="5:7" ht="12.75">
      <c r="E507" s="395"/>
      <c r="F507" s="395"/>
      <c r="G507" s="395"/>
    </row>
    <row r="508" spans="5:7" ht="12.75">
      <c r="E508" s="395"/>
      <c r="F508" s="395"/>
      <c r="G508" s="395"/>
    </row>
    <row r="509" spans="5:7" ht="12.75">
      <c r="E509" s="395"/>
      <c r="F509" s="395"/>
      <c r="G509" s="395"/>
    </row>
    <row r="510" spans="5:7" ht="12.75">
      <c r="E510" s="395"/>
      <c r="F510" s="395"/>
      <c r="G510" s="395"/>
    </row>
    <row r="511" spans="5:7" ht="12.75">
      <c r="E511" s="395"/>
      <c r="F511" s="395"/>
      <c r="G511" s="395"/>
    </row>
    <row r="512" spans="5:7" ht="12.75">
      <c r="E512" s="395"/>
      <c r="F512" s="395"/>
      <c r="G512" s="395"/>
    </row>
    <row r="513" spans="5:7" ht="12.75">
      <c r="E513" s="395"/>
      <c r="F513" s="395"/>
      <c r="G513" s="395"/>
    </row>
    <row r="514" spans="5:7" ht="12.75">
      <c r="E514" s="395"/>
      <c r="F514" s="395"/>
      <c r="G514" s="395"/>
    </row>
    <row r="515" spans="5:7" ht="12.75">
      <c r="E515" s="395"/>
      <c r="F515" s="395"/>
      <c r="G515" s="395"/>
    </row>
    <row r="516" spans="5:7" ht="12.75">
      <c r="E516" s="395"/>
      <c r="F516" s="395"/>
      <c r="G516" s="395"/>
    </row>
    <row r="517" spans="5:7" ht="12.75">
      <c r="E517" s="395"/>
      <c r="F517" s="395"/>
      <c r="G517" s="395"/>
    </row>
    <row r="518" spans="5:7" ht="12.75">
      <c r="E518" s="395"/>
      <c r="F518" s="395"/>
      <c r="G518" s="395"/>
    </row>
    <row r="519" spans="5:7" ht="12.75">
      <c r="E519" s="395"/>
      <c r="F519" s="395"/>
      <c r="G519" s="395"/>
    </row>
    <row r="520" spans="5:7" ht="12.75">
      <c r="E520" s="395"/>
      <c r="F520" s="395"/>
      <c r="G520" s="395"/>
    </row>
    <row r="521" spans="5:7" ht="12.75">
      <c r="E521" s="395"/>
      <c r="F521" s="395"/>
      <c r="G521" s="395"/>
    </row>
    <row r="522" spans="5:7" ht="12.75">
      <c r="E522" s="395"/>
      <c r="F522" s="395"/>
      <c r="G522" s="395"/>
    </row>
    <row r="523" spans="5:7" ht="12.75">
      <c r="E523" s="395"/>
      <c r="F523" s="395"/>
      <c r="G523" s="395"/>
    </row>
    <row r="524" spans="5:7" ht="12.75">
      <c r="E524" s="395"/>
      <c r="F524" s="395"/>
      <c r="G524" s="395"/>
    </row>
    <row r="525" spans="5:7" ht="12.75">
      <c r="E525" s="395"/>
      <c r="F525" s="395"/>
      <c r="G525" s="395"/>
    </row>
    <row r="526" spans="5:7" ht="12.75">
      <c r="E526" s="395"/>
      <c r="F526" s="395"/>
      <c r="G526" s="395"/>
    </row>
    <row r="527" spans="5:7" ht="12.75">
      <c r="E527" s="395"/>
      <c r="F527" s="395"/>
      <c r="G527" s="395"/>
    </row>
    <row r="528" spans="5:7" ht="12.75">
      <c r="E528" s="395"/>
      <c r="F528" s="395"/>
      <c r="G528" s="395"/>
    </row>
    <row r="529" spans="5:7" ht="12.75">
      <c r="E529" s="395"/>
      <c r="F529" s="395"/>
      <c r="G529" s="395"/>
    </row>
    <row r="530" spans="5:7" ht="12.75">
      <c r="E530" s="395"/>
      <c r="F530" s="395"/>
      <c r="G530" s="395"/>
    </row>
    <row r="531" spans="5:7" ht="12.75">
      <c r="E531" s="395"/>
      <c r="F531" s="395"/>
      <c r="G531" s="395"/>
    </row>
    <row r="532" spans="5:7" ht="12.75">
      <c r="E532" s="395"/>
      <c r="F532" s="395"/>
      <c r="G532" s="395"/>
    </row>
    <row r="533" spans="5:7" ht="12.75">
      <c r="E533" s="395"/>
      <c r="F533" s="395"/>
      <c r="G533" s="395"/>
    </row>
    <row r="534" spans="5:7" ht="12.75">
      <c r="E534" s="395"/>
      <c r="F534" s="395"/>
      <c r="G534" s="395"/>
    </row>
    <row r="535" spans="5:7" ht="12.75">
      <c r="E535" s="395"/>
      <c r="F535" s="395"/>
      <c r="G535" s="395"/>
    </row>
    <row r="536" spans="5:7" ht="12.75">
      <c r="E536" s="395"/>
      <c r="F536" s="395"/>
      <c r="G536" s="395"/>
    </row>
    <row r="537" spans="5:7" ht="12.75">
      <c r="E537" s="395"/>
      <c r="F537" s="395"/>
      <c r="G537" s="395"/>
    </row>
    <row r="538" spans="5:7" ht="12.75">
      <c r="E538" s="395"/>
      <c r="F538" s="395"/>
      <c r="G538" s="395"/>
    </row>
    <row r="539" spans="5:7" ht="12.75">
      <c r="E539" s="395"/>
      <c r="F539" s="395"/>
      <c r="G539" s="395"/>
    </row>
    <row r="540" spans="5:7" ht="12.75">
      <c r="E540" s="395"/>
      <c r="F540" s="395"/>
      <c r="G540" s="395"/>
    </row>
    <row r="541" spans="5:7" ht="12.75">
      <c r="E541" s="395"/>
      <c r="F541" s="395"/>
      <c r="G541" s="395"/>
    </row>
    <row r="542" spans="5:7" ht="12.75">
      <c r="E542" s="395"/>
      <c r="F542" s="395"/>
      <c r="G542" s="395"/>
    </row>
    <row r="543" spans="5:7" ht="12.75">
      <c r="E543" s="395"/>
      <c r="F543" s="395"/>
      <c r="G543" s="395"/>
    </row>
    <row r="544" spans="5:7" ht="12.75">
      <c r="E544" s="395"/>
      <c r="F544" s="395"/>
      <c r="G544" s="395"/>
    </row>
    <row r="545" spans="5:7" ht="12.75">
      <c r="E545" s="395"/>
      <c r="F545" s="395"/>
      <c r="G545" s="395"/>
    </row>
    <row r="546" spans="5:7" ht="12.75">
      <c r="E546" s="395"/>
      <c r="F546" s="395"/>
      <c r="G546" s="395"/>
    </row>
    <row r="547" spans="5:7" ht="12.75">
      <c r="E547" s="395"/>
      <c r="F547" s="395"/>
      <c r="G547" s="395"/>
    </row>
    <row r="548" spans="5:7" ht="12.75">
      <c r="E548" s="395"/>
      <c r="F548" s="395"/>
      <c r="G548" s="395"/>
    </row>
    <row r="549" spans="5:7" ht="12.75">
      <c r="E549" s="395"/>
      <c r="F549" s="395"/>
      <c r="G549" s="395"/>
    </row>
    <row r="550" spans="5:7" ht="12.75">
      <c r="E550" s="395"/>
      <c r="F550" s="395"/>
      <c r="G550" s="395"/>
    </row>
    <row r="551" spans="5:7" ht="12.75">
      <c r="E551" s="395"/>
      <c r="F551" s="395"/>
      <c r="G551" s="395"/>
    </row>
    <row r="552" spans="5:7" ht="12.75">
      <c r="E552" s="395"/>
      <c r="F552" s="395"/>
      <c r="G552" s="395"/>
    </row>
    <row r="553" spans="5:7" ht="12.75">
      <c r="E553" s="395"/>
      <c r="F553" s="395"/>
      <c r="G553" s="395"/>
    </row>
    <row r="554" spans="5:7" ht="12.75">
      <c r="E554" s="395"/>
      <c r="F554" s="395"/>
      <c r="G554" s="395"/>
    </row>
    <row r="555" spans="5:7" ht="12.75">
      <c r="E555" s="395"/>
      <c r="F555" s="395"/>
      <c r="G555" s="395"/>
    </row>
    <row r="556" spans="5:7" ht="12.75">
      <c r="E556" s="395"/>
      <c r="F556" s="395"/>
      <c r="G556" s="395"/>
    </row>
    <row r="557" spans="5:7" ht="12.75">
      <c r="E557" s="395"/>
      <c r="F557" s="395"/>
      <c r="G557" s="395"/>
    </row>
    <row r="558" spans="5:7" ht="12.75">
      <c r="E558" s="395"/>
      <c r="F558" s="395"/>
      <c r="G558" s="395"/>
    </row>
    <row r="559" spans="5:7" ht="12.75">
      <c r="E559" s="395"/>
      <c r="F559" s="395"/>
      <c r="G559" s="395"/>
    </row>
    <row r="560" spans="5:7" ht="12.75">
      <c r="E560" s="395"/>
      <c r="F560" s="395"/>
      <c r="G560" s="395"/>
    </row>
    <row r="561" spans="5:7" ht="12.75">
      <c r="E561" s="395"/>
      <c r="F561" s="395"/>
      <c r="G561" s="395"/>
    </row>
    <row r="562" spans="5:7" ht="12.75">
      <c r="E562" s="395"/>
      <c r="F562" s="395"/>
      <c r="G562" s="395"/>
    </row>
    <row r="563" spans="5:7" ht="12.75">
      <c r="E563" s="395"/>
      <c r="F563" s="395"/>
      <c r="G563" s="395"/>
    </row>
    <row r="564" spans="5:7" ht="12.75">
      <c r="E564" s="395"/>
      <c r="F564" s="395"/>
      <c r="G564" s="395"/>
    </row>
    <row r="565" spans="5:7" ht="12.75">
      <c r="E565" s="395"/>
      <c r="F565" s="395"/>
      <c r="G565" s="395"/>
    </row>
    <row r="566" spans="5:7" ht="12.75">
      <c r="E566" s="395"/>
      <c r="F566" s="395"/>
      <c r="G566" s="395"/>
    </row>
    <row r="567" spans="5:7" ht="12.75">
      <c r="E567" s="395"/>
      <c r="F567" s="395"/>
      <c r="G567" s="395"/>
    </row>
    <row r="568" spans="5:7" ht="12.75">
      <c r="E568" s="395"/>
      <c r="F568" s="395"/>
      <c r="G568" s="395"/>
    </row>
    <row r="569" spans="5:7" ht="12.75">
      <c r="E569" s="395"/>
      <c r="F569" s="395"/>
      <c r="G569" s="395"/>
    </row>
    <row r="570" spans="5:7" ht="12.75">
      <c r="E570" s="395"/>
      <c r="F570" s="395"/>
      <c r="G570" s="395"/>
    </row>
    <row r="571" spans="5:7" ht="12.75">
      <c r="E571" s="395"/>
      <c r="F571" s="395"/>
      <c r="G571" s="395"/>
    </row>
    <row r="572" spans="5:7" ht="12.75">
      <c r="E572" s="395"/>
      <c r="F572" s="395"/>
      <c r="G572" s="395"/>
    </row>
    <row r="573" spans="5:7" ht="12.75">
      <c r="E573" s="395"/>
      <c r="F573" s="395"/>
      <c r="G573" s="395"/>
    </row>
    <row r="574" spans="5:7" ht="12.75">
      <c r="E574" s="395"/>
      <c r="F574" s="395"/>
      <c r="G574" s="395"/>
    </row>
    <row r="575" spans="5:7" ht="12.75">
      <c r="E575" s="395"/>
      <c r="F575" s="395"/>
      <c r="G575" s="395"/>
    </row>
    <row r="576" spans="5:7" ht="12.75">
      <c r="E576" s="395"/>
      <c r="F576" s="395"/>
      <c r="G576" s="395"/>
    </row>
    <row r="577" spans="5:7" ht="12.75">
      <c r="E577" s="395"/>
      <c r="F577" s="395"/>
      <c r="G577" s="395"/>
    </row>
    <row r="578" spans="5:7" ht="12.75">
      <c r="E578" s="395"/>
      <c r="F578" s="395"/>
      <c r="G578" s="395"/>
    </row>
    <row r="579" spans="5:7" ht="12.75">
      <c r="E579" s="395"/>
      <c r="F579" s="395"/>
      <c r="G579" s="395"/>
    </row>
    <row r="580" spans="5:7" ht="12.75">
      <c r="E580" s="395"/>
      <c r="F580" s="395"/>
      <c r="G580" s="395"/>
    </row>
    <row r="581" spans="5:7" ht="12.75">
      <c r="E581" s="395"/>
      <c r="F581" s="395"/>
      <c r="G581" s="395"/>
    </row>
    <row r="582" spans="5:7" ht="12.75">
      <c r="E582" s="395"/>
      <c r="F582" s="395"/>
      <c r="G582" s="395"/>
    </row>
    <row r="583" spans="5:7" ht="12.75">
      <c r="E583" s="395"/>
      <c r="F583" s="395"/>
      <c r="G583" s="395"/>
    </row>
    <row r="584" spans="5:7" ht="12.75">
      <c r="E584" s="395"/>
      <c r="F584" s="395"/>
      <c r="G584" s="395"/>
    </row>
    <row r="585" spans="5:7" ht="12.75">
      <c r="E585" s="395"/>
      <c r="F585" s="395"/>
      <c r="G585" s="395"/>
    </row>
    <row r="586" spans="5:7" ht="12.75">
      <c r="E586" s="395"/>
      <c r="F586" s="395"/>
      <c r="G586" s="395"/>
    </row>
    <row r="587" spans="5:7" ht="12.75">
      <c r="E587" s="395"/>
      <c r="F587" s="395"/>
      <c r="G587" s="395"/>
    </row>
    <row r="588" spans="5:7" ht="12.75">
      <c r="E588" s="395"/>
      <c r="F588" s="395"/>
      <c r="G588" s="395"/>
    </row>
    <row r="589" spans="5:7" ht="12.75">
      <c r="E589" s="395"/>
      <c r="F589" s="395"/>
      <c r="G589" s="395"/>
    </row>
    <row r="590" spans="5:7" ht="12.75">
      <c r="E590" s="395"/>
      <c r="F590" s="395"/>
      <c r="G590" s="395"/>
    </row>
    <row r="591" spans="5:7" ht="12.75">
      <c r="E591" s="395"/>
      <c r="F591" s="395"/>
      <c r="G591" s="395"/>
    </row>
    <row r="592" spans="5:7" ht="12.75">
      <c r="E592" s="395"/>
      <c r="F592" s="395"/>
      <c r="G592" s="395"/>
    </row>
    <row r="593" spans="5:7" ht="12.75">
      <c r="E593" s="395"/>
      <c r="F593" s="395"/>
      <c r="G593" s="395"/>
    </row>
    <row r="594" spans="5:7" ht="12.75">
      <c r="E594" s="395"/>
      <c r="F594" s="395"/>
      <c r="G594" s="395"/>
    </row>
    <row r="595" spans="5:7" ht="12.75">
      <c r="E595" s="395"/>
      <c r="F595" s="395"/>
      <c r="G595" s="395"/>
    </row>
    <row r="596" spans="5:7" ht="12.75">
      <c r="E596" s="395"/>
      <c r="F596" s="395"/>
      <c r="G596" s="395"/>
    </row>
    <row r="597" spans="5:7" ht="12.75">
      <c r="E597" s="395"/>
      <c r="F597" s="395"/>
      <c r="G597" s="395"/>
    </row>
    <row r="598" spans="5:7" ht="12.75">
      <c r="E598" s="395"/>
      <c r="F598" s="395"/>
      <c r="G598" s="395"/>
    </row>
    <row r="599" spans="5:7" ht="12.75">
      <c r="E599" s="395"/>
      <c r="F599" s="395"/>
      <c r="G599" s="395"/>
    </row>
    <row r="600" spans="5:7" ht="12.75">
      <c r="E600" s="395"/>
      <c r="F600" s="395"/>
      <c r="G600" s="395"/>
    </row>
    <row r="601" spans="5:7" ht="12.75">
      <c r="E601" s="395"/>
      <c r="F601" s="395"/>
      <c r="G601" s="395"/>
    </row>
    <row r="602" spans="5:7" ht="12.75">
      <c r="E602" s="395"/>
      <c r="F602" s="395"/>
      <c r="G602" s="395"/>
    </row>
    <row r="603" spans="5:7" ht="12.75">
      <c r="E603" s="395"/>
      <c r="F603" s="395"/>
      <c r="G603" s="395"/>
    </row>
    <row r="604" spans="5:7" ht="12.75">
      <c r="E604" s="395"/>
      <c r="F604" s="395"/>
      <c r="G604" s="395"/>
    </row>
    <row r="605" spans="5:7" ht="12.75">
      <c r="E605" s="395"/>
      <c r="F605" s="395"/>
      <c r="G605" s="395"/>
    </row>
    <row r="606" spans="5:7" ht="12.75">
      <c r="E606" s="395"/>
      <c r="F606" s="395"/>
      <c r="G606" s="395"/>
    </row>
    <row r="607" spans="5:7" ht="12.75">
      <c r="E607" s="395"/>
      <c r="F607" s="395"/>
      <c r="G607" s="395"/>
    </row>
    <row r="608" spans="5:7" ht="12.75">
      <c r="E608" s="395"/>
      <c r="F608" s="395"/>
      <c r="G608" s="395"/>
    </row>
    <row r="609" spans="5:7" ht="12.75">
      <c r="E609" s="395"/>
      <c r="F609" s="395"/>
      <c r="G609" s="395"/>
    </row>
    <row r="610" spans="5:7" ht="12.75">
      <c r="E610" s="395"/>
      <c r="F610" s="395"/>
      <c r="G610" s="395"/>
    </row>
    <row r="611" spans="5:7" ht="12.75">
      <c r="E611" s="395"/>
      <c r="F611" s="395"/>
      <c r="G611" s="395"/>
    </row>
    <row r="612" spans="5:7" ht="12.75">
      <c r="E612" s="395"/>
      <c r="F612" s="395"/>
      <c r="G612" s="395"/>
    </row>
    <row r="613" spans="5:7" ht="12.75">
      <c r="E613" s="395"/>
      <c r="F613" s="395"/>
      <c r="G613" s="395"/>
    </row>
    <row r="614" spans="5:7" ht="12.75">
      <c r="E614" s="395"/>
      <c r="F614" s="395"/>
      <c r="G614" s="395"/>
    </row>
    <row r="615" spans="5:7" ht="12.75">
      <c r="E615" s="395"/>
      <c r="F615" s="395"/>
      <c r="G615" s="395"/>
    </row>
    <row r="616" spans="5:7" ht="12.75">
      <c r="E616" s="395"/>
      <c r="F616" s="395"/>
      <c r="G616" s="395"/>
    </row>
    <row r="617" spans="5:7" ht="12.75">
      <c r="E617" s="395"/>
      <c r="F617" s="395"/>
      <c r="G617" s="395"/>
    </row>
    <row r="618" spans="5:7" ht="12.75">
      <c r="E618" s="395"/>
      <c r="F618" s="395"/>
      <c r="G618" s="395"/>
    </row>
    <row r="619" spans="5:7" ht="12.75">
      <c r="E619" s="395"/>
      <c r="F619" s="395"/>
      <c r="G619" s="395"/>
    </row>
    <row r="620" spans="5:7" ht="12.75">
      <c r="E620" s="395"/>
      <c r="F620" s="395"/>
      <c r="G620" s="395"/>
    </row>
    <row r="621" spans="5:7" ht="12.75">
      <c r="E621" s="395"/>
      <c r="F621" s="395"/>
      <c r="G621" s="395"/>
    </row>
    <row r="622" spans="5:7" ht="12.75">
      <c r="E622" s="395"/>
      <c r="F622" s="395"/>
      <c r="G622" s="395"/>
    </row>
    <row r="623" spans="5:7" ht="12.75">
      <c r="E623" s="395"/>
      <c r="F623" s="395"/>
      <c r="G623" s="395"/>
    </row>
    <row r="624" spans="5:7" ht="12.75">
      <c r="E624" s="395"/>
      <c r="F624" s="395"/>
      <c r="G624" s="395"/>
    </row>
    <row r="625" spans="5:7" ht="12.75">
      <c r="E625" s="395"/>
      <c r="F625" s="395"/>
      <c r="G625" s="395"/>
    </row>
    <row r="626" spans="5:7" ht="12.75">
      <c r="E626" s="395"/>
      <c r="F626" s="395"/>
      <c r="G626" s="395"/>
    </row>
    <row r="627" spans="5:7" ht="12.75">
      <c r="E627" s="395"/>
      <c r="F627" s="395"/>
      <c r="G627" s="395"/>
    </row>
    <row r="628" spans="5:7" ht="12.75">
      <c r="E628" s="395"/>
      <c r="F628" s="395"/>
      <c r="G628" s="395"/>
    </row>
    <row r="629" spans="5:7" ht="12.75">
      <c r="E629" s="395"/>
      <c r="F629" s="395"/>
      <c r="G629" s="395"/>
    </row>
    <row r="630" spans="5:7" ht="12.75">
      <c r="E630" s="395"/>
      <c r="F630" s="395"/>
      <c r="G630" s="395"/>
    </row>
    <row r="631" spans="5:7" ht="12.75">
      <c r="E631" s="395"/>
      <c r="F631" s="395"/>
      <c r="G631" s="395"/>
    </row>
    <row r="632" spans="5:7" ht="12.75">
      <c r="E632" s="395"/>
      <c r="F632" s="395"/>
      <c r="G632" s="395"/>
    </row>
    <row r="633" spans="5:7" ht="12.75">
      <c r="E633" s="395"/>
      <c r="F633" s="395"/>
      <c r="G633" s="395"/>
    </row>
    <row r="634" spans="5:7" ht="12.75">
      <c r="E634" s="395"/>
      <c r="F634" s="395"/>
      <c r="G634" s="395"/>
    </row>
    <row r="635" spans="5:7" ht="12.75">
      <c r="E635" s="395"/>
      <c r="F635" s="395"/>
      <c r="G635" s="395"/>
    </row>
    <row r="636" spans="5:7" ht="12.75">
      <c r="E636" s="395"/>
      <c r="F636" s="395"/>
      <c r="G636" s="395"/>
    </row>
    <row r="637" spans="5:7" ht="12.75">
      <c r="E637" s="395"/>
      <c r="F637" s="395"/>
      <c r="G637" s="395"/>
    </row>
    <row r="638" spans="5:7" ht="12.75">
      <c r="E638" s="395"/>
      <c r="F638" s="395"/>
      <c r="G638" s="395"/>
    </row>
    <row r="639" spans="5:7" ht="12.75">
      <c r="E639" s="395"/>
      <c r="F639" s="395"/>
      <c r="G639" s="395"/>
    </row>
    <row r="640" spans="5:7" ht="12.75">
      <c r="E640" s="395"/>
      <c r="F640" s="395"/>
      <c r="G640" s="395"/>
    </row>
    <row r="641" spans="5:7" ht="12.75">
      <c r="E641" s="395"/>
      <c r="F641" s="395"/>
      <c r="G641" s="395"/>
    </row>
    <row r="642" spans="5:7" ht="12.75">
      <c r="E642" s="395"/>
      <c r="F642" s="395"/>
      <c r="G642" s="395"/>
    </row>
    <row r="643" spans="5:7" ht="12.75">
      <c r="E643" s="395"/>
      <c r="F643" s="395"/>
      <c r="G643" s="395"/>
    </row>
    <row r="644" spans="5:7" ht="12.75">
      <c r="E644" s="395"/>
      <c r="F644" s="395"/>
      <c r="G644" s="395"/>
    </row>
    <row r="645" spans="5:7" ht="12.75">
      <c r="E645" s="395"/>
      <c r="F645" s="395"/>
      <c r="G645" s="395"/>
    </row>
    <row r="646" spans="5:7" ht="12.75">
      <c r="E646" s="395"/>
      <c r="F646" s="395"/>
      <c r="G646" s="395"/>
    </row>
    <row r="647" spans="5:7" ht="12.75">
      <c r="E647" s="395"/>
      <c r="F647" s="395"/>
      <c r="G647" s="395"/>
    </row>
    <row r="648" spans="5:7" ht="12.75">
      <c r="E648" s="395"/>
      <c r="F648" s="395"/>
      <c r="G648" s="395"/>
    </row>
    <row r="649" spans="5:7" ht="12.75">
      <c r="E649" s="395"/>
      <c r="F649" s="395"/>
      <c r="G649" s="395"/>
    </row>
    <row r="650" spans="5:7" ht="12.75">
      <c r="E650" s="395"/>
      <c r="F650" s="395"/>
      <c r="G650" s="395"/>
    </row>
    <row r="651" spans="5:7" ht="12.75">
      <c r="E651" s="395"/>
      <c r="F651" s="395"/>
      <c r="G651" s="395"/>
    </row>
    <row r="652" spans="5:7" ht="12.75">
      <c r="E652" s="395"/>
      <c r="F652" s="395"/>
      <c r="G652" s="395"/>
    </row>
    <row r="653" spans="5:7" ht="12.75">
      <c r="E653" s="395"/>
      <c r="F653" s="395"/>
      <c r="G653" s="395"/>
    </row>
    <row r="654" spans="5:7" ht="12.75">
      <c r="E654" s="395"/>
      <c r="F654" s="395"/>
      <c r="G654" s="395"/>
    </row>
    <row r="655" spans="5:7" ht="12.75">
      <c r="E655" s="395"/>
      <c r="F655" s="395"/>
      <c r="G655" s="395"/>
    </row>
    <row r="656" spans="5:7" ht="12.75">
      <c r="E656" s="395"/>
      <c r="F656" s="395"/>
      <c r="G656" s="395"/>
    </row>
    <row r="657" spans="5:7" ht="12.75">
      <c r="E657" s="395"/>
      <c r="F657" s="395"/>
      <c r="G657" s="395"/>
    </row>
    <row r="658" spans="5:7" ht="12.75">
      <c r="E658" s="395"/>
      <c r="F658" s="395"/>
      <c r="G658" s="395"/>
    </row>
    <row r="659" spans="5:7" ht="12.75">
      <c r="E659" s="395"/>
      <c r="F659" s="395"/>
      <c r="G659" s="395"/>
    </row>
    <row r="660" spans="5:7" ht="12.75">
      <c r="E660" s="395"/>
      <c r="F660" s="395"/>
      <c r="G660" s="395"/>
    </row>
    <row r="661" spans="5:7" ht="12.75">
      <c r="E661" s="395"/>
      <c r="F661" s="395"/>
      <c r="G661" s="395"/>
    </row>
    <row r="662" spans="5:7" ht="12.75">
      <c r="E662" s="395"/>
      <c r="F662" s="395"/>
      <c r="G662" s="395"/>
    </row>
    <row r="663" spans="5:7" ht="12.75">
      <c r="E663" s="395"/>
      <c r="F663" s="395"/>
      <c r="G663" s="395"/>
    </row>
    <row r="664" spans="5:7" ht="12.75">
      <c r="E664" s="395"/>
      <c r="F664" s="395"/>
      <c r="G664" s="395"/>
    </row>
    <row r="665" spans="5:7" ht="12.75">
      <c r="E665" s="395"/>
      <c r="F665" s="395"/>
      <c r="G665" s="395"/>
    </row>
    <row r="666" spans="5:7" ht="12.75">
      <c r="E666" s="395"/>
      <c r="F666" s="395"/>
      <c r="G666" s="395"/>
    </row>
    <row r="667" spans="5:7" ht="12.75">
      <c r="E667" s="395"/>
      <c r="F667" s="395"/>
      <c r="G667" s="395"/>
    </row>
    <row r="668" spans="5:7" ht="12.75">
      <c r="E668" s="395"/>
      <c r="F668" s="395"/>
      <c r="G668" s="395"/>
    </row>
    <row r="669" spans="5:7" ht="12.75">
      <c r="E669" s="395"/>
      <c r="F669" s="395"/>
      <c r="G669" s="395"/>
    </row>
    <row r="670" spans="5:7" ht="12.75">
      <c r="E670" s="395"/>
      <c r="F670" s="395"/>
      <c r="G670" s="395"/>
    </row>
    <row r="671" spans="5:7" ht="12.75">
      <c r="E671" s="395"/>
      <c r="F671" s="395"/>
      <c r="G671" s="395"/>
    </row>
    <row r="672" spans="5:7" ht="12.75">
      <c r="E672" s="395"/>
      <c r="F672" s="395"/>
      <c r="G672" s="395"/>
    </row>
    <row r="673" spans="5:7" ht="12.75">
      <c r="E673" s="395"/>
      <c r="F673" s="395"/>
      <c r="G673" s="395"/>
    </row>
    <row r="674" spans="5:7" ht="12.75">
      <c r="E674" s="395"/>
      <c r="F674" s="395"/>
      <c r="G674" s="395"/>
    </row>
    <row r="675" spans="5:7" ht="12.75">
      <c r="E675" s="395"/>
      <c r="F675" s="395"/>
      <c r="G675" s="395"/>
    </row>
    <row r="676" spans="5:7" ht="12.75">
      <c r="E676" s="395"/>
      <c r="F676" s="395"/>
      <c r="G676" s="395"/>
    </row>
    <row r="677" spans="5:7" ht="12.75">
      <c r="E677" s="395"/>
      <c r="F677" s="395"/>
      <c r="G677" s="395"/>
    </row>
    <row r="678" spans="5:7" ht="12.75">
      <c r="E678" s="395"/>
      <c r="F678" s="395"/>
      <c r="G678" s="395"/>
    </row>
    <row r="679" spans="5:7" ht="12.75">
      <c r="E679" s="395"/>
      <c r="F679" s="395"/>
      <c r="G679" s="395"/>
    </row>
    <row r="680" spans="5:7" ht="12.75">
      <c r="E680" s="395"/>
      <c r="F680" s="395"/>
      <c r="G680" s="395"/>
    </row>
    <row r="681" spans="5:7" ht="12.75">
      <c r="E681" s="395"/>
      <c r="F681" s="395"/>
      <c r="G681" s="395"/>
    </row>
    <row r="682" spans="5:7" ht="12.75">
      <c r="E682" s="395"/>
      <c r="F682" s="395"/>
      <c r="G682" s="395"/>
    </row>
    <row r="683" spans="5:7" ht="12.75">
      <c r="E683" s="395"/>
      <c r="F683" s="395"/>
      <c r="G683" s="395"/>
    </row>
    <row r="684" spans="5:7" ht="12.75">
      <c r="E684" s="395"/>
      <c r="F684" s="395"/>
      <c r="G684" s="395"/>
    </row>
    <row r="685" spans="5:7" ht="12.75">
      <c r="E685" s="395"/>
      <c r="F685" s="395"/>
      <c r="G685" s="395"/>
    </row>
    <row r="686" spans="5:7" ht="12.75">
      <c r="E686" s="395"/>
      <c r="F686" s="395"/>
      <c r="G686" s="395"/>
    </row>
    <row r="687" spans="5:7" ht="12.75">
      <c r="E687" s="395"/>
      <c r="F687" s="395"/>
      <c r="G687" s="395"/>
    </row>
    <row r="688" spans="5:7" ht="12.75">
      <c r="E688" s="395"/>
      <c r="F688" s="395"/>
      <c r="G688" s="395"/>
    </row>
    <row r="689" spans="5:7" ht="12.75">
      <c r="E689" s="395"/>
      <c r="F689" s="395"/>
      <c r="G689" s="395"/>
    </row>
    <row r="690" spans="5:7" ht="12.75">
      <c r="E690" s="395"/>
      <c r="F690" s="395"/>
      <c r="G690" s="395"/>
    </row>
    <row r="691" spans="5:7" ht="12.75">
      <c r="E691" s="395"/>
      <c r="F691" s="395"/>
      <c r="G691" s="395"/>
    </row>
    <row r="692" spans="5:7" ht="12.75">
      <c r="E692" s="395"/>
      <c r="F692" s="395"/>
      <c r="G692" s="395"/>
    </row>
    <row r="693" spans="5:7" ht="12.75">
      <c r="E693" s="395"/>
      <c r="F693" s="395"/>
      <c r="G693" s="395"/>
    </row>
    <row r="694" spans="5:7" ht="12.75">
      <c r="E694" s="395"/>
      <c r="F694" s="395"/>
      <c r="G694" s="395"/>
    </row>
    <row r="695" spans="5:7" ht="12.75">
      <c r="E695" s="395"/>
      <c r="F695" s="395"/>
      <c r="G695" s="395"/>
    </row>
    <row r="696" spans="5:7" ht="12.75">
      <c r="E696" s="395"/>
      <c r="F696" s="395"/>
      <c r="G696" s="395"/>
    </row>
    <row r="697" spans="5:7" ht="12.75">
      <c r="E697" s="395"/>
      <c r="F697" s="395"/>
      <c r="G697" s="395"/>
    </row>
    <row r="698" spans="5:7" ht="12.75">
      <c r="E698" s="395"/>
      <c r="F698" s="395"/>
      <c r="G698" s="395"/>
    </row>
    <row r="699" spans="5:7" ht="12.75">
      <c r="E699" s="395"/>
      <c r="F699" s="395"/>
      <c r="G699" s="395"/>
    </row>
    <row r="700" spans="5:7" ht="12.75">
      <c r="E700" s="395"/>
      <c r="F700" s="395"/>
      <c r="G700" s="395"/>
    </row>
    <row r="701" spans="5:7" ht="12.75">
      <c r="E701" s="395"/>
      <c r="F701" s="395"/>
      <c r="G701" s="395"/>
    </row>
    <row r="702" spans="5:7" ht="12.75">
      <c r="E702" s="395"/>
      <c r="F702" s="395"/>
      <c r="G702" s="395"/>
    </row>
    <row r="703" spans="5:7" ht="12.75">
      <c r="E703" s="395"/>
      <c r="F703" s="395"/>
      <c r="G703" s="395"/>
    </row>
    <row r="704" spans="5:7" ht="12.75">
      <c r="E704" s="395"/>
      <c r="F704" s="395"/>
      <c r="G704" s="395"/>
    </row>
    <row r="705" spans="5:7" ht="12.75">
      <c r="E705" s="395"/>
      <c r="F705" s="395"/>
      <c r="G705" s="395"/>
    </row>
    <row r="706" spans="5:7" ht="12.75">
      <c r="E706" s="395"/>
      <c r="F706" s="395"/>
      <c r="G706" s="395"/>
    </row>
    <row r="707" spans="5:7" ht="12.75">
      <c r="E707" s="395"/>
      <c r="F707" s="395"/>
      <c r="G707" s="395"/>
    </row>
    <row r="708" spans="5:7" ht="12.75">
      <c r="E708" s="395"/>
      <c r="F708" s="395"/>
      <c r="G708" s="395"/>
    </row>
    <row r="709" spans="5:7" ht="12.75">
      <c r="E709" s="395"/>
      <c r="F709" s="395"/>
      <c r="G709" s="395"/>
    </row>
    <row r="710" spans="5:7" ht="12.75">
      <c r="E710" s="395"/>
      <c r="F710" s="395"/>
      <c r="G710" s="395"/>
    </row>
    <row r="711" spans="5:7" ht="12.75">
      <c r="E711" s="395"/>
      <c r="F711" s="395"/>
      <c r="G711" s="395"/>
    </row>
    <row r="712" spans="5:7" ht="12.75">
      <c r="E712" s="395"/>
      <c r="F712" s="395"/>
      <c r="G712" s="395"/>
    </row>
    <row r="713" spans="5:7" ht="12.75">
      <c r="E713" s="395"/>
      <c r="F713" s="395"/>
      <c r="G713" s="395"/>
    </row>
    <row r="714" spans="5:7" ht="12.75">
      <c r="E714" s="395"/>
      <c r="F714" s="395"/>
      <c r="G714" s="395"/>
    </row>
    <row r="715" spans="5:7" ht="12.75">
      <c r="E715" s="395"/>
      <c r="F715" s="395"/>
      <c r="G715" s="395"/>
    </row>
    <row r="716" spans="5:7" ht="12.75">
      <c r="E716" s="395"/>
      <c r="F716" s="395"/>
      <c r="G716" s="395"/>
    </row>
    <row r="717" spans="5:7" ht="12.75">
      <c r="E717" s="395"/>
      <c r="F717" s="395"/>
      <c r="G717" s="395"/>
    </row>
    <row r="718" spans="5:7" ht="12.75">
      <c r="E718" s="395"/>
      <c r="F718" s="395"/>
      <c r="G718" s="395"/>
    </row>
    <row r="719" spans="5:7" ht="12.75">
      <c r="E719" s="395"/>
      <c r="F719" s="395"/>
      <c r="G719" s="395"/>
    </row>
    <row r="720" spans="5:7" ht="12.75">
      <c r="E720" s="395"/>
      <c r="F720" s="395"/>
      <c r="G720" s="395"/>
    </row>
    <row r="721" spans="5:7" ht="12.75">
      <c r="E721" s="395"/>
      <c r="F721" s="395"/>
      <c r="G721" s="395"/>
    </row>
    <row r="722" spans="5:7" ht="12.75">
      <c r="E722" s="395"/>
      <c r="F722" s="395"/>
      <c r="G722" s="395"/>
    </row>
    <row r="723" spans="5:7" ht="12.75">
      <c r="E723" s="395"/>
      <c r="F723" s="395"/>
      <c r="G723" s="395"/>
    </row>
    <row r="724" spans="5:7" ht="12.75">
      <c r="E724" s="395"/>
      <c r="F724" s="395"/>
      <c r="G724" s="395"/>
    </row>
    <row r="725" spans="5:7" ht="12.75">
      <c r="E725" s="395"/>
      <c r="F725" s="395"/>
      <c r="G725" s="395"/>
    </row>
    <row r="726" spans="5:7" ht="12.75">
      <c r="E726" s="395"/>
      <c r="F726" s="395"/>
      <c r="G726" s="395"/>
    </row>
    <row r="727" spans="5:7" ht="12.75">
      <c r="E727" s="395"/>
      <c r="F727" s="395"/>
      <c r="G727" s="395"/>
    </row>
    <row r="728" spans="5:7" ht="12.75">
      <c r="E728" s="395"/>
      <c r="F728" s="395"/>
      <c r="G728" s="395"/>
    </row>
    <row r="729" spans="5:7" ht="12.75">
      <c r="E729" s="395"/>
      <c r="F729" s="395"/>
      <c r="G729" s="395"/>
    </row>
    <row r="730" spans="5:7" ht="12.75">
      <c r="E730" s="395"/>
      <c r="F730" s="395"/>
      <c r="G730" s="395"/>
    </row>
    <row r="731" spans="5:7" ht="12.75">
      <c r="E731" s="395"/>
      <c r="F731" s="395"/>
      <c r="G731" s="395"/>
    </row>
    <row r="732" spans="5:7" ht="12.75">
      <c r="E732" s="395"/>
      <c r="F732" s="395"/>
      <c r="G732" s="395"/>
    </row>
    <row r="733" spans="5:7" ht="12.75">
      <c r="E733" s="395"/>
      <c r="F733" s="395"/>
      <c r="G733" s="395"/>
    </row>
    <row r="734" spans="5:7" ht="12.75">
      <c r="E734" s="395"/>
      <c r="F734" s="395"/>
      <c r="G734" s="395"/>
    </row>
    <row r="735" spans="5:7" ht="12.75">
      <c r="E735" s="395"/>
      <c r="F735" s="395"/>
      <c r="G735" s="395"/>
    </row>
    <row r="736" spans="5:7" ht="12.75">
      <c r="E736" s="395"/>
      <c r="F736" s="395"/>
      <c r="G736" s="395"/>
    </row>
    <row r="737" spans="5:7" ht="12.75">
      <c r="E737" s="395"/>
      <c r="F737" s="395"/>
      <c r="G737" s="395"/>
    </row>
    <row r="738" spans="5:7" ht="12.75">
      <c r="E738" s="395"/>
      <c r="F738" s="395"/>
      <c r="G738" s="395"/>
    </row>
    <row r="739" spans="5:7" ht="12.75">
      <c r="E739" s="395"/>
      <c r="F739" s="395"/>
      <c r="G739" s="395"/>
    </row>
    <row r="740" spans="5:7" ht="12.75">
      <c r="E740" s="395"/>
      <c r="F740" s="395"/>
      <c r="G740" s="395"/>
    </row>
    <row r="741" spans="5:7" ht="12.75">
      <c r="E741" s="395"/>
      <c r="F741" s="395"/>
      <c r="G741" s="395"/>
    </row>
    <row r="742" spans="5:7" ht="12.75">
      <c r="E742" s="395"/>
      <c r="F742" s="395"/>
      <c r="G742" s="395"/>
    </row>
    <row r="743" spans="5:7" ht="12.75">
      <c r="E743" s="395"/>
      <c r="F743" s="395"/>
      <c r="G743" s="395"/>
    </row>
    <row r="744" spans="5:7" ht="12.75">
      <c r="E744" s="395"/>
      <c r="F744" s="395"/>
      <c r="G744" s="395"/>
    </row>
    <row r="745" spans="5:7" ht="12.75">
      <c r="E745" s="395"/>
      <c r="F745" s="395"/>
      <c r="G745" s="395"/>
    </row>
    <row r="746" spans="5:7" ht="12.75">
      <c r="E746" s="395"/>
      <c r="F746" s="395"/>
      <c r="G746" s="395"/>
    </row>
    <row r="747" spans="5:7" ht="12.75">
      <c r="E747" s="395"/>
      <c r="F747" s="395"/>
      <c r="G747" s="395"/>
    </row>
    <row r="748" spans="5:7" ht="12.75">
      <c r="E748" s="395"/>
      <c r="F748" s="395"/>
      <c r="G748" s="395"/>
    </row>
    <row r="749" spans="5:7" ht="12.75">
      <c r="E749" s="395"/>
      <c r="F749" s="395"/>
      <c r="G749" s="395"/>
    </row>
    <row r="750" spans="5:7" ht="12.75">
      <c r="E750" s="395"/>
      <c r="F750" s="395"/>
      <c r="G750" s="395"/>
    </row>
    <row r="751" spans="5:7" ht="12.75">
      <c r="E751" s="395"/>
      <c r="F751" s="395"/>
      <c r="G751" s="395"/>
    </row>
    <row r="752" spans="5:7" ht="12.75">
      <c r="E752" s="395"/>
      <c r="F752" s="395"/>
      <c r="G752" s="395"/>
    </row>
    <row r="753" spans="5:7" ht="12.75">
      <c r="E753" s="395"/>
      <c r="F753" s="395"/>
      <c r="G753" s="395"/>
    </row>
    <row r="754" spans="5:7" ht="12.75">
      <c r="E754" s="395"/>
      <c r="F754" s="395"/>
      <c r="G754" s="395"/>
    </row>
    <row r="755" spans="5:7" ht="12.75">
      <c r="E755" s="395"/>
      <c r="F755" s="395"/>
      <c r="G755" s="395"/>
    </row>
    <row r="756" spans="5:7" ht="12.75">
      <c r="E756" s="395"/>
      <c r="F756" s="395"/>
      <c r="G756" s="395"/>
    </row>
    <row r="757" spans="5:7" ht="12.75">
      <c r="E757" s="395"/>
      <c r="F757" s="395"/>
      <c r="G757" s="395"/>
    </row>
    <row r="758" spans="5:7" ht="12.75">
      <c r="E758" s="395"/>
      <c r="F758" s="395"/>
      <c r="G758" s="395"/>
    </row>
    <row r="759" spans="5:7" ht="12.75">
      <c r="E759" s="395"/>
      <c r="F759" s="395"/>
      <c r="G759" s="395"/>
    </row>
    <row r="760" spans="5:7" ht="12.75">
      <c r="E760" s="395"/>
      <c r="F760" s="395"/>
      <c r="G760" s="395"/>
    </row>
    <row r="761" spans="5:7" ht="12.75">
      <c r="E761" s="395"/>
      <c r="F761" s="395"/>
      <c r="G761" s="395"/>
    </row>
    <row r="762" spans="5:7" ht="12.75">
      <c r="E762" s="395"/>
      <c r="F762" s="395"/>
      <c r="G762" s="395"/>
    </row>
    <row r="763" spans="5:7" ht="12.75">
      <c r="E763" s="395"/>
      <c r="F763" s="395"/>
      <c r="G763" s="395"/>
    </row>
    <row r="764" spans="5:7" ht="12.75">
      <c r="E764" s="395"/>
      <c r="F764" s="395"/>
      <c r="G764" s="395"/>
    </row>
    <row r="765" spans="5:7" ht="12.75">
      <c r="E765" s="395"/>
      <c r="F765" s="395"/>
      <c r="G765" s="395"/>
    </row>
    <row r="766" spans="5:7" ht="12.75">
      <c r="E766" s="395"/>
      <c r="F766" s="395"/>
      <c r="G766" s="395"/>
    </row>
    <row r="767" spans="5:7" ht="12.75">
      <c r="E767" s="395"/>
      <c r="F767" s="395"/>
      <c r="G767" s="395"/>
    </row>
    <row r="768" spans="5:7" ht="12.75">
      <c r="E768" s="395"/>
      <c r="F768" s="395"/>
      <c r="G768" s="395"/>
    </row>
    <row r="769" spans="5:7" ht="12.75">
      <c r="E769" s="395"/>
      <c r="F769" s="395"/>
      <c r="G769" s="395"/>
    </row>
    <row r="770" spans="5:7" ht="12.75">
      <c r="E770" s="395"/>
      <c r="F770" s="395"/>
      <c r="G770" s="395"/>
    </row>
    <row r="771" spans="5:7" ht="12.75">
      <c r="E771" s="395"/>
      <c r="F771" s="395"/>
      <c r="G771" s="395"/>
    </row>
    <row r="772" spans="5:7" ht="12.75">
      <c r="E772" s="395"/>
      <c r="F772" s="395"/>
      <c r="G772" s="395"/>
    </row>
    <row r="773" spans="5:7" ht="12.75">
      <c r="E773" s="395"/>
      <c r="F773" s="395"/>
      <c r="G773" s="395"/>
    </row>
    <row r="774" spans="5:7" ht="12.75">
      <c r="E774" s="395"/>
      <c r="F774" s="395"/>
      <c r="G774" s="395"/>
    </row>
    <row r="775" spans="5:7" ht="12.75">
      <c r="E775" s="395"/>
      <c r="F775" s="395"/>
      <c r="G775" s="395"/>
    </row>
    <row r="776" spans="5:7" ht="12.75">
      <c r="E776" s="395"/>
      <c r="F776" s="395"/>
      <c r="G776" s="395"/>
    </row>
    <row r="777" spans="5:7" ht="12.75">
      <c r="E777" s="395"/>
      <c r="F777" s="395"/>
      <c r="G777" s="395"/>
    </row>
    <row r="778" spans="5:7" ht="12.75">
      <c r="E778" s="395"/>
      <c r="F778" s="395"/>
      <c r="G778" s="395"/>
    </row>
    <row r="779" spans="5:7" ht="12.75">
      <c r="E779" s="395"/>
      <c r="F779" s="395"/>
      <c r="G779" s="395"/>
    </row>
    <row r="780" spans="5:7" ht="12.75">
      <c r="E780" s="395"/>
      <c r="F780" s="395"/>
      <c r="G780" s="395"/>
    </row>
    <row r="781" spans="5:7" ht="12.75">
      <c r="E781" s="395"/>
      <c r="F781" s="395"/>
      <c r="G781" s="395"/>
    </row>
    <row r="782" spans="5:7" ht="12.75">
      <c r="E782" s="395"/>
      <c r="F782" s="395"/>
      <c r="G782" s="395"/>
    </row>
    <row r="783" spans="5:7" ht="12.75">
      <c r="E783" s="395"/>
      <c r="F783" s="395"/>
      <c r="G783" s="395"/>
    </row>
    <row r="784" spans="5:7" ht="12.75">
      <c r="E784" s="395"/>
      <c r="F784" s="395"/>
      <c r="G784" s="395"/>
    </row>
    <row r="785" spans="5:7" ht="12.75">
      <c r="E785" s="395"/>
      <c r="F785" s="395"/>
      <c r="G785" s="395"/>
    </row>
    <row r="786" spans="5:7" ht="12.75">
      <c r="E786" s="395"/>
      <c r="F786" s="395"/>
      <c r="G786" s="395"/>
    </row>
    <row r="787" spans="5:7" ht="12.75">
      <c r="E787" s="395"/>
      <c r="F787" s="395"/>
      <c r="G787" s="395"/>
    </row>
    <row r="788" spans="5:7" ht="12.75">
      <c r="E788" s="395"/>
      <c r="F788" s="395"/>
      <c r="G788" s="395"/>
    </row>
    <row r="789" spans="5:7" ht="12.75">
      <c r="E789" s="395"/>
      <c r="F789" s="395"/>
      <c r="G789" s="395"/>
    </row>
    <row r="790" spans="5:7" ht="12.75">
      <c r="E790" s="395"/>
      <c r="F790" s="395"/>
      <c r="G790" s="395"/>
    </row>
    <row r="791" spans="5:7" ht="12.75">
      <c r="E791" s="395"/>
      <c r="F791" s="395"/>
      <c r="G791" s="395"/>
    </row>
    <row r="792" spans="5:7" ht="12.75">
      <c r="E792" s="395"/>
      <c r="F792" s="395"/>
      <c r="G792" s="395"/>
    </row>
    <row r="793" spans="5:7" ht="12.75">
      <c r="E793" s="395"/>
      <c r="F793" s="395"/>
      <c r="G793" s="395"/>
    </row>
    <row r="794" spans="5:7" ht="12.75">
      <c r="E794" s="395"/>
      <c r="F794" s="395"/>
      <c r="G794" s="395"/>
    </row>
    <row r="795" spans="5:7" ht="12.75">
      <c r="E795" s="395"/>
      <c r="F795" s="395"/>
      <c r="G795" s="395"/>
    </row>
    <row r="796" spans="5:7" ht="12.75">
      <c r="E796" s="395"/>
      <c r="F796" s="395"/>
      <c r="G796" s="395"/>
    </row>
    <row r="797" spans="5:7" ht="12.75">
      <c r="E797" s="395"/>
      <c r="F797" s="395"/>
      <c r="G797" s="395"/>
    </row>
    <row r="798" spans="5:7" ht="12.75">
      <c r="E798" s="395"/>
      <c r="F798" s="395"/>
      <c r="G798" s="395"/>
    </row>
    <row r="799" spans="5:7" ht="12.75">
      <c r="E799" s="395"/>
      <c r="F799" s="395"/>
      <c r="G799" s="395"/>
    </row>
    <row r="800" spans="5:7" ht="12.75">
      <c r="E800" s="395"/>
      <c r="F800" s="395"/>
      <c r="G800" s="395"/>
    </row>
    <row r="801" spans="5:7" ht="12.75">
      <c r="E801" s="395"/>
      <c r="F801" s="395"/>
      <c r="G801" s="395"/>
    </row>
    <row r="802" spans="5:7" ht="12.75">
      <c r="E802" s="395"/>
      <c r="F802" s="395"/>
      <c r="G802" s="395"/>
    </row>
    <row r="803" spans="5:7" ht="12.75">
      <c r="E803" s="395"/>
      <c r="F803" s="395"/>
      <c r="G803" s="395"/>
    </row>
    <row r="804" spans="5:7" ht="12.75">
      <c r="E804" s="395"/>
      <c r="F804" s="395"/>
      <c r="G804" s="395"/>
    </row>
    <row r="805" spans="5:7" ht="12.75">
      <c r="E805" s="395"/>
      <c r="F805" s="395"/>
      <c r="G805" s="395"/>
    </row>
    <row r="806" spans="5:7" ht="12.75">
      <c r="E806" s="395"/>
      <c r="F806" s="395"/>
      <c r="G806" s="395"/>
    </row>
    <row r="807" spans="5:7" ht="12.75">
      <c r="E807" s="395"/>
      <c r="F807" s="395"/>
      <c r="G807" s="395"/>
    </row>
    <row r="808" spans="5:7" ht="12.75">
      <c r="E808" s="395"/>
      <c r="F808" s="395"/>
      <c r="G808" s="395"/>
    </row>
    <row r="809" spans="5:7" ht="12.75">
      <c r="E809" s="395"/>
      <c r="F809" s="395"/>
      <c r="G809" s="395"/>
    </row>
    <row r="810" spans="5:7" ht="12.75">
      <c r="E810" s="395"/>
      <c r="F810" s="395"/>
      <c r="G810" s="395"/>
    </row>
    <row r="811" spans="5:7" ht="12.75">
      <c r="E811" s="395"/>
      <c r="F811" s="395"/>
      <c r="G811" s="395"/>
    </row>
    <row r="812" spans="5:7" ht="12.75">
      <c r="E812" s="395"/>
      <c r="F812" s="395"/>
      <c r="G812" s="395"/>
    </row>
    <row r="813" spans="5:7" ht="12.75">
      <c r="E813" s="395"/>
      <c r="F813" s="395"/>
      <c r="G813" s="395"/>
    </row>
    <row r="814" spans="5:7" ht="12.75">
      <c r="E814" s="395"/>
      <c r="F814" s="395"/>
      <c r="G814" s="395"/>
    </row>
    <row r="815" spans="5:7" ht="12.75">
      <c r="E815" s="395"/>
      <c r="F815" s="395"/>
      <c r="G815" s="395"/>
    </row>
    <row r="816" spans="5:7" ht="12.75">
      <c r="E816" s="395"/>
      <c r="F816" s="395"/>
      <c r="G816" s="395"/>
    </row>
    <row r="817" spans="5:7" ht="12.75">
      <c r="E817" s="395"/>
      <c r="F817" s="395"/>
      <c r="G817" s="395"/>
    </row>
    <row r="818" spans="5:7" ht="12.75">
      <c r="E818" s="395"/>
      <c r="F818" s="395"/>
      <c r="G818" s="395"/>
    </row>
    <row r="819" spans="5:7" ht="12.75">
      <c r="E819" s="395"/>
      <c r="F819" s="395"/>
      <c r="G819" s="395"/>
    </row>
    <row r="820" spans="5:7" ht="12.75">
      <c r="E820" s="395"/>
      <c r="F820" s="395"/>
      <c r="G820" s="395"/>
    </row>
    <row r="821" spans="5:7" ht="12.75">
      <c r="E821" s="395"/>
      <c r="F821" s="395"/>
      <c r="G821" s="395"/>
    </row>
    <row r="822" spans="5:7" ht="12.75">
      <c r="E822" s="395"/>
      <c r="F822" s="395"/>
      <c r="G822" s="395"/>
    </row>
    <row r="823" spans="5:7" ht="12.75">
      <c r="E823" s="395"/>
      <c r="F823" s="395"/>
      <c r="G823" s="395"/>
    </row>
    <row r="824" spans="5:7" ht="12.75">
      <c r="E824" s="395"/>
      <c r="F824" s="395"/>
      <c r="G824" s="395"/>
    </row>
    <row r="825" spans="5:7" ht="12.75">
      <c r="E825" s="395"/>
      <c r="F825" s="395"/>
      <c r="G825" s="395"/>
    </row>
    <row r="826" spans="5:7" ht="12.75">
      <c r="E826" s="395"/>
      <c r="F826" s="395"/>
      <c r="G826" s="395"/>
    </row>
    <row r="827" spans="5:7" ht="12.75">
      <c r="E827" s="395"/>
      <c r="F827" s="395"/>
      <c r="G827" s="395"/>
    </row>
    <row r="828" spans="5:7" ht="12.75">
      <c r="E828" s="395"/>
      <c r="F828" s="395"/>
      <c r="G828" s="395"/>
    </row>
    <row r="829" spans="5:7" ht="12.75">
      <c r="E829" s="395"/>
      <c r="F829" s="395"/>
      <c r="G829" s="395"/>
    </row>
    <row r="830" spans="5:7" ht="12.75">
      <c r="E830" s="395"/>
      <c r="F830" s="395"/>
      <c r="G830" s="395"/>
    </row>
    <row r="831" spans="5:7" ht="12.75">
      <c r="E831" s="395"/>
      <c r="F831" s="395"/>
      <c r="G831" s="395"/>
    </row>
    <row r="832" spans="5:7" ht="12.75">
      <c r="E832" s="395"/>
      <c r="F832" s="395"/>
      <c r="G832" s="395"/>
    </row>
    <row r="833" spans="5:7" ht="12.75">
      <c r="E833" s="395"/>
      <c r="F833" s="395"/>
      <c r="G833" s="395"/>
    </row>
    <row r="834" spans="5:7" ht="12.75">
      <c r="E834" s="395"/>
      <c r="F834" s="395"/>
      <c r="G834" s="395"/>
    </row>
    <row r="835" spans="5:7" ht="12.75">
      <c r="E835" s="395"/>
      <c r="F835" s="395"/>
      <c r="G835" s="395"/>
    </row>
    <row r="836" spans="5:7" ht="12.75">
      <c r="E836" s="395"/>
      <c r="F836" s="395"/>
      <c r="G836" s="395"/>
    </row>
    <row r="837" spans="5:7" ht="12.75">
      <c r="E837" s="395"/>
      <c r="F837" s="395"/>
      <c r="G837" s="395"/>
    </row>
    <row r="838" spans="5:7" ht="12.75">
      <c r="E838" s="395"/>
      <c r="F838" s="395"/>
      <c r="G838" s="395"/>
    </row>
    <row r="839" spans="5:7" ht="12.75">
      <c r="E839" s="395"/>
      <c r="F839" s="395"/>
      <c r="G839" s="395"/>
    </row>
    <row r="840" spans="5:7" ht="12.75">
      <c r="E840" s="395"/>
      <c r="F840" s="395"/>
      <c r="G840" s="395"/>
    </row>
    <row r="841" spans="5:7" ht="12.75">
      <c r="E841" s="395"/>
      <c r="F841" s="395"/>
      <c r="G841" s="395"/>
    </row>
    <row r="842" spans="5:7" ht="12.75">
      <c r="E842" s="395"/>
      <c r="F842" s="395"/>
      <c r="G842" s="395"/>
    </row>
    <row r="843" spans="5:7" ht="12.75">
      <c r="E843" s="395"/>
      <c r="F843" s="395"/>
      <c r="G843" s="395"/>
    </row>
    <row r="844" spans="5:7" ht="12.75">
      <c r="E844" s="395"/>
      <c r="F844" s="395"/>
      <c r="G844" s="395"/>
    </row>
    <row r="845" spans="5:7" ht="12.75">
      <c r="E845" s="395"/>
      <c r="F845" s="395"/>
      <c r="G845" s="395"/>
    </row>
    <row r="846" spans="5:7" ht="12.75">
      <c r="E846" s="395"/>
      <c r="F846" s="395"/>
      <c r="G846" s="395"/>
    </row>
    <row r="847" spans="5:7" ht="12.75">
      <c r="E847" s="395"/>
      <c r="F847" s="395"/>
      <c r="G847" s="395"/>
    </row>
    <row r="848" spans="5:7" ht="12.75">
      <c r="E848" s="395"/>
      <c r="F848" s="395"/>
      <c r="G848" s="395"/>
    </row>
    <row r="849" spans="5:7" ht="12.75">
      <c r="E849" s="395"/>
      <c r="F849" s="395"/>
      <c r="G849" s="395"/>
    </row>
    <row r="850" spans="5:7" ht="12.75">
      <c r="E850" s="395"/>
      <c r="F850" s="395"/>
      <c r="G850" s="395"/>
    </row>
    <row r="851" spans="5:7" ht="12.75">
      <c r="E851" s="395"/>
      <c r="F851" s="395"/>
      <c r="G851" s="395"/>
    </row>
    <row r="852" spans="5:7" ht="12.75">
      <c r="E852" s="395"/>
      <c r="F852" s="395"/>
      <c r="G852" s="395"/>
    </row>
    <row r="853" spans="5:7" ht="12.75">
      <c r="E853" s="395"/>
      <c r="F853" s="395"/>
      <c r="G853" s="395"/>
    </row>
    <row r="854" spans="5:7" ht="12.75">
      <c r="E854" s="395"/>
      <c r="F854" s="395"/>
      <c r="G854" s="395"/>
    </row>
    <row r="855" spans="5:7" ht="12.75">
      <c r="E855" s="395"/>
      <c r="F855" s="395"/>
      <c r="G855" s="395"/>
    </row>
    <row r="856" spans="5:7" ht="12.75">
      <c r="E856" s="395"/>
      <c r="F856" s="395"/>
      <c r="G856" s="395"/>
    </row>
    <row r="857" spans="5:7" ht="12.75">
      <c r="E857" s="395"/>
      <c r="F857" s="395"/>
      <c r="G857" s="395"/>
    </row>
    <row r="858" spans="5:7" ht="12.75">
      <c r="E858" s="395"/>
      <c r="F858" s="395"/>
      <c r="G858" s="395"/>
    </row>
    <row r="859" spans="5:7" ht="12.75">
      <c r="E859" s="395"/>
      <c r="F859" s="395"/>
      <c r="G859" s="395"/>
    </row>
    <row r="860" spans="5:7" ht="12.75">
      <c r="E860" s="395"/>
      <c r="F860" s="395"/>
      <c r="G860" s="395"/>
    </row>
    <row r="861" spans="5:7" ht="12.75">
      <c r="E861" s="395"/>
      <c r="F861" s="395"/>
      <c r="G861" s="395"/>
    </row>
    <row r="862" spans="5:7" ht="12.75">
      <c r="E862" s="395"/>
      <c r="F862" s="395"/>
      <c r="G862" s="395"/>
    </row>
    <row r="863" spans="5:7" ht="12.75">
      <c r="E863" s="395"/>
      <c r="F863" s="395"/>
      <c r="G863" s="395"/>
    </row>
    <row r="864" spans="5:7" ht="12.75">
      <c r="E864" s="395"/>
      <c r="F864" s="395"/>
      <c r="G864" s="395"/>
    </row>
    <row r="865" spans="5:7" ht="12.75">
      <c r="E865" s="395"/>
      <c r="F865" s="395"/>
      <c r="G865" s="395"/>
    </row>
    <row r="866" spans="5:7" ht="12.75">
      <c r="E866" s="395"/>
      <c r="F866" s="395"/>
      <c r="G866" s="395"/>
    </row>
    <row r="867" spans="5:7" ht="12.75">
      <c r="E867" s="395"/>
      <c r="F867" s="395"/>
      <c r="G867" s="395"/>
    </row>
    <row r="868" spans="5:7" ht="12.75">
      <c r="E868" s="395"/>
      <c r="F868" s="395"/>
      <c r="G868" s="395"/>
    </row>
    <row r="869" spans="5:7" ht="12.75">
      <c r="E869" s="395"/>
      <c r="F869" s="395"/>
      <c r="G869" s="395"/>
    </row>
    <row r="870" spans="5:7" ht="12.75">
      <c r="E870" s="395"/>
      <c r="F870" s="395"/>
      <c r="G870" s="395"/>
    </row>
    <row r="871" spans="5:7" ht="12.75">
      <c r="E871" s="395"/>
      <c r="F871" s="395"/>
      <c r="G871" s="395"/>
    </row>
    <row r="872" spans="5:7" ht="12.75">
      <c r="E872" s="395"/>
      <c r="F872" s="395"/>
      <c r="G872" s="395"/>
    </row>
    <row r="873" spans="5:7" ht="12.75">
      <c r="E873" s="395"/>
      <c r="F873" s="395"/>
      <c r="G873" s="395"/>
    </row>
    <row r="874" spans="5:7" ht="12.75">
      <c r="E874" s="395"/>
      <c r="F874" s="395"/>
      <c r="G874" s="395"/>
    </row>
    <row r="875" spans="5:7" ht="12.75">
      <c r="E875" s="395"/>
      <c r="F875" s="395"/>
      <c r="G875" s="395"/>
    </row>
    <row r="876" spans="5:7" ht="12.75">
      <c r="E876" s="395"/>
      <c r="F876" s="395"/>
      <c r="G876" s="395"/>
    </row>
    <row r="877" spans="5:7" ht="12.75">
      <c r="E877" s="395"/>
      <c r="F877" s="395"/>
      <c r="G877" s="395"/>
    </row>
    <row r="878" spans="5:7" ht="12.75">
      <c r="E878" s="395"/>
      <c r="F878" s="395"/>
      <c r="G878" s="395"/>
    </row>
    <row r="879" spans="5:7" ht="12.75">
      <c r="E879" s="395"/>
      <c r="F879" s="395"/>
      <c r="G879" s="395"/>
    </row>
    <row r="880" spans="5:7" ht="12.75">
      <c r="E880" s="395"/>
      <c r="F880" s="395"/>
      <c r="G880" s="395"/>
    </row>
    <row r="881" spans="5:7" ht="12.75">
      <c r="E881" s="395"/>
      <c r="F881" s="395"/>
      <c r="G881" s="395"/>
    </row>
    <row r="882" spans="5:7" ht="12.75">
      <c r="E882" s="395"/>
      <c r="F882" s="395"/>
      <c r="G882" s="395"/>
    </row>
    <row r="883" spans="5:7" ht="12.75">
      <c r="E883" s="395"/>
      <c r="F883" s="395"/>
      <c r="G883" s="395"/>
    </row>
    <row r="884" spans="5:7" ht="12.75">
      <c r="E884" s="395"/>
      <c r="F884" s="395"/>
      <c r="G884" s="395"/>
    </row>
    <row r="885" spans="5:7" ht="12.75">
      <c r="E885" s="395"/>
      <c r="F885" s="395"/>
      <c r="G885" s="395"/>
    </row>
    <row r="886" spans="5:7" ht="12.75">
      <c r="E886" s="395"/>
      <c r="F886" s="395"/>
      <c r="G886" s="395"/>
    </row>
    <row r="887" spans="5:7" ht="12.75">
      <c r="E887" s="395"/>
      <c r="F887" s="395"/>
      <c r="G887" s="395"/>
    </row>
    <row r="888" spans="5:7" ht="12.75">
      <c r="E888" s="395"/>
      <c r="F888" s="395"/>
      <c r="G888" s="395"/>
    </row>
    <row r="889" spans="5:7" ht="12.75">
      <c r="E889" s="395"/>
      <c r="F889" s="395"/>
      <c r="G889" s="395"/>
    </row>
    <row r="890" spans="5:7" ht="12.75">
      <c r="E890" s="395"/>
      <c r="F890" s="395"/>
      <c r="G890" s="395"/>
    </row>
    <row r="891" spans="5:7" ht="12.75">
      <c r="E891" s="395"/>
      <c r="F891" s="395"/>
      <c r="G891" s="395"/>
    </row>
    <row r="892" spans="5:7" ht="12.75">
      <c r="E892" s="395"/>
      <c r="F892" s="395"/>
      <c r="G892" s="395"/>
    </row>
    <row r="893" spans="5:7" ht="12.75">
      <c r="E893" s="395"/>
      <c r="F893" s="395"/>
      <c r="G893" s="395"/>
    </row>
    <row r="894" spans="5:7" ht="12.75">
      <c r="E894" s="395"/>
      <c r="F894" s="395"/>
      <c r="G894" s="395"/>
    </row>
    <row r="895" spans="5:7" ht="12.75">
      <c r="E895" s="395"/>
      <c r="F895" s="395"/>
      <c r="G895" s="395"/>
    </row>
    <row r="896" spans="5:7" ht="12.75">
      <c r="E896" s="395"/>
      <c r="F896" s="395"/>
      <c r="G896" s="395"/>
    </row>
    <row r="897" spans="5:7" ht="12.75">
      <c r="E897" s="395"/>
      <c r="F897" s="395"/>
      <c r="G897" s="395"/>
    </row>
    <row r="898" spans="5:7" ht="12.75">
      <c r="E898" s="395"/>
      <c r="F898" s="395"/>
      <c r="G898" s="395"/>
    </row>
    <row r="899" spans="5:7" ht="12.75">
      <c r="E899" s="395"/>
      <c r="F899" s="395"/>
      <c r="G899" s="395"/>
    </row>
    <row r="900" spans="5:7" ht="12.75">
      <c r="E900" s="395"/>
      <c r="F900" s="395"/>
      <c r="G900" s="395"/>
    </row>
    <row r="901" spans="5:7" ht="12.75">
      <c r="E901" s="395"/>
      <c r="F901" s="395"/>
      <c r="G901" s="395"/>
    </row>
    <row r="902" spans="5:7" ht="12.75">
      <c r="E902" s="395"/>
      <c r="F902" s="395"/>
      <c r="G902" s="395"/>
    </row>
    <row r="903" spans="5:7" ht="12.75">
      <c r="E903" s="395"/>
      <c r="F903" s="395"/>
      <c r="G903" s="395"/>
    </row>
    <row r="904" spans="5:7" ht="12.75">
      <c r="E904" s="395"/>
      <c r="F904" s="395"/>
      <c r="G904" s="395"/>
    </row>
    <row r="905" spans="5:7" ht="12.75">
      <c r="E905" s="395"/>
      <c r="F905" s="395"/>
      <c r="G905" s="395"/>
    </row>
    <row r="906" spans="5:7" ht="12.75">
      <c r="E906" s="395"/>
      <c r="F906" s="395"/>
      <c r="G906" s="395"/>
    </row>
    <row r="907" spans="5:7" ht="12.75">
      <c r="E907" s="395"/>
      <c r="F907" s="395"/>
      <c r="G907" s="395"/>
    </row>
    <row r="908" spans="5:7" ht="12.75">
      <c r="E908" s="395"/>
      <c r="F908" s="395"/>
      <c r="G908" s="395"/>
    </row>
    <row r="909" spans="5:7" ht="12.75">
      <c r="E909" s="395"/>
      <c r="F909" s="395"/>
      <c r="G909" s="395"/>
    </row>
    <row r="910" spans="5:7" ht="12.75">
      <c r="E910" s="395"/>
      <c r="F910" s="395"/>
      <c r="G910" s="395"/>
    </row>
    <row r="911" spans="5:7" ht="12.75">
      <c r="E911" s="395"/>
      <c r="F911" s="395"/>
      <c r="G911" s="395"/>
    </row>
    <row r="912" spans="5:7" ht="12.75">
      <c r="E912" s="395"/>
      <c r="F912" s="395"/>
      <c r="G912" s="395"/>
    </row>
    <row r="913" spans="5:7" ht="12.75">
      <c r="E913" s="395"/>
      <c r="F913" s="395"/>
      <c r="G913" s="395"/>
    </row>
    <row r="914" spans="5:7" ht="12.75">
      <c r="E914" s="395"/>
      <c r="F914" s="395"/>
      <c r="G914" s="395"/>
    </row>
    <row r="915" spans="5:7" ht="12.75">
      <c r="E915" s="395"/>
      <c r="F915" s="395"/>
      <c r="G915" s="395"/>
    </row>
    <row r="916" spans="5:7" ht="12.75">
      <c r="E916" s="395"/>
      <c r="F916" s="395"/>
      <c r="G916" s="395"/>
    </row>
    <row r="917" spans="5:7" ht="12.75">
      <c r="E917" s="395"/>
      <c r="F917" s="395"/>
      <c r="G917" s="395"/>
    </row>
    <row r="918" spans="5:7" ht="12.75">
      <c r="E918" s="395"/>
      <c r="F918" s="395"/>
      <c r="G918" s="395"/>
    </row>
    <row r="919" spans="5:7" ht="12.75">
      <c r="E919" s="395"/>
      <c r="F919" s="395"/>
      <c r="G919" s="395"/>
    </row>
    <row r="920" spans="5:7" ht="12.75">
      <c r="E920" s="395"/>
      <c r="F920" s="395"/>
      <c r="G920" s="395"/>
    </row>
    <row r="921" spans="5:7" ht="12.75">
      <c r="E921" s="395"/>
      <c r="F921" s="395"/>
      <c r="G921" s="395"/>
    </row>
    <row r="922" spans="5:7" ht="12.75">
      <c r="E922" s="395"/>
      <c r="F922" s="395"/>
      <c r="G922" s="395"/>
    </row>
    <row r="923" spans="5:7" ht="12.75">
      <c r="E923" s="395"/>
      <c r="F923" s="395"/>
      <c r="G923" s="395"/>
    </row>
    <row r="924" spans="5:7" ht="12.75">
      <c r="E924" s="395"/>
      <c r="F924" s="395"/>
      <c r="G924" s="395"/>
    </row>
    <row r="925" spans="5:7" ht="12.75">
      <c r="E925" s="395"/>
      <c r="F925" s="395"/>
      <c r="G925" s="395"/>
    </row>
    <row r="926" spans="5:7" ht="12.75">
      <c r="E926" s="395"/>
      <c r="F926" s="395"/>
      <c r="G926" s="395"/>
    </row>
    <row r="927" spans="5:7" ht="12.75">
      <c r="E927" s="395"/>
      <c r="F927" s="395"/>
      <c r="G927" s="395"/>
    </row>
    <row r="928" spans="5:7" ht="12.75">
      <c r="E928" s="395"/>
      <c r="F928" s="395"/>
      <c r="G928" s="395"/>
    </row>
    <row r="929" spans="5:7" ht="12.75">
      <c r="E929" s="395"/>
      <c r="F929" s="395"/>
      <c r="G929" s="395"/>
    </row>
    <row r="930" spans="5:7" ht="12.75">
      <c r="E930" s="395"/>
      <c r="F930" s="395"/>
      <c r="G930" s="395"/>
    </row>
    <row r="931" spans="5:7" ht="12.75">
      <c r="E931" s="395"/>
      <c r="F931" s="395"/>
      <c r="G931" s="395"/>
    </row>
    <row r="932" spans="5:7" ht="12.75">
      <c r="E932" s="395"/>
      <c r="F932" s="395"/>
      <c r="G932" s="395"/>
    </row>
    <row r="933" spans="5:7" ht="12.75">
      <c r="E933" s="395"/>
      <c r="F933" s="395"/>
      <c r="G933" s="395"/>
    </row>
    <row r="934" spans="5:7" ht="12.75">
      <c r="E934" s="395"/>
      <c r="F934" s="395"/>
      <c r="G934" s="395"/>
    </row>
    <row r="935" spans="5:7" ht="12.75">
      <c r="E935" s="395"/>
      <c r="F935" s="395"/>
      <c r="G935" s="395"/>
    </row>
    <row r="936" spans="5:7" ht="12.75">
      <c r="E936" s="395"/>
      <c r="F936" s="395"/>
      <c r="G936" s="395"/>
    </row>
    <row r="937" spans="5:7" ht="12.75">
      <c r="E937" s="395"/>
      <c r="F937" s="395"/>
      <c r="G937" s="395"/>
    </row>
    <row r="938" spans="5:7" ht="12.75">
      <c r="E938" s="395"/>
      <c r="F938" s="395"/>
      <c r="G938" s="395"/>
    </row>
    <row r="939" spans="5:7" ht="12.75">
      <c r="E939" s="395"/>
      <c r="F939" s="395"/>
      <c r="G939" s="395"/>
    </row>
    <row r="940" spans="5:7" ht="12.75">
      <c r="E940" s="395"/>
      <c r="F940" s="395"/>
      <c r="G940" s="395"/>
    </row>
    <row r="941" spans="5:7" ht="12.75">
      <c r="E941" s="395"/>
      <c r="F941" s="395"/>
      <c r="G941" s="395"/>
    </row>
    <row r="942" spans="5:7" ht="12.75">
      <c r="E942" s="395"/>
      <c r="F942" s="395"/>
      <c r="G942" s="395"/>
    </row>
    <row r="943" spans="5:7" ht="12.75">
      <c r="E943" s="395"/>
      <c r="F943" s="395"/>
      <c r="G943" s="395"/>
    </row>
    <row r="944" spans="5:7" ht="12.75">
      <c r="E944" s="395"/>
      <c r="F944" s="395"/>
      <c r="G944" s="395"/>
    </row>
    <row r="945" spans="5:7" ht="12.75">
      <c r="E945" s="395"/>
      <c r="F945" s="395"/>
      <c r="G945" s="395"/>
    </row>
    <row r="946" spans="5:7" ht="12.75">
      <c r="E946" s="395"/>
      <c r="F946" s="395"/>
      <c r="G946" s="395"/>
    </row>
    <row r="947" spans="5:7" ht="12.75">
      <c r="E947" s="395"/>
      <c r="F947" s="395"/>
      <c r="G947" s="395"/>
    </row>
    <row r="948" spans="5:7" ht="12.75">
      <c r="E948" s="395"/>
      <c r="F948" s="395"/>
      <c r="G948" s="395"/>
    </row>
    <row r="949" spans="5:7" ht="12.75">
      <c r="E949" s="395"/>
      <c r="F949" s="395"/>
      <c r="G949" s="395"/>
    </row>
    <row r="950" spans="5:7" ht="12.75">
      <c r="E950" s="395"/>
      <c r="F950" s="395"/>
      <c r="G950" s="395"/>
    </row>
    <row r="951" spans="5:7" ht="12.75">
      <c r="E951" s="395"/>
      <c r="F951" s="395"/>
      <c r="G951" s="395"/>
    </row>
    <row r="952" spans="5:7" ht="12.75">
      <c r="E952" s="395"/>
      <c r="F952" s="395"/>
      <c r="G952" s="395"/>
    </row>
    <row r="953" spans="5:7" ht="12.75">
      <c r="E953" s="395"/>
      <c r="F953" s="395"/>
      <c r="G953" s="395"/>
    </row>
    <row r="954" spans="5:7" ht="12.75">
      <c r="E954" s="395"/>
      <c r="F954" s="395"/>
      <c r="G954" s="395"/>
    </row>
    <row r="955" spans="5:7" ht="12.75">
      <c r="E955" s="395"/>
      <c r="F955" s="395"/>
      <c r="G955" s="395"/>
    </row>
    <row r="956" spans="5:7" ht="12.75">
      <c r="E956" s="395"/>
      <c r="F956" s="395"/>
      <c r="G956" s="395"/>
    </row>
    <row r="957" spans="5:7" ht="12.75">
      <c r="E957" s="395"/>
      <c r="F957" s="395"/>
      <c r="G957" s="395"/>
    </row>
    <row r="958" spans="5:7" ht="12.75">
      <c r="E958" s="395"/>
      <c r="F958" s="395"/>
      <c r="G958" s="395"/>
    </row>
    <row r="959" spans="5:7" ht="12.75">
      <c r="E959" s="395"/>
      <c r="F959" s="395"/>
      <c r="G959" s="395"/>
    </row>
    <row r="960" spans="5:7" ht="12.75">
      <c r="E960" s="395"/>
      <c r="F960" s="395"/>
      <c r="G960" s="395"/>
    </row>
    <row r="961" spans="5:7" ht="12.75">
      <c r="E961" s="395"/>
      <c r="F961" s="395"/>
      <c r="G961" s="395"/>
    </row>
    <row r="962" spans="5:7" ht="12.75">
      <c r="E962" s="395"/>
      <c r="F962" s="395"/>
      <c r="G962" s="395"/>
    </row>
    <row r="963" spans="5:7" ht="12.75">
      <c r="E963" s="395"/>
      <c r="F963" s="395"/>
      <c r="G963" s="395"/>
    </row>
    <row r="964" spans="5:7" ht="12.75">
      <c r="E964" s="395"/>
      <c r="F964" s="395"/>
      <c r="G964" s="395"/>
    </row>
    <row r="965" spans="5:7" ht="12.75">
      <c r="E965" s="395"/>
      <c r="F965" s="395"/>
      <c r="G965" s="395"/>
    </row>
    <row r="966" spans="5:7" ht="12.75">
      <c r="E966" s="395"/>
      <c r="F966" s="395"/>
      <c r="G966" s="395"/>
    </row>
    <row r="967" spans="5:7" ht="12.75">
      <c r="E967" s="395"/>
      <c r="F967" s="395"/>
      <c r="G967" s="395"/>
    </row>
    <row r="968" spans="5:7" ht="12.75">
      <c r="E968" s="395"/>
      <c r="F968" s="395"/>
      <c r="G968" s="395"/>
    </row>
    <row r="969" spans="5:7" ht="12.75">
      <c r="E969" s="395"/>
      <c r="F969" s="395"/>
      <c r="G969" s="395"/>
    </row>
    <row r="970" spans="5:7" ht="12.75">
      <c r="E970" s="395"/>
      <c r="F970" s="395"/>
      <c r="G970" s="395"/>
    </row>
    <row r="971" spans="5:7" ht="12.75">
      <c r="E971" s="395"/>
      <c r="F971" s="395"/>
      <c r="G971" s="395"/>
    </row>
    <row r="972" spans="5:7" ht="12.75">
      <c r="E972" s="395"/>
      <c r="F972" s="395"/>
      <c r="G972" s="395"/>
    </row>
    <row r="973" spans="5:7" ht="12.75">
      <c r="E973" s="395"/>
      <c r="F973" s="395"/>
      <c r="G973" s="395"/>
    </row>
    <row r="974" spans="5:7" ht="12.75">
      <c r="E974" s="395"/>
      <c r="F974" s="395"/>
      <c r="G974" s="395"/>
    </row>
    <row r="975" spans="5:7" ht="12.75">
      <c r="E975" s="395"/>
      <c r="F975" s="395"/>
      <c r="G975" s="395"/>
    </row>
    <row r="976" spans="5:7" ht="12.75">
      <c r="E976" s="395"/>
      <c r="F976" s="395"/>
      <c r="G976" s="395"/>
    </row>
    <row r="977" spans="5:7" ht="12.75">
      <c r="E977" s="395"/>
      <c r="F977" s="395"/>
      <c r="G977" s="395"/>
    </row>
    <row r="978" spans="5:7" ht="12.75">
      <c r="E978" s="395"/>
      <c r="F978" s="395"/>
      <c r="G978" s="395"/>
    </row>
    <row r="979" spans="5:7" ht="12.75">
      <c r="E979" s="395"/>
      <c r="F979" s="395"/>
      <c r="G979" s="395"/>
    </row>
    <row r="980" spans="5:7" ht="12.75">
      <c r="E980" s="395"/>
      <c r="F980" s="395"/>
      <c r="G980" s="395"/>
    </row>
    <row r="981" spans="5:7" ht="12.75">
      <c r="E981" s="395"/>
      <c r="F981" s="395"/>
      <c r="G981" s="395"/>
    </row>
    <row r="982" spans="5:7" ht="12.75">
      <c r="E982" s="395"/>
      <c r="F982" s="395"/>
      <c r="G982" s="395"/>
    </row>
    <row r="983" spans="5:7" ht="12.75">
      <c r="E983" s="395"/>
      <c r="F983" s="395"/>
      <c r="G983" s="395"/>
    </row>
    <row r="984" spans="5:7" ht="12.75">
      <c r="E984" s="395"/>
      <c r="F984" s="395"/>
      <c r="G984" s="395"/>
    </row>
    <row r="985" spans="5:7" ht="12.75">
      <c r="E985" s="395"/>
      <c r="F985" s="395"/>
      <c r="G985" s="395"/>
    </row>
    <row r="986" spans="5:7" ht="12.75">
      <c r="E986" s="395"/>
      <c r="F986" s="395"/>
      <c r="G986" s="395"/>
    </row>
    <row r="987" spans="5:7" ht="12.75">
      <c r="E987" s="395"/>
      <c r="F987" s="395"/>
      <c r="G987" s="395"/>
    </row>
    <row r="988" spans="5:7" ht="12.75">
      <c r="E988" s="395"/>
      <c r="F988" s="395"/>
      <c r="G988" s="395"/>
    </row>
    <row r="989" spans="5:7" ht="12.75">
      <c r="E989" s="395"/>
      <c r="F989" s="395"/>
      <c r="G989" s="395"/>
    </row>
    <row r="990" spans="5:7" ht="12.75">
      <c r="E990" s="395"/>
      <c r="F990" s="395"/>
      <c r="G990" s="395"/>
    </row>
    <row r="991" spans="5:7" ht="12.75">
      <c r="E991" s="395"/>
      <c r="F991" s="395"/>
      <c r="G991" s="395"/>
    </row>
    <row r="992" spans="5:7" ht="12.75">
      <c r="E992" s="395"/>
      <c r="F992" s="395"/>
      <c r="G992" s="395"/>
    </row>
    <row r="993" spans="5:7" ht="12.75">
      <c r="E993" s="395"/>
      <c r="F993" s="395"/>
      <c r="G993" s="395"/>
    </row>
    <row r="994" spans="5:7" ht="12.75">
      <c r="E994" s="395"/>
      <c r="F994" s="395"/>
      <c r="G994" s="395"/>
    </row>
    <row r="995" spans="5:7" ht="12.75">
      <c r="E995" s="395"/>
      <c r="F995" s="395"/>
      <c r="G995" s="395"/>
    </row>
    <row r="996" spans="5:7" ht="12.75">
      <c r="E996" s="395"/>
      <c r="F996" s="395"/>
      <c r="G996" s="395"/>
    </row>
    <row r="997" spans="5:7" ht="12.75">
      <c r="E997" s="395"/>
      <c r="F997" s="395"/>
      <c r="G997" s="395"/>
    </row>
    <row r="998" spans="5:7" ht="12.75">
      <c r="E998" s="395"/>
      <c r="F998" s="395"/>
      <c r="G998" s="395"/>
    </row>
    <row r="999" spans="5:7" ht="12.75">
      <c r="E999" s="395"/>
      <c r="F999" s="395"/>
      <c r="G999" s="395"/>
    </row>
    <row r="1000" spans="5:7" ht="12.75">
      <c r="E1000" s="395"/>
      <c r="F1000" s="395"/>
      <c r="G1000" s="395"/>
    </row>
    <row r="1001" spans="5:7" ht="12.75">
      <c r="E1001" s="395"/>
      <c r="F1001" s="395"/>
      <c r="G1001" s="395"/>
    </row>
    <row r="1002" spans="5:7" ht="12.75">
      <c r="E1002" s="395"/>
      <c r="F1002" s="395"/>
      <c r="G1002" s="395"/>
    </row>
    <row r="1003" spans="5:7" ht="12.75">
      <c r="E1003" s="395"/>
      <c r="F1003" s="395"/>
      <c r="G1003" s="395"/>
    </row>
    <row r="1004" spans="5:7" ht="12.75">
      <c r="E1004" s="395"/>
      <c r="F1004" s="395"/>
      <c r="G1004" s="395"/>
    </row>
    <row r="1005" spans="5:7" ht="12.75">
      <c r="E1005" s="395"/>
      <c r="F1005" s="395"/>
      <c r="G1005" s="395"/>
    </row>
    <row r="1006" spans="5:7" ht="12.75">
      <c r="E1006" s="395"/>
      <c r="F1006" s="395"/>
      <c r="G1006" s="395"/>
    </row>
    <row r="1007" spans="5:7" ht="12.75">
      <c r="E1007" s="395"/>
      <c r="F1007" s="395"/>
      <c r="G1007" s="395"/>
    </row>
    <row r="1008" spans="5:7" ht="12.75">
      <c r="E1008" s="395"/>
      <c r="F1008" s="395"/>
      <c r="G1008" s="395"/>
    </row>
    <row r="1009" spans="5:7" ht="12.75">
      <c r="E1009" s="395"/>
      <c r="F1009" s="395"/>
      <c r="G1009" s="395"/>
    </row>
    <row r="1010" spans="5:7" ht="12.75">
      <c r="E1010" s="395"/>
      <c r="F1010" s="395"/>
      <c r="G1010" s="395"/>
    </row>
    <row r="1011" spans="5:7" ht="12.75">
      <c r="E1011" s="395"/>
      <c r="F1011" s="395"/>
      <c r="G1011" s="395"/>
    </row>
    <row r="1012" spans="5:7" ht="12.75">
      <c r="E1012" s="395"/>
      <c r="F1012" s="395"/>
      <c r="G1012" s="395"/>
    </row>
    <row r="1013" spans="5:7" ht="12.75">
      <c r="E1013" s="395"/>
      <c r="F1013" s="395"/>
      <c r="G1013" s="395"/>
    </row>
    <row r="1014" spans="5:7" ht="12.75">
      <c r="E1014" s="395"/>
      <c r="F1014" s="395"/>
      <c r="G1014" s="395"/>
    </row>
    <row r="1015" spans="5:7" ht="12.75">
      <c r="E1015" s="395"/>
      <c r="F1015" s="395"/>
      <c r="G1015" s="395"/>
    </row>
    <row r="1016" spans="5:7" ht="12.75">
      <c r="E1016" s="395"/>
      <c r="F1016" s="395"/>
      <c r="G1016" s="395"/>
    </row>
    <row r="1017" spans="5:7" ht="12.75">
      <c r="E1017" s="395"/>
      <c r="F1017" s="395"/>
      <c r="G1017" s="395"/>
    </row>
    <row r="1018" spans="5:7" ht="12.75">
      <c r="E1018" s="395"/>
      <c r="F1018" s="395"/>
      <c r="G1018" s="395"/>
    </row>
    <row r="1019" spans="5:7" ht="12.75">
      <c r="E1019" s="395"/>
      <c r="F1019" s="395"/>
      <c r="G1019" s="395"/>
    </row>
    <row r="1020" spans="5:7" ht="12.75">
      <c r="E1020" s="395"/>
      <c r="F1020" s="395"/>
      <c r="G1020" s="395"/>
    </row>
    <row r="1021" spans="5:7" ht="12.75">
      <c r="E1021" s="395"/>
      <c r="F1021" s="395"/>
      <c r="G1021" s="395"/>
    </row>
    <row r="1022" spans="5:7" ht="12.75">
      <c r="E1022" s="395"/>
      <c r="F1022" s="395"/>
      <c r="G1022" s="395"/>
    </row>
    <row r="1023" spans="5:7" ht="12.75">
      <c r="E1023" s="395"/>
      <c r="F1023" s="395"/>
      <c r="G1023" s="395"/>
    </row>
    <row r="1024" spans="5:7" ht="12.75">
      <c r="E1024" s="395"/>
      <c r="F1024" s="395"/>
      <c r="G1024" s="395"/>
    </row>
    <row r="1025" spans="5:7" ht="12.75">
      <c r="E1025" s="395"/>
      <c r="F1025" s="395"/>
      <c r="G1025" s="395"/>
    </row>
    <row r="1026" spans="5:7" ht="12.75">
      <c r="E1026" s="395"/>
      <c r="F1026" s="395"/>
      <c r="G1026" s="395"/>
    </row>
    <row r="1027" spans="5:7" ht="12.75">
      <c r="E1027" s="395"/>
      <c r="F1027" s="395"/>
      <c r="G1027" s="395"/>
    </row>
    <row r="1028" spans="5:7" ht="12.75">
      <c r="E1028" s="395"/>
      <c r="F1028" s="395"/>
      <c r="G1028" s="395"/>
    </row>
    <row r="1029" spans="5:7" ht="12.75">
      <c r="E1029" s="395"/>
      <c r="F1029" s="395"/>
      <c r="G1029" s="395"/>
    </row>
    <row r="1030" spans="5:7" ht="12.75">
      <c r="E1030" s="395"/>
      <c r="F1030" s="395"/>
      <c r="G1030" s="395"/>
    </row>
    <row r="1031" spans="5:7" ht="12.75">
      <c r="E1031" s="395"/>
      <c r="F1031" s="395"/>
      <c r="G1031" s="395"/>
    </row>
    <row r="1032" spans="5:7" ht="12.75">
      <c r="E1032" s="395"/>
      <c r="F1032" s="395"/>
      <c r="G1032" s="395"/>
    </row>
    <row r="1033" spans="5:7" ht="12.75">
      <c r="E1033" s="395"/>
      <c r="F1033" s="395"/>
      <c r="G1033" s="395"/>
    </row>
    <row r="1034" spans="5:7" ht="12.75">
      <c r="E1034" s="395"/>
      <c r="F1034" s="395"/>
      <c r="G1034" s="395"/>
    </row>
    <row r="1035" spans="5:7" ht="12.75">
      <c r="E1035" s="395"/>
      <c r="F1035" s="395"/>
      <c r="G1035" s="395"/>
    </row>
    <row r="1036" spans="5:7" ht="12.75">
      <c r="E1036" s="395"/>
      <c r="F1036" s="395"/>
      <c r="G1036" s="395"/>
    </row>
    <row r="1037" spans="5:7" ht="12.75">
      <c r="E1037" s="395"/>
      <c r="F1037" s="395"/>
      <c r="G1037" s="395"/>
    </row>
    <row r="1038" spans="5:7" ht="12.75">
      <c r="E1038" s="395"/>
      <c r="F1038" s="395"/>
      <c r="G1038" s="395"/>
    </row>
    <row r="1039" spans="5:7" ht="12.75">
      <c r="E1039" s="395"/>
      <c r="F1039" s="395"/>
      <c r="G1039" s="395"/>
    </row>
    <row r="1040" spans="5:7" ht="12.75">
      <c r="E1040" s="395"/>
      <c r="F1040" s="395"/>
      <c r="G1040" s="395"/>
    </row>
    <row r="1041" spans="5:7" ht="12.75">
      <c r="E1041" s="395"/>
      <c r="F1041" s="395"/>
      <c r="G1041" s="395"/>
    </row>
    <row r="1042" spans="5:7" ht="12.75">
      <c r="E1042" s="395"/>
      <c r="F1042" s="395"/>
      <c r="G1042" s="395"/>
    </row>
    <row r="1043" spans="5:7" ht="12.75">
      <c r="E1043" s="395"/>
      <c r="F1043" s="395"/>
      <c r="G1043" s="395"/>
    </row>
    <row r="1044" spans="5:7" ht="12.75">
      <c r="E1044" s="395"/>
      <c r="F1044" s="395"/>
      <c r="G1044" s="395"/>
    </row>
    <row r="1045" spans="5:7" ht="12.75">
      <c r="E1045" s="395"/>
      <c r="F1045" s="395"/>
      <c r="G1045" s="395"/>
    </row>
    <row r="1046" spans="5:7" ht="12.75">
      <c r="E1046" s="395"/>
      <c r="F1046" s="395"/>
      <c r="G1046" s="395"/>
    </row>
    <row r="1047" spans="5:7" ht="12.75">
      <c r="E1047" s="395"/>
      <c r="F1047" s="395"/>
      <c r="G1047" s="395"/>
    </row>
    <row r="1048" spans="5:7" ht="12.75">
      <c r="E1048" s="395"/>
      <c r="F1048" s="395"/>
      <c r="G1048" s="395"/>
    </row>
    <row r="1049" spans="5:7" ht="12.75">
      <c r="E1049" s="395"/>
      <c r="F1049" s="395"/>
      <c r="G1049" s="395"/>
    </row>
    <row r="1050" spans="5:7" ht="12.75">
      <c r="E1050" s="395"/>
      <c r="F1050" s="395"/>
      <c r="G1050" s="395"/>
    </row>
    <row r="1051" spans="5:7" ht="12.75">
      <c r="E1051" s="395"/>
      <c r="F1051" s="395"/>
      <c r="G1051" s="395"/>
    </row>
    <row r="1052" spans="5:7" ht="12.75">
      <c r="E1052" s="395"/>
      <c r="F1052" s="395"/>
      <c r="G1052" s="395"/>
    </row>
    <row r="1053" spans="5:7" ht="12.75">
      <c r="E1053" s="395"/>
      <c r="F1053" s="395"/>
      <c r="G1053" s="395"/>
    </row>
    <row r="1054" spans="5:7" ht="12.75">
      <c r="E1054" s="395"/>
      <c r="F1054" s="395"/>
      <c r="G1054" s="395"/>
    </row>
    <row r="1055" spans="5:7" ht="12.75">
      <c r="E1055" s="395"/>
      <c r="F1055" s="395"/>
      <c r="G1055" s="395"/>
    </row>
    <row r="1056" spans="5:7" ht="12.75">
      <c r="E1056" s="395"/>
      <c r="F1056" s="395"/>
      <c r="G1056" s="395"/>
    </row>
    <row r="1057" spans="5:7" ht="12.75">
      <c r="E1057" s="395"/>
      <c r="F1057" s="395"/>
      <c r="G1057" s="395"/>
    </row>
    <row r="1058" spans="5:7" ht="12.75">
      <c r="E1058" s="395"/>
      <c r="F1058" s="395"/>
      <c r="G1058" s="395"/>
    </row>
    <row r="1059" spans="5:7" ht="12.75">
      <c r="E1059" s="395"/>
      <c r="F1059" s="395"/>
      <c r="G1059" s="395"/>
    </row>
    <row r="1060" spans="5:7" ht="12.75">
      <c r="E1060" s="395"/>
      <c r="F1060" s="395"/>
      <c r="G1060" s="395"/>
    </row>
    <row r="1061" spans="5:7" ht="12.75">
      <c r="E1061" s="395"/>
      <c r="F1061" s="395"/>
      <c r="G1061" s="395"/>
    </row>
    <row r="1062" spans="5:7" ht="12.75">
      <c r="E1062" s="395"/>
      <c r="F1062" s="395"/>
      <c r="G1062" s="395"/>
    </row>
    <row r="1063" spans="5:7" ht="12.75">
      <c r="E1063" s="395"/>
      <c r="F1063" s="395"/>
      <c r="G1063" s="395"/>
    </row>
    <row r="1064" spans="5:7" ht="12.75">
      <c r="E1064" s="395"/>
      <c r="F1064" s="395"/>
      <c r="G1064" s="395"/>
    </row>
    <row r="1065" spans="5:7" ht="12.75">
      <c r="E1065" s="395"/>
      <c r="F1065" s="395"/>
      <c r="G1065" s="395"/>
    </row>
    <row r="1066" spans="5:7" ht="12.75">
      <c r="E1066" s="395"/>
      <c r="F1066" s="395"/>
      <c r="G1066" s="395"/>
    </row>
    <row r="1067" spans="5:7" ht="12.75">
      <c r="E1067" s="395"/>
      <c r="F1067" s="395"/>
      <c r="G1067" s="395"/>
    </row>
    <row r="1068" spans="5:7" ht="12.75">
      <c r="E1068" s="395"/>
      <c r="F1068" s="395"/>
      <c r="G1068" s="395"/>
    </row>
    <row r="1069" spans="5:7" ht="12.75">
      <c r="E1069" s="395"/>
      <c r="F1069" s="395"/>
      <c r="G1069" s="395"/>
    </row>
    <row r="1070" spans="5:7" ht="12.75">
      <c r="E1070" s="395"/>
      <c r="F1070" s="395"/>
      <c r="G1070" s="395"/>
    </row>
    <row r="1071" spans="5:7" ht="12.75">
      <c r="E1071" s="395"/>
      <c r="F1071" s="395"/>
      <c r="G1071" s="395"/>
    </row>
    <row r="1072" spans="5:7" ht="12.75">
      <c r="E1072" s="395"/>
      <c r="F1072" s="395"/>
      <c r="G1072" s="395"/>
    </row>
    <row r="1073" spans="5:7" ht="12.75">
      <c r="E1073" s="395"/>
      <c r="F1073" s="395"/>
      <c r="G1073" s="395"/>
    </row>
    <row r="1074" spans="5:7" ht="12.75">
      <c r="E1074" s="395"/>
      <c r="F1074" s="395"/>
      <c r="G1074" s="395"/>
    </row>
    <row r="1075" spans="5:7" ht="12.75">
      <c r="E1075" s="395"/>
      <c r="F1075" s="395"/>
      <c r="G1075" s="395"/>
    </row>
    <row r="1076" spans="5:7" ht="12.75">
      <c r="E1076" s="395"/>
      <c r="F1076" s="395"/>
      <c r="G1076" s="395"/>
    </row>
    <row r="1077" spans="5:7" ht="12.75">
      <c r="E1077" s="395"/>
      <c r="F1077" s="395"/>
      <c r="G1077" s="395"/>
    </row>
    <row r="1078" spans="5:7" ht="12.75">
      <c r="E1078" s="395"/>
      <c r="F1078" s="395"/>
      <c r="G1078" s="395"/>
    </row>
    <row r="1079" spans="5:7" ht="12.75">
      <c r="E1079" s="395"/>
      <c r="F1079" s="395"/>
      <c r="G1079" s="395"/>
    </row>
    <row r="1080" spans="5:7" ht="12.75">
      <c r="E1080" s="395"/>
      <c r="F1080" s="395"/>
      <c r="G1080" s="395"/>
    </row>
    <row r="1081" spans="5:7" ht="12.75">
      <c r="E1081" s="395"/>
      <c r="F1081" s="395"/>
      <c r="G1081" s="395"/>
    </row>
    <row r="1082" spans="5:7" ht="12.75">
      <c r="E1082" s="395"/>
      <c r="F1082" s="395"/>
      <c r="G1082" s="395"/>
    </row>
    <row r="1083" spans="5:7" ht="12.75">
      <c r="E1083" s="395"/>
      <c r="F1083" s="395"/>
      <c r="G1083" s="395"/>
    </row>
    <row r="1084" spans="5:7" ht="12.75">
      <c r="E1084" s="395"/>
      <c r="F1084" s="395"/>
      <c r="G1084" s="395"/>
    </row>
    <row r="1085" spans="5:7" ht="12.75">
      <c r="E1085" s="395"/>
      <c r="F1085" s="395"/>
      <c r="G1085" s="395"/>
    </row>
    <row r="1086" spans="5:7" ht="12.75">
      <c r="E1086" s="395"/>
      <c r="F1086" s="395"/>
      <c r="G1086" s="395"/>
    </row>
    <row r="1087" spans="5:7" ht="12.75">
      <c r="E1087" s="395"/>
      <c r="F1087" s="395"/>
      <c r="G1087" s="395"/>
    </row>
    <row r="1088" spans="5:7" ht="12.75">
      <c r="E1088" s="395"/>
      <c r="F1088" s="395"/>
      <c r="G1088" s="395"/>
    </row>
    <row r="1089" spans="5:7" ht="12.75">
      <c r="E1089" s="395"/>
      <c r="F1089" s="395"/>
      <c r="G1089" s="395"/>
    </row>
    <row r="1090" spans="5:7" ht="12.75">
      <c r="E1090" s="395"/>
      <c r="F1090" s="395"/>
      <c r="G1090" s="395"/>
    </row>
    <row r="1091" spans="5:7" ht="12.75">
      <c r="E1091" s="395"/>
      <c r="F1091" s="395"/>
      <c r="G1091" s="395"/>
    </row>
    <row r="1092" spans="5:7" ht="12.75">
      <c r="E1092" s="395"/>
      <c r="F1092" s="395"/>
      <c r="G1092" s="395"/>
    </row>
    <row r="1093" spans="5:7" ht="12.75">
      <c r="E1093" s="395"/>
      <c r="F1093" s="395"/>
      <c r="G1093" s="395"/>
    </row>
    <row r="1094" spans="5:7" ht="12.75">
      <c r="E1094" s="395"/>
      <c r="F1094" s="395"/>
      <c r="G1094" s="395"/>
    </row>
    <row r="1095" spans="5:7" ht="12.75">
      <c r="E1095" s="395"/>
      <c r="F1095" s="395"/>
      <c r="G1095" s="395"/>
    </row>
    <row r="1096" spans="5:7" ht="12.75">
      <c r="E1096" s="395"/>
      <c r="F1096" s="395"/>
      <c r="G1096" s="395"/>
    </row>
    <row r="1097" spans="5:7" ht="12.75">
      <c r="E1097" s="395"/>
      <c r="F1097" s="395"/>
      <c r="G1097" s="395"/>
    </row>
    <row r="1098" spans="5:7" ht="12.75">
      <c r="E1098" s="395"/>
      <c r="F1098" s="395"/>
      <c r="G1098" s="395"/>
    </row>
    <row r="1099" spans="5:7" ht="12.75">
      <c r="E1099" s="395"/>
      <c r="F1099" s="395"/>
      <c r="G1099" s="395"/>
    </row>
    <row r="1100" spans="5:7" ht="12.75">
      <c r="E1100" s="395"/>
      <c r="F1100" s="395"/>
      <c r="G1100" s="395"/>
    </row>
    <row r="1101" spans="5:7" ht="12.75">
      <c r="E1101" s="395"/>
      <c r="F1101" s="395"/>
      <c r="G1101" s="395"/>
    </row>
    <row r="1102" spans="5:7" ht="12.75">
      <c r="E1102" s="395"/>
      <c r="F1102" s="395"/>
      <c r="G1102" s="395"/>
    </row>
    <row r="1103" spans="5:7" ht="12.75">
      <c r="E1103" s="395"/>
      <c r="F1103" s="395"/>
      <c r="G1103" s="395"/>
    </row>
    <row r="1104" spans="5:7" ht="12.75">
      <c r="E1104" s="395"/>
      <c r="F1104" s="395"/>
      <c r="G1104" s="395"/>
    </row>
    <row r="1105" spans="5:7" ht="12.75">
      <c r="E1105" s="395"/>
      <c r="F1105" s="395"/>
      <c r="G1105" s="395"/>
    </row>
    <row r="1106" spans="5:7" ht="12.75">
      <c r="E1106" s="395"/>
      <c r="F1106" s="395"/>
      <c r="G1106" s="395"/>
    </row>
    <row r="1107" spans="5:7" ht="12.75">
      <c r="E1107" s="395"/>
      <c r="F1107" s="395"/>
      <c r="G1107" s="395"/>
    </row>
    <row r="1108" spans="5:7" ht="12.75">
      <c r="E1108" s="395"/>
      <c r="F1108" s="395"/>
      <c r="G1108" s="395"/>
    </row>
    <row r="1109" spans="5:7" ht="12.75">
      <c r="E1109" s="395"/>
      <c r="F1109" s="395"/>
      <c r="G1109" s="395"/>
    </row>
    <row r="1110" spans="5:7" ht="12.75">
      <c r="E1110" s="395"/>
      <c r="F1110" s="395"/>
      <c r="G1110" s="395"/>
    </row>
    <row r="1111" spans="5:7" ht="12.75">
      <c r="E1111" s="395"/>
      <c r="F1111" s="395"/>
      <c r="G1111" s="395"/>
    </row>
    <row r="1112" spans="5:7" ht="12.75">
      <c r="E1112" s="395"/>
      <c r="F1112" s="395"/>
      <c r="G1112" s="395"/>
    </row>
    <row r="1113" spans="5:7" ht="12.75">
      <c r="E1113" s="395"/>
      <c r="F1113" s="395"/>
      <c r="G1113" s="395"/>
    </row>
    <row r="1114" spans="5:7" ht="12.75">
      <c r="E1114" s="395"/>
      <c r="F1114" s="395"/>
      <c r="G1114" s="395"/>
    </row>
    <row r="1115" spans="5:7" ht="12.75">
      <c r="E1115" s="395"/>
      <c r="F1115" s="395"/>
      <c r="G1115" s="395"/>
    </row>
    <row r="1116" spans="5:7" ht="12.75">
      <c r="E1116" s="395"/>
      <c r="F1116" s="395"/>
      <c r="G1116" s="395"/>
    </row>
    <row r="1117" spans="5:7" ht="12.75">
      <c r="E1117" s="395"/>
      <c r="F1117" s="395"/>
      <c r="G1117" s="395"/>
    </row>
    <row r="1118" spans="5:7" ht="12.75">
      <c r="E1118" s="395"/>
      <c r="F1118" s="395"/>
      <c r="G1118" s="395"/>
    </row>
    <row r="1119" spans="5:7" ht="12.75">
      <c r="E1119" s="395"/>
      <c r="F1119" s="395"/>
      <c r="G1119" s="395"/>
    </row>
    <row r="1120" spans="5:7" ht="12.75">
      <c r="E1120" s="395"/>
      <c r="F1120" s="395"/>
      <c r="G1120" s="395"/>
    </row>
    <row r="1121" spans="5:7" ht="12.75">
      <c r="E1121" s="395"/>
      <c r="F1121" s="395"/>
      <c r="G1121" s="395"/>
    </row>
    <row r="1122" spans="5:7" ht="12.75">
      <c r="E1122" s="395"/>
      <c r="F1122" s="395"/>
      <c r="G1122" s="395"/>
    </row>
    <row r="1123" spans="5:7" ht="12.75">
      <c r="E1123" s="395"/>
      <c r="F1123" s="395"/>
      <c r="G1123" s="395"/>
    </row>
    <row r="1124" spans="5:7" ht="12.75">
      <c r="E1124" s="395"/>
      <c r="F1124" s="395"/>
      <c r="G1124" s="395"/>
    </row>
    <row r="1125" spans="5:7" ht="12.75">
      <c r="E1125" s="395"/>
      <c r="F1125" s="395"/>
      <c r="G1125" s="395"/>
    </row>
    <row r="1126" spans="5:7" ht="12.75">
      <c r="E1126" s="395"/>
      <c r="F1126" s="395"/>
      <c r="G1126" s="395"/>
    </row>
    <row r="1127" spans="5:7" ht="12.75">
      <c r="E1127" s="395"/>
      <c r="F1127" s="395"/>
      <c r="G1127" s="395"/>
    </row>
    <row r="1128" spans="5:7" ht="12.75">
      <c r="E1128" s="395"/>
      <c r="F1128" s="395"/>
      <c r="G1128" s="395"/>
    </row>
    <row r="1129" spans="5:7" ht="12.75">
      <c r="E1129" s="395"/>
      <c r="F1129" s="395"/>
      <c r="G1129" s="395"/>
    </row>
    <row r="1130" spans="5:7" ht="12.75">
      <c r="E1130" s="395"/>
      <c r="F1130" s="395"/>
      <c r="G1130" s="395"/>
    </row>
    <row r="1131" spans="5:7" ht="12.75">
      <c r="E1131" s="395"/>
      <c r="F1131" s="395"/>
      <c r="G1131" s="395"/>
    </row>
    <row r="1132" spans="5:7" ht="12.75">
      <c r="E1132" s="395"/>
      <c r="F1132" s="395"/>
      <c r="G1132" s="395"/>
    </row>
    <row r="1133" spans="5:7" ht="12.75">
      <c r="E1133" s="395"/>
      <c r="F1133" s="395"/>
      <c r="G1133" s="395"/>
    </row>
    <row r="1134" spans="5:7" ht="12.75">
      <c r="E1134" s="395"/>
      <c r="F1134" s="395"/>
      <c r="G1134" s="395"/>
    </row>
    <row r="1135" spans="5:7" ht="12.75">
      <c r="E1135" s="395"/>
      <c r="F1135" s="395"/>
      <c r="G1135" s="395"/>
    </row>
    <row r="1136" spans="5:7" ht="12.75">
      <c r="E1136" s="395"/>
      <c r="F1136" s="395"/>
      <c r="G1136" s="395"/>
    </row>
    <row r="1137" spans="5:7" ht="12.75">
      <c r="E1137" s="395"/>
      <c r="F1137" s="395"/>
      <c r="G1137" s="395"/>
    </row>
    <row r="1138" spans="5:7" ht="12.75">
      <c r="E1138" s="395"/>
      <c r="F1138" s="395"/>
      <c r="G1138" s="395"/>
    </row>
    <row r="1139" spans="5:7" ht="12.75">
      <c r="E1139" s="395"/>
      <c r="F1139" s="395"/>
      <c r="G1139" s="395"/>
    </row>
    <row r="1140" spans="5:7" ht="12.75">
      <c r="E1140" s="395"/>
      <c r="F1140" s="395"/>
      <c r="G1140" s="395"/>
    </row>
    <row r="1141" spans="5:7" ht="12.75">
      <c r="E1141" s="395"/>
      <c r="F1141" s="395"/>
      <c r="G1141" s="395"/>
    </row>
    <row r="1142" spans="5:7" ht="12.75">
      <c r="E1142" s="395"/>
      <c r="F1142" s="395"/>
      <c r="G1142" s="395"/>
    </row>
    <row r="1143" spans="5:7" ht="12.75">
      <c r="E1143" s="395"/>
      <c r="F1143" s="395"/>
      <c r="G1143" s="395"/>
    </row>
    <row r="1144" spans="5:7" ht="12.75">
      <c r="E1144" s="395"/>
      <c r="F1144" s="395"/>
      <c r="G1144" s="395"/>
    </row>
    <row r="1145" spans="5:7" ht="12.75">
      <c r="E1145" s="395"/>
      <c r="F1145" s="395"/>
      <c r="G1145" s="395"/>
    </row>
    <row r="1146" spans="5:7" ht="12.75">
      <c r="E1146" s="395"/>
      <c r="F1146" s="395"/>
      <c r="G1146" s="395"/>
    </row>
    <row r="1147" spans="5:7" ht="12.75">
      <c r="E1147" s="395"/>
      <c r="F1147" s="395"/>
      <c r="G1147" s="395"/>
    </row>
    <row r="1148" spans="5:7" ht="12.75">
      <c r="E1148" s="395"/>
      <c r="F1148" s="395"/>
      <c r="G1148" s="395"/>
    </row>
    <row r="1149" spans="5:7" ht="12.75">
      <c r="E1149" s="395"/>
      <c r="F1149" s="395"/>
      <c r="G1149" s="395"/>
    </row>
    <row r="1150" spans="5:7" ht="12.75">
      <c r="E1150" s="395"/>
      <c r="F1150" s="395"/>
      <c r="G1150" s="395"/>
    </row>
    <row r="1151" spans="5:7" ht="12.75">
      <c r="E1151" s="395"/>
      <c r="F1151" s="395"/>
      <c r="G1151" s="395"/>
    </row>
    <row r="1152" spans="5:7" ht="12.75">
      <c r="E1152" s="395"/>
      <c r="F1152" s="395"/>
      <c r="G1152" s="395"/>
    </row>
    <row r="1153" spans="5:7" ht="12.75">
      <c r="E1153" s="395"/>
      <c r="F1153" s="395"/>
      <c r="G1153" s="395"/>
    </row>
    <row r="1154" spans="5:7" ht="12.75">
      <c r="E1154" s="395"/>
      <c r="F1154" s="395"/>
      <c r="G1154" s="395"/>
    </row>
    <row r="1155" spans="5:7" ht="12.75">
      <c r="E1155" s="395"/>
      <c r="F1155" s="395"/>
      <c r="G1155" s="395"/>
    </row>
    <row r="1156" spans="5:7" ht="12.75">
      <c r="E1156" s="395"/>
      <c r="F1156" s="395"/>
      <c r="G1156" s="395"/>
    </row>
    <row r="1157" spans="5:7" ht="12.75">
      <c r="E1157" s="395"/>
      <c r="F1157" s="395"/>
      <c r="G1157" s="395"/>
    </row>
    <row r="1158" spans="5:7" ht="12.75">
      <c r="E1158" s="395"/>
      <c r="F1158" s="395"/>
      <c r="G1158" s="395"/>
    </row>
    <row r="1159" spans="5:7" ht="12.75">
      <c r="E1159" s="395"/>
      <c r="F1159" s="395"/>
      <c r="G1159" s="395"/>
    </row>
    <row r="1160" spans="5:7" ht="12.75">
      <c r="E1160" s="395"/>
      <c r="F1160" s="395"/>
      <c r="G1160" s="395"/>
    </row>
    <row r="1161" spans="5:7" ht="12.75">
      <c r="E1161" s="395"/>
      <c r="F1161" s="395"/>
      <c r="G1161" s="395"/>
    </row>
    <row r="1162" spans="5:7" ht="12.75">
      <c r="E1162" s="395"/>
      <c r="F1162" s="395"/>
      <c r="G1162" s="395"/>
    </row>
    <row r="1163" spans="5:7" ht="12.75">
      <c r="E1163" s="395"/>
      <c r="F1163" s="395"/>
      <c r="G1163" s="395"/>
    </row>
    <row r="1164" spans="5:7" ht="12.75">
      <c r="E1164" s="395"/>
      <c r="F1164" s="395"/>
      <c r="G1164" s="395"/>
    </row>
    <row r="1165" spans="5:7" ht="12.75">
      <c r="E1165" s="395"/>
      <c r="F1165" s="395"/>
      <c r="G1165" s="395"/>
    </row>
    <row r="1166" spans="5:7" ht="12.75">
      <c r="E1166" s="395"/>
      <c r="F1166" s="395"/>
      <c r="G1166" s="395"/>
    </row>
    <row r="1167" spans="5:7" ht="12.75">
      <c r="E1167" s="395"/>
      <c r="F1167" s="395"/>
      <c r="G1167" s="395"/>
    </row>
    <row r="1168" spans="5:7" ht="12.75">
      <c r="E1168" s="395"/>
      <c r="F1168" s="395"/>
      <c r="G1168" s="395"/>
    </row>
    <row r="1169" spans="5:7" ht="12.75">
      <c r="E1169" s="395"/>
      <c r="F1169" s="395"/>
      <c r="G1169" s="395"/>
    </row>
    <row r="1170" spans="5:7" ht="12.75">
      <c r="E1170" s="395"/>
      <c r="F1170" s="395"/>
      <c r="G1170" s="395"/>
    </row>
    <row r="1171" spans="5:7" ht="12.75">
      <c r="E1171" s="395"/>
      <c r="F1171" s="395"/>
      <c r="G1171" s="395"/>
    </row>
    <row r="1172" spans="5:7" ht="12.75">
      <c r="E1172" s="395"/>
      <c r="F1172" s="395"/>
      <c r="G1172" s="395"/>
    </row>
    <row r="1173" spans="5:7" ht="12.75">
      <c r="E1173" s="395"/>
      <c r="F1173" s="395"/>
      <c r="G1173" s="395"/>
    </row>
    <row r="1174" spans="5:7" ht="12.75">
      <c r="E1174" s="395"/>
      <c r="F1174" s="395"/>
      <c r="G1174" s="395"/>
    </row>
    <row r="1175" spans="5:7" ht="12.75">
      <c r="E1175" s="395"/>
      <c r="F1175" s="395"/>
      <c r="G1175" s="395"/>
    </row>
    <row r="1176" spans="5:7" ht="12.75">
      <c r="E1176" s="395"/>
      <c r="F1176" s="395"/>
      <c r="G1176" s="395"/>
    </row>
    <row r="1177" spans="5:7" ht="12.75">
      <c r="E1177" s="395"/>
      <c r="F1177" s="395"/>
      <c r="G1177" s="395"/>
    </row>
    <row r="1178" spans="5:7" ht="12.75">
      <c r="E1178" s="395"/>
      <c r="F1178" s="395"/>
      <c r="G1178" s="395"/>
    </row>
    <row r="1179" spans="5:7" ht="12.75">
      <c r="E1179" s="395"/>
      <c r="F1179" s="395"/>
      <c r="G1179" s="395"/>
    </row>
    <row r="1180" spans="5:7" ht="12.75">
      <c r="E1180" s="395"/>
      <c r="F1180" s="395"/>
      <c r="G1180" s="395"/>
    </row>
    <row r="1181" spans="5:7" ht="12.75">
      <c r="E1181" s="395"/>
      <c r="F1181" s="395"/>
      <c r="G1181" s="395"/>
    </row>
    <row r="1182" spans="5:7" ht="12.75">
      <c r="E1182" s="395"/>
      <c r="F1182" s="395"/>
      <c r="G1182" s="395"/>
    </row>
    <row r="1183" spans="5:7" ht="12.75">
      <c r="E1183" s="395"/>
      <c r="F1183" s="395"/>
      <c r="G1183" s="395"/>
    </row>
    <row r="1184" spans="5:7" ht="12.75">
      <c r="E1184" s="395"/>
      <c r="F1184" s="395"/>
      <c r="G1184" s="395"/>
    </row>
    <row r="1185" spans="5:7" ht="12.75">
      <c r="E1185" s="395"/>
      <c r="F1185" s="395"/>
      <c r="G1185" s="395"/>
    </row>
    <row r="1186" spans="5:7" ht="12.75">
      <c r="E1186" s="395"/>
      <c r="F1186" s="395"/>
      <c r="G1186" s="395"/>
    </row>
    <row r="1187" spans="5:7" ht="12.75">
      <c r="E1187" s="395"/>
      <c r="F1187" s="395"/>
      <c r="G1187" s="395"/>
    </row>
    <row r="1188" spans="5:7" ht="12.75">
      <c r="E1188" s="395"/>
      <c r="F1188" s="395"/>
      <c r="G1188" s="395"/>
    </row>
    <row r="1189" spans="5:7" ht="12.75">
      <c r="E1189" s="395"/>
      <c r="F1189" s="395"/>
      <c r="G1189" s="395"/>
    </row>
    <row r="1190" spans="5:7" ht="12.75">
      <c r="E1190" s="395"/>
      <c r="F1190" s="395"/>
      <c r="G1190" s="395"/>
    </row>
    <row r="1191" spans="5:7" ht="12.75">
      <c r="E1191" s="395"/>
      <c r="F1191" s="395"/>
      <c r="G1191" s="395"/>
    </row>
    <row r="1192" spans="5:7" ht="12.75">
      <c r="E1192" s="395"/>
      <c r="F1192" s="395"/>
      <c r="G1192" s="395"/>
    </row>
    <row r="1193" spans="5:7" ht="12.75">
      <c r="E1193" s="395"/>
      <c r="F1193" s="395"/>
      <c r="G1193" s="395"/>
    </row>
    <row r="1194" spans="5:7" ht="12.75">
      <c r="E1194" s="395"/>
      <c r="F1194" s="395"/>
      <c r="G1194" s="395"/>
    </row>
    <row r="1195" spans="5:7" ht="12.75">
      <c r="E1195" s="395"/>
      <c r="F1195" s="395"/>
      <c r="G1195" s="395"/>
    </row>
    <row r="1196" spans="5:7" ht="12.75">
      <c r="E1196" s="395"/>
      <c r="F1196" s="395"/>
      <c r="G1196" s="395"/>
    </row>
    <row r="1197" spans="5:7" ht="12.75">
      <c r="E1197" s="395"/>
      <c r="F1197" s="395"/>
      <c r="G1197" s="395"/>
    </row>
    <row r="1198" spans="5:7" ht="12.75">
      <c r="E1198" s="395"/>
      <c r="F1198" s="395"/>
      <c r="G1198" s="395"/>
    </row>
    <row r="1199" spans="5:7" ht="12.75">
      <c r="E1199" s="395"/>
      <c r="F1199" s="395"/>
      <c r="G1199" s="395"/>
    </row>
    <row r="1200" spans="5:7" ht="12.75">
      <c r="E1200" s="395"/>
      <c r="F1200" s="395"/>
      <c r="G1200" s="395"/>
    </row>
    <row r="1201" spans="5:7" ht="12.75">
      <c r="E1201" s="395"/>
      <c r="F1201" s="395"/>
      <c r="G1201" s="395"/>
    </row>
    <row r="1202" spans="5:7" ht="12.75">
      <c r="E1202" s="395"/>
      <c r="F1202" s="395"/>
      <c r="G1202" s="395"/>
    </row>
    <row r="1203" spans="5:7" ht="12.75">
      <c r="E1203" s="395"/>
      <c r="F1203" s="395"/>
      <c r="G1203" s="395"/>
    </row>
    <row r="1204" spans="5:7" ht="12.75">
      <c r="E1204" s="395"/>
      <c r="F1204" s="395"/>
      <c r="G1204" s="395"/>
    </row>
    <row r="1205" spans="5:7" ht="12.75">
      <c r="E1205" s="395"/>
      <c r="F1205" s="395"/>
      <c r="G1205" s="395"/>
    </row>
    <row r="1206" spans="5:7" ht="12.75">
      <c r="E1206" s="395"/>
      <c r="F1206" s="395"/>
      <c r="G1206" s="395"/>
    </row>
    <row r="1207" spans="5:7" ht="12.75">
      <c r="E1207" s="395"/>
      <c r="F1207" s="395"/>
      <c r="G1207" s="395"/>
    </row>
    <row r="1208" spans="5:7" ht="12.75">
      <c r="E1208" s="395"/>
      <c r="F1208" s="395"/>
      <c r="G1208" s="395"/>
    </row>
    <row r="1209" spans="5:7" ht="12.75">
      <c r="E1209" s="395"/>
      <c r="F1209" s="395"/>
      <c r="G1209" s="395"/>
    </row>
    <row r="1210" spans="5:7" ht="12.75">
      <c r="E1210" s="395"/>
      <c r="F1210" s="395"/>
      <c r="G1210" s="395"/>
    </row>
    <row r="1211" spans="5:7" ht="12.75">
      <c r="E1211" s="395"/>
      <c r="F1211" s="395"/>
      <c r="G1211" s="395"/>
    </row>
    <row r="1212" spans="5:7" ht="12.75">
      <c r="E1212" s="395"/>
      <c r="F1212" s="395"/>
      <c r="G1212" s="395"/>
    </row>
    <row r="1213" spans="5:7" ht="12.75">
      <c r="E1213" s="395"/>
      <c r="F1213" s="395"/>
      <c r="G1213" s="395"/>
    </row>
    <row r="1214" spans="5:7" ht="12.75">
      <c r="E1214" s="395"/>
      <c r="F1214" s="395"/>
      <c r="G1214" s="395"/>
    </row>
    <row r="1215" spans="5:7" ht="12.75">
      <c r="E1215" s="395"/>
      <c r="F1215" s="395"/>
      <c r="G1215" s="395"/>
    </row>
    <row r="1216" spans="5:7" ht="12.75">
      <c r="E1216" s="395"/>
      <c r="F1216" s="395"/>
      <c r="G1216" s="395"/>
    </row>
    <row r="1217" spans="5:7" ht="12.75">
      <c r="E1217" s="395"/>
      <c r="F1217" s="395"/>
      <c r="G1217" s="395"/>
    </row>
    <row r="1218" spans="5:7" ht="12.75">
      <c r="E1218" s="395"/>
      <c r="F1218" s="395"/>
      <c r="G1218" s="395"/>
    </row>
    <row r="1219" spans="5:7" ht="12.75">
      <c r="E1219" s="395"/>
      <c r="F1219" s="395"/>
      <c r="G1219" s="395"/>
    </row>
    <row r="1220" spans="5:7" ht="12.75">
      <c r="E1220" s="395"/>
      <c r="F1220" s="395"/>
      <c r="G1220" s="395"/>
    </row>
    <row r="1221" spans="5:7" ht="12.75">
      <c r="E1221" s="395"/>
      <c r="F1221" s="395"/>
      <c r="G1221" s="395"/>
    </row>
    <row r="1222" spans="5:7" ht="12.75">
      <c r="E1222" s="395"/>
      <c r="F1222" s="395"/>
      <c r="G1222" s="395"/>
    </row>
    <row r="1223" spans="5:7" ht="12.75">
      <c r="E1223" s="395"/>
      <c r="F1223" s="395"/>
      <c r="G1223" s="395"/>
    </row>
    <row r="1224" spans="5:7" ht="12.75">
      <c r="E1224" s="395"/>
      <c r="F1224" s="395"/>
      <c r="G1224" s="395"/>
    </row>
    <row r="1225" spans="5:7" ht="12.75">
      <c r="E1225" s="395"/>
      <c r="F1225" s="395"/>
      <c r="G1225" s="395"/>
    </row>
    <row r="1226" spans="5:7" ht="12.75">
      <c r="E1226" s="395"/>
      <c r="F1226" s="395"/>
      <c r="G1226" s="395"/>
    </row>
    <row r="1227" spans="5:7" ht="12.75">
      <c r="E1227" s="395"/>
      <c r="F1227" s="395"/>
      <c r="G1227" s="395"/>
    </row>
    <row r="1228" spans="5:7" ht="12.75">
      <c r="E1228" s="395"/>
      <c r="F1228" s="395"/>
      <c r="G1228" s="395"/>
    </row>
    <row r="1229" spans="5:7" ht="12.75">
      <c r="E1229" s="395"/>
      <c r="F1229" s="395"/>
      <c r="G1229" s="395"/>
    </row>
    <row r="1230" spans="5:7" ht="12.75">
      <c r="E1230" s="395"/>
      <c r="F1230" s="395"/>
      <c r="G1230" s="395"/>
    </row>
    <row r="1231" spans="5:7" ht="12.75">
      <c r="E1231" s="395"/>
      <c r="F1231" s="395"/>
      <c r="G1231" s="395"/>
    </row>
    <row r="1232" spans="5:7" ht="12.75">
      <c r="E1232" s="395"/>
      <c r="F1232" s="395"/>
      <c r="G1232" s="395"/>
    </row>
    <row r="1233" spans="5:7" ht="12.75">
      <c r="E1233" s="395"/>
      <c r="F1233" s="395"/>
      <c r="G1233" s="395"/>
    </row>
    <row r="1234" spans="5:7" ht="12.75">
      <c r="E1234" s="395"/>
      <c r="F1234" s="395"/>
      <c r="G1234" s="395"/>
    </row>
    <row r="1235" spans="5:7" ht="12.75">
      <c r="E1235" s="395"/>
      <c r="F1235" s="395"/>
      <c r="G1235" s="395"/>
    </row>
    <row r="1236" spans="5:7" ht="12.75">
      <c r="E1236" s="395"/>
      <c r="F1236" s="395"/>
      <c r="G1236" s="395"/>
    </row>
    <row r="1237" spans="5:7" ht="12.75">
      <c r="E1237" s="395"/>
      <c r="F1237" s="395"/>
      <c r="G1237" s="395"/>
    </row>
    <row r="1238" spans="5:7" ht="12.75">
      <c r="E1238" s="395"/>
      <c r="F1238" s="395"/>
      <c r="G1238" s="395"/>
    </row>
    <row r="1239" spans="5:7" ht="12.75">
      <c r="E1239" s="395"/>
      <c r="F1239" s="395"/>
      <c r="G1239" s="395"/>
    </row>
    <row r="1240" spans="5:7" ht="12.75">
      <c r="E1240" s="395"/>
      <c r="F1240" s="395"/>
      <c r="G1240" s="395"/>
    </row>
    <row r="1241" spans="5:7" ht="12.75">
      <c r="E1241" s="395"/>
      <c r="F1241" s="395"/>
      <c r="G1241" s="395"/>
    </row>
    <row r="1242" spans="5:7" ht="12.75">
      <c r="E1242" s="395"/>
      <c r="F1242" s="395"/>
      <c r="G1242" s="395"/>
    </row>
    <row r="1243" spans="5:7" ht="12.75">
      <c r="E1243" s="395"/>
      <c r="F1243" s="395"/>
      <c r="G1243" s="395"/>
    </row>
    <row r="1244" spans="5:7" ht="12.75">
      <c r="E1244" s="395"/>
      <c r="F1244" s="395"/>
      <c r="G1244" s="395"/>
    </row>
    <row r="1245" spans="5:7" ht="12.75">
      <c r="E1245" s="395"/>
      <c r="F1245" s="395"/>
      <c r="G1245" s="395"/>
    </row>
    <row r="1246" spans="5:7" ht="12.75">
      <c r="E1246" s="395"/>
      <c r="F1246" s="395"/>
      <c r="G1246" s="395"/>
    </row>
    <row r="1247" spans="5:7" ht="12.75">
      <c r="E1247" s="395"/>
      <c r="F1247" s="395"/>
      <c r="G1247" s="395"/>
    </row>
    <row r="1248" spans="5:7" ht="12.75">
      <c r="E1248" s="395"/>
      <c r="F1248" s="395"/>
      <c r="G1248" s="395"/>
    </row>
    <row r="1249" spans="5:7" ht="12.75">
      <c r="E1249" s="395"/>
      <c r="F1249" s="395"/>
      <c r="G1249" s="395"/>
    </row>
    <row r="1250" spans="5:7" ht="12.75">
      <c r="E1250" s="395"/>
      <c r="F1250" s="395"/>
      <c r="G1250" s="395"/>
    </row>
    <row r="1251" spans="5:7" ht="12.75">
      <c r="E1251" s="395"/>
      <c r="F1251" s="395"/>
      <c r="G1251" s="395"/>
    </row>
    <row r="1252" spans="5:7" ht="12.75">
      <c r="E1252" s="395"/>
      <c r="F1252" s="395"/>
      <c r="G1252" s="395"/>
    </row>
    <row r="1253" spans="5:7" ht="12.75">
      <c r="E1253" s="395"/>
      <c r="F1253" s="395"/>
      <c r="G1253" s="395"/>
    </row>
    <row r="1254" spans="5:7" ht="12.75">
      <c r="E1254" s="395"/>
      <c r="F1254" s="395"/>
      <c r="G1254" s="395"/>
    </row>
    <row r="1255" spans="5:7" ht="12.75">
      <c r="E1255" s="395"/>
      <c r="F1255" s="395"/>
      <c r="G1255" s="395"/>
    </row>
    <row r="1256" spans="5:7" ht="12.75">
      <c r="E1256" s="395"/>
      <c r="F1256" s="395"/>
      <c r="G1256" s="395"/>
    </row>
    <row r="1257" spans="5:7" ht="12.75">
      <c r="E1257" s="395"/>
      <c r="F1257" s="395"/>
      <c r="G1257" s="395"/>
    </row>
    <row r="1258" spans="5:7" ht="12.75">
      <c r="E1258" s="395"/>
      <c r="F1258" s="395"/>
      <c r="G1258" s="395"/>
    </row>
    <row r="1259" spans="5:7" ht="12.75">
      <c r="E1259" s="395"/>
      <c r="F1259" s="395"/>
      <c r="G1259" s="395"/>
    </row>
    <row r="1260" spans="5:7" ht="12.75">
      <c r="E1260" s="395"/>
      <c r="F1260" s="395"/>
      <c r="G1260" s="395"/>
    </row>
    <row r="1261" spans="5:7" ht="12.75">
      <c r="E1261" s="395"/>
      <c r="F1261" s="395"/>
      <c r="G1261" s="395"/>
    </row>
    <row r="1262" spans="5:7" ht="12.75">
      <c r="E1262" s="395"/>
      <c r="F1262" s="395"/>
      <c r="G1262" s="395"/>
    </row>
    <row r="1263" spans="5:7" ht="12.75">
      <c r="E1263" s="395"/>
      <c r="F1263" s="395"/>
      <c r="G1263" s="395"/>
    </row>
    <row r="1264" spans="5:7" ht="12.75">
      <c r="E1264" s="395"/>
      <c r="F1264" s="395"/>
      <c r="G1264" s="395"/>
    </row>
    <row r="1265" spans="5:7" ht="12.75">
      <c r="E1265" s="395"/>
      <c r="F1265" s="395"/>
      <c r="G1265" s="395"/>
    </row>
    <row r="1266" spans="5:7" ht="12.75">
      <c r="E1266" s="395"/>
      <c r="F1266" s="395"/>
      <c r="G1266" s="395"/>
    </row>
    <row r="1267" spans="5:7" ht="12.75">
      <c r="E1267" s="395"/>
      <c r="F1267" s="395"/>
      <c r="G1267" s="395"/>
    </row>
    <row r="1268" spans="5:7" ht="12.75">
      <c r="E1268" s="395"/>
      <c r="F1268" s="395"/>
      <c r="G1268" s="395"/>
    </row>
    <row r="1269" spans="5:7" ht="12.75">
      <c r="E1269" s="395"/>
      <c r="F1269" s="395"/>
      <c r="G1269" s="395"/>
    </row>
    <row r="1270" spans="5:7" ht="12.75">
      <c r="E1270" s="395"/>
      <c r="F1270" s="395"/>
      <c r="G1270" s="395"/>
    </row>
    <row r="1271" spans="5:7" ht="12.75">
      <c r="E1271" s="395"/>
      <c r="F1271" s="395"/>
      <c r="G1271" s="395"/>
    </row>
    <row r="1272" spans="5:7" ht="12.75">
      <c r="E1272" s="395"/>
      <c r="F1272" s="395"/>
      <c r="G1272" s="395"/>
    </row>
    <row r="1273" spans="5:7" ht="12.75">
      <c r="E1273" s="395"/>
      <c r="F1273" s="395"/>
      <c r="G1273" s="395"/>
    </row>
    <row r="1274" spans="5:7" ht="12.75">
      <c r="E1274" s="395"/>
      <c r="F1274" s="395"/>
      <c r="G1274" s="395"/>
    </row>
    <row r="1275" spans="5:7" ht="12.75">
      <c r="E1275" s="395"/>
      <c r="F1275" s="395"/>
      <c r="G1275" s="395"/>
    </row>
    <row r="1276" spans="5:7" ht="12.75">
      <c r="E1276" s="395"/>
      <c r="F1276" s="395"/>
      <c r="G1276" s="395"/>
    </row>
    <row r="1277" spans="5:7" ht="12.75">
      <c r="E1277" s="395"/>
      <c r="F1277" s="395"/>
      <c r="G1277" s="395"/>
    </row>
    <row r="1278" spans="5:7" ht="12.75">
      <c r="E1278" s="395"/>
      <c r="F1278" s="395"/>
      <c r="G1278" s="395"/>
    </row>
    <row r="1279" spans="5:7" ht="12.75">
      <c r="E1279" s="395"/>
      <c r="F1279" s="395"/>
      <c r="G1279" s="395"/>
    </row>
    <row r="1280" spans="5:7" ht="12.75">
      <c r="E1280" s="395"/>
      <c r="F1280" s="395"/>
      <c r="G1280" s="395"/>
    </row>
    <row r="1281" spans="5:7" ht="12.75">
      <c r="E1281" s="395"/>
      <c r="F1281" s="395"/>
      <c r="G1281" s="395"/>
    </row>
    <row r="1282" spans="5:7" ht="12.75">
      <c r="E1282" s="395"/>
      <c r="F1282" s="395"/>
      <c r="G1282" s="395"/>
    </row>
    <row r="1283" spans="5:7" ht="12.75">
      <c r="E1283" s="395"/>
      <c r="F1283" s="395"/>
      <c r="G1283" s="395"/>
    </row>
    <row r="1284" spans="5:7" ht="12.75">
      <c r="E1284" s="395"/>
      <c r="F1284" s="395"/>
      <c r="G1284" s="395"/>
    </row>
    <row r="1285" spans="5:7" ht="12.75">
      <c r="E1285" s="395"/>
      <c r="F1285" s="395"/>
      <c r="G1285" s="395"/>
    </row>
    <row r="1286" spans="5:7" ht="12.75">
      <c r="E1286" s="395"/>
      <c r="F1286" s="395"/>
      <c r="G1286" s="395"/>
    </row>
    <row r="1287" spans="5:7" ht="12.75">
      <c r="E1287" s="395"/>
      <c r="F1287" s="395"/>
      <c r="G1287" s="395"/>
    </row>
    <row r="1288" spans="5:7" ht="12.75">
      <c r="E1288" s="395"/>
      <c r="F1288" s="395"/>
      <c r="G1288" s="395"/>
    </row>
    <row r="1289" spans="5:7" ht="12.75">
      <c r="E1289" s="395"/>
      <c r="F1289" s="395"/>
      <c r="G1289" s="395"/>
    </row>
    <row r="1290" spans="5:7" ht="12.75">
      <c r="E1290" s="395"/>
      <c r="F1290" s="395"/>
      <c r="G1290" s="395"/>
    </row>
    <row r="1291" spans="5:7" ht="12.75">
      <c r="E1291" s="395"/>
      <c r="F1291" s="395"/>
      <c r="G1291" s="395"/>
    </row>
    <row r="1292" spans="5:7" ht="12.75">
      <c r="E1292" s="395"/>
      <c r="F1292" s="395"/>
      <c r="G1292" s="395"/>
    </row>
    <row r="1293" spans="5:7" ht="12.75">
      <c r="E1293" s="395"/>
      <c r="F1293" s="395"/>
      <c r="G1293" s="395"/>
    </row>
    <row r="1294" spans="5:7" ht="12.75">
      <c r="E1294" s="395"/>
      <c r="F1294" s="395"/>
      <c r="G1294" s="395"/>
    </row>
    <row r="1295" spans="5:7" ht="12.75">
      <c r="E1295" s="395"/>
      <c r="F1295" s="395"/>
      <c r="G1295" s="395"/>
    </row>
    <row r="1296" spans="5:7" ht="12.75">
      <c r="E1296" s="395"/>
      <c r="F1296" s="395"/>
      <c r="G1296" s="395"/>
    </row>
    <row r="1297" spans="5:7" ht="12.75">
      <c r="E1297" s="395"/>
      <c r="F1297" s="395"/>
      <c r="G1297" s="395"/>
    </row>
    <row r="1298" spans="5:7" ht="12.75">
      <c r="E1298" s="395"/>
      <c r="F1298" s="395"/>
      <c r="G1298" s="395"/>
    </row>
    <row r="1299" spans="5:7" ht="12.75">
      <c r="E1299" s="395"/>
      <c r="F1299" s="395"/>
      <c r="G1299" s="395"/>
    </row>
    <row r="1300" spans="5:7" ht="12.75">
      <c r="E1300" s="395"/>
      <c r="F1300" s="395"/>
      <c r="G1300" s="395"/>
    </row>
    <row r="1301" spans="5:7" ht="12.75">
      <c r="E1301" s="395"/>
      <c r="F1301" s="395"/>
      <c r="G1301" s="395"/>
    </row>
    <row r="1302" spans="5:7" ht="12.75">
      <c r="E1302" s="395"/>
      <c r="F1302" s="395"/>
      <c r="G1302" s="395"/>
    </row>
    <row r="1303" spans="5:7" ht="12.75">
      <c r="E1303" s="395"/>
      <c r="F1303" s="395"/>
      <c r="G1303" s="395"/>
    </row>
    <row r="1304" spans="5:7" ht="12.75">
      <c r="E1304" s="395"/>
      <c r="F1304" s="395"/>
      <c r="G1304" s="395"/>
    </row>
    <row r="1305" spans="5:7" ht="12.75">
      <c r="E1305" s="395"/>
      <c r="F1305" s="395"/>
      <c r="G1305" s="395"/>
    </row>
    <row r="1306" spans="5:7" ht="12.75">
      <c r="E1306" s="395"/>
      <c r="F1306" s="395"/>
      <c r="G1306" s="395"/>
    </row>
    <row r="1307" spans="5:7" ht="12.75">
      <c r="E1307" s="395"/>
      <c r="F1307" s="395"/>
      <c r="G1307" s="395"/>
    </row>
    <row r="1308" spans="5:7" ht="12.75">
      <c r="E1308" s="395"/>
      <c r="F1308" s="395"/>
      <c r="G1308" s="395"/>
    </row>
    <row r="1309" spans="5:7" ht="12.75">
      <c r="E1309" s="395"/>
      <c r="F1309" s="395"/>
      <c r="G1309" s="395"/>
    </row>
    <row r="1310" spans="5:7" ht="12.75">
      <c r="E1310" s="395"/>
      <c r="F1310" s="395"/>
      <c r="G1310" s="395"/>
    </row>
    <row r="1311" spans="5:7" ht="12.75">
      <c r="E1311" s="395"/>
      <c r="F1311" s="395"/>
      <c r="G1311" s="395"/>
    </row>
    <row r="1312" spans="5:7" ht="12.75">
      <c r="E1312" s="395"/>
      <c r="F1312" s="395"/>
      <c r="G1312" s="395"/>
    </row>
    <row r="1313" spans="5:7" ht="12.75">
      <c r="E1313" s="395"/>
      <c r="F1313" s="395"/>
      <c r="G1313" s="395"/>
    </row>
    <row r="1314" spans="5:7" ht="12.75">
      <c r="E1314" s="395"/>
      <c r="F1314" s="395"/>
      <c r="G1314" s="395"/>
    </row>
    <row r="1315" spans="5:7" ht="12.75">
      <c r="E1315" s="395"/>
      <c r="F1315" s="395"/>
      <c r="G1315" s="395"/>
    </row>
    <row r="1316" spans="5:7" ht="12.75">
      <c r="E1316" s="395"/>
      <c r="F1316" s="395"/>
      <c r="G1316" s="395"/>
    </row>
    <row r="1317" spans="5:7" ht="12.75">
      <c r="E1317" s="395"/>
      <c r="F1317" s="395"/>
      <c r="G1317" s="395"/>
    </row>
    <row r="1318" spans="5:7" ht="12.75">
      <c r="E1318" s="395"/>
      <c r="F1318" s="395"/>
      <c r="G1318" s="395"/>
    </row>
    <row r="1319" spans="5:7" ht="12.75">
      <c r="E1319" s="395"/>
      <c r="F1319" s="395"/>
      <c r="G1319" s="395"/>
    </row>
    <row r="1320" spans="5:7" ht="12.75">
      <c r="E1320" s="395"/>
      <c r="F1320" s="395"/>
      <c r="G1320" s="395"/>
    </row>
    <row r="1321" spans="5:7" ht="12.75">
      <c r="E1321" s="395"/>
      <c r="F1321" s="395"/>
      <c r="G1321" s="395"/>
    </row>
    <row r="1322" spans="5:7" ht="12.75">
      <c r="E1322" s="395"/>
      <c r="F1322" s="395"/>
      <c r="G1322" s="395"/>
    </row>
    <row r="1323" spans="5:7" ht="12.75">
      <c r="E1323" s="395"/>
      <c r="F1323" s="395"/>
      <c r="G1323" s="395"/>
    </row>
    <row r="1324" spans="5:7" ht="12.75">
      <c r="E1324" s="395"/>
      <c r="F1324" s="395"/>
      <c r="G1324" s="395"/>
    </row>
    <row r="1325" spans="5:7" ht="12.75">
      <c r="E1325" s="395"/>
      <c r="F1325" s="395"/>
      <c r="G1325" s="395"/>
    </row>
    <row r="1326" spans="5:7" ht="12.75">
      <c r="E1326" s="395"/>
      <c r="F1326" s="395"/>
      <c r="G1326" s="395"/>
    </row>
    <row r="1327" spans="5:7" ht="12.75">
      <c r="E1327" s="395"/>
      <c r="F1327" s="395"/>
      <c r="G1327" s="395"/>
    </row>
    <row r="1328" spans="5:7" ht="12.75">
      <c r="E1328" s="395"/>
      <c r="F1328" s="395"/>
      <c r="G1328" s="395"/>
    </row>
    <row r="1329" spans="5:7" ht="12.75">
      <c r="E1329" s="395"/>
      <c r="F1329" s="395"/>
      <c r="G1329" s="395"/>
    </row>
    <row r="1330" spans="5:7" ht="12.75">
      <c r="E1330" s="395"/>
      <c r="F1330" s="395"/>
      <c r="G1330" s="395"/>
    </row>
    <row r="1331" spans="5:7" ht="12.75">
      <c r="E1331" s="395"/>
      <c r="F1331" s="395"/>
      <c r="G1331" s="395"/>
    </row>
    <row r="1332" spans="5:7" ht="12.75">
      <c r="E1332" s="395"/>
      <c r="F1332" s="395"/>
      <c r="G1332" s="395"/>
    </row>
    <row r="1333" spans="5:7" ht="12.75">
      <c r="E1333" s="395"/>
      <c r="F1333" s="395"/>
      <c r="G1333" s="395"/>
    </row>
    <row r="1334" spans="5:7" ht="12.75">
      <c r="E1334" s="395"/>
      <c r="F1334" s="395"/>
      <c r="G1334" s="395"/>
    </row>
    <row r="1335" spans="5:7" ht="12.75">
      <c r="E1335" s="395"/>
      <c r="F1335" s="395"/>
      <c r="G1335" s="395"/>
    </row>
    <row r="1336" spans="5:7" ht="12.75">
      <c r="E1336" s="395"/>
      <c r="F1336" s="395"/>
      <c r="G1336" s="395"/>
    </row>
    <row r="1337" spans="5:7" ht="12.75">
      <c r="E1337" s="395"/>
      <c r="F1337" s="395"/>
      <c r="G1337" s="395"/>
    </row>
    <row r="1338" spans="5:7" ht="12.75">
      <c r="E1338" s="395"/>
      <c r="F1338" s="395"/>
      <c r="G1338" s="395"/>
    </row>
    <row r="1339" spans="5:7" ht="12.75">
      <c r="E1339" s="395"/>
      <c r="F1339" s="395"/>
      <c r="G1339" s="395"/>
    </row>
    <row r="1340" spans="5:7" ht="12.75">
      <c r="E1340" s="395"/>
      <c r="F1340" s="395"/>
      <c r="G1340" s="395"/>
    </row>
    <row r="1341" spans="5:7" ht="12.75">
      <c r="E1341" s="395"/>
      <c r="F1341" s="395"/>
      <c r="G1341" s="395"/>
    </row>
    <row r="1342" spans="5:7" ht="12.75">
      <c r="E1342" s="395"/>
      <c r="F1342" s="395"/>
      <c r="G1342" s="395"/>
    </row>
    <row r="1343" spans="5:7" ht="12.75">
      <c r="E1343" s="395"/>
      <c r="F1343" s="395"/>
      <c r="G1343" s="395"/>
    </row>
    <row r="1344" spans="5:7" ht="12.75">
      <c r="E1344" s="395"/>
      <c r="F1344" s="395"/>
      <c r="G1344" s="395"/>
    </row>
    <row r="1345" spans="5:7" ht="12.75">
      <c r="E1345" s="395"/>
      <c r="F1345" s="395"/>
      <c r="G1345" s="395"/>
    </row>
    <row r="1346" spans="5:7" ht="12.75">
      <c r="E1346" s="395"/>
      <c r="F1346" s="395"/>
      <c r="G1346" s="395"/>
    </row>
    <row r="1347" spans="5:7" ht="12.75">
      <c r="E1347" s="395"/>
      <c r="F1347" s="395"/>
      <c r="G1347" s="395"/>
    </row>
    <row r="1348" spans="5:7" ht="12.75">
      <c r="E1348" s="395"/>
      <c r="F1348" s="395"/>
      <c r="G1348" s="395"/>
    </row>
    <row r="1349" spans="5:7" ht="12.75">
      <c r="E1349" s="395"/>
      <c r="F1349" s="395"/>
      <c r="G1349" s="395"/>
    </row>
    <row r="1350" spans="5:7" ht="12.75">
      <c r="E1350" s="395"/>
      <c r="F1350" s="395"/>
      <c r="G1350" s="395"/>
    </row>
    <row r="1351" spans="5:7" ht="12.75">
      <c r="E1351" s="395"/>
      <c r="F1351" s="395"/>
      <c r="G1351" s="395"/>
    </row>
    <row r="1352" spans="5:7" ht="12.75">
      <c r="E1352" s="395"/>
      <c r="F1352" s="395"/>
      <c r="G1352" s="395"/>
    </row>
    <row r="1353" spans="5:7" ht="12.75">
      <c r="E1353" s="395"/>
      <c r="F1353" s="395"/>
      <c r="G1353" s="395"/>
    </row>
    <row r="1354" spans="5:7" ht="12.75">
      <c r="E1354" s="395"/>
      <c r="F1354" s="395"/>
      <c r="G1354" s="395"/>
    </row>
    <row r="1355" spans="5:7" ht="12.75">
      <c r="E1355" s="395"/>
      <c r="F1355" s="395"/>
      <c r="G1355" s="395"/>
    </row>
    <row r="1356" spans="5:7" ht="12.75">
      <c r="E1356" s="395"/>
      <c r="F1356" s="395"/>
      <c r="G1356" s="395"/>
    </row>
    <row r="1357" spans="5:7" ht="12.75">
      <c r="E1357" s="395"/>
      <c r="F1357" s="395"/>
      <c r="G1357" s="395"/>
    </row>
    <row r="1358" spans="5:7" ht="12.75">
      <c r="E1358" s="395"/>
      <c r="F1358" s="395"/>
      <c r="G1358" s="395"/>
    </row>
    <row r="1359" spans="5:7" ht="12.75">
      <c r="E1359" s="395"/>
      <c r="F1359" s="395"/>
      <c r="G1359" s="395"/>
    </row>
    <row r="1360" spans="5:7" ht="12.75">
      <c r="E1360" s="395"/>
      <c r="F1360" s="395"/>
      <c r="G1360" s="395"/>
    </row>
    <row r="1361" spans="5:7" ht="12.75">
      <c r="E1361" s="395"/>
      <c r="F1361" s="395"/>
      <c r="G1361" s="395"/>
    </row>
    <row r="1362" spans="5:7" ht="12.75">
      <c r="E1362" s="395"/>
      <c r="F1362" s="395"/>
      <c r="G1362" s="395"/>
    </row>
    <row r="1363" spans="5:7" ht="12.75">
      <c r="E1363" s="395"/>
      <c r="F1363" s="395"/>
      <c r="G1363" s="395"/>
    </row>
    <row r="1364" spans="5:7" ht="12.75">
      <c r="E1364" s="395"/>
      <c r="F1364" s="395"/>
      <c r="G1364" s="395"/>
    </row>
    <row r="1365" spans="5:7" ht="12.75">
      <c r="E1365" s="395"/>
      <c r="F1365" s="395"/>
      <c r="G1365" s="395"/>
    </row>
    <row r="1366" spans="5:7" ht="12.75">
      <c r="E1366" s="395"/>
      <c r="F1366" s="395"/>
      <c r="G1366" s="395"/>
    </row>
    <row r="1367" spans="5:7" ht="12.75">
      <c r="E1367" s="395"/>
      <c r="F1367" s="395"/>
      <c r="G1367" s="395"/>
    </row>
    <row r="1368" spans="5:7" ht="12.75">
      <c r="E1368" s="395"/>
      <c r="F1368" s="395"/>
      <c r="G1368" s="395"/>
    </row>
    <row r="1369" spans="5:7" ht="12.75">
      <c r="E1369" s="395"/>
      <c r="F1369" s="395"/>
      <c r="G1369" s="395"/>
    </row>
    <row r="1370" spans="5:7" ht="12.75">
      <c r="E1370" s="395"/>
      <c r="F1370" s="395"/>
      <c r="G1370" s="395"/>
    </row>
    <row r="1371" spans="5:7" ht="12.75">
      <c r="E1371" s="395"/>
      <c r="F1371" s="395"/>
      <c r="G1371" s="395"/>
    </row>
    <row r="1372" spans="5:7" ht="12.75">
      <c r="E1372" s="395"/>
      <c r="F1372" s="395"/>
      <c r="G1372" s="395"/>
    </row>
    <row r="1373" spans="5:7" ht="12.75">
      <c r="E1373" s="395"/>
      <c r="F1373" s="395"/>
      <c r="G1373" s="395"/>
    </row>
    <row r="1374" spans="5:7" ht="12.75">
      <c r="E1374" s="395"/>
      <c r="F1374" s="395"/>
      <c r="G1374" s="395"/>
    </row>
    <row r="1375" spans="5:7" ht="12.75">
      <c r="E1375" s="395"/>
      <c r="F1375" s="395"/>
      <c r="G1375" s="395"/>
    </row>
    <row r="1376" spans="5:7" ht="12.75">
      <c r="E1376" s="395"/>
      <c r="F1376" s="395"/>
      <c r="G1376" s="395"/>
    </row>
    <row r="1377" spans="5:7" ht="12.75">
      <c r="E1377" s="395"/>
      <c r="F1377" s="395"/>
      <c r="G1377" s="395"/>
    </row>
    <row r="1378" spans="5:7" ht="12.75">
      <c r="E1378" s="395"/>
      <c r="F1378" s="395"/>
      <c r="G1378" s="395"/>
    </row>
    <row r="1379" spans="5:7" ht="12.75">
      <c r="E1379" s="395"/>
      <c r="F1379" s="395"/>
      <c r="G1379" s="395"/>
    </row>
    <row r="1380" spans="5:7" ht="12.75">
      <c r="E1380" s="395"/>
      <c r="F1380" s="395"/>
      <c r="G1380" s="395"/>
    </row>
    <row r="1381" spans="5:7" ht="12.75">
      <c r="E1381" s="395"/>
      <c r="F1381" s="395"/>
      <c r="G1381" s="395"/>
    </row>
    <row r="1382" spans="5:7" ht="12.75">
      <c r="E1382" s="395"/>
      <c r="F1382" s="395"/>
      <c r="G1382" s="395"/>
    </row>
    <row r="1383" spans="5:7" ht="12.75">
      <c r="E1383" s="395"/>
      <c r="F1383" s="395"/>
      <c r="G1383" s="395"/>
    </row>
    <row r="1384" spans="5:7" ht="12.75">
      <c r="E1384" s="395"/>
      <c r="F1384" s="395"/>
      <c r="G1384" s="395"/>
    </row>
    <row r="1385" spans="5:7" ht="12.75">
      <c r="E1385" s="395"/>
      <c r="F1385" s="395"/>
      <c r="G1385" s="395"/>
    </row>
    <row r="1386" spans="5:7" ht="12.75">
      <c r="E1386" s="395"/>
      <c r="F1386" s="395"/>
      <c r="G1386" s="395"/>
    </row>
    <row r="1387" spans="5:7" ht="12.75">
      <c r="E1387" s="395"/>
      <c r="F1387" s="395"/>
      <c r="G1387" s="395"/>
    </row>
    <row r="1388" spans="5:7" ht="12.75">
      <c r="E1388" s="395"/>
      <c r="F1388" s="395"/>
      <c r="G1388" s="395"/>
    </row>
    <row r="1389" spans="5:7" ht="12.75">
      <c r="E1389" s="395"/>
      <c r="F1389" s="395"/>
      <c r="G1389" s="395"/>
    </row>
    <row r="1390" spans="5:7" ht="12.75">
      <c r="E1390" s="395"/>
      <c r="F1390" s="395"/>
      <c r="G1390" s="395"/>
    </row>
    <row r="1391" spans="5:7" ht="12.75">
      <c r="E1391" s="395"/>
      <c r="F1391" s="395"/>
      <c r="G1391" s="395"/>
    </row>
    <row r="1392" spans="5:7" ht="12.75">
      <c r="E1392" s="395"/>
      <c r="F1392" s="395"/>
      <c r="G1392" s="395"/>
    </row>
    <row r="1393" spans="5:7" ht="12.75">
      <c r="E1393" s="395"/>
      <c r="F1393" s="395"/>
      <c r="G1393" s="395"/>
    </row>
    <row r="1394" spans="5:7" ht="12.75">
      <c r="E1394" s="395"/>
      <c r="F1394" s="395"/>
      <c r="G1394" s="395"/>
    </row>
    <row r="1395" spans="5:7" ht="12.75">
      <c r="E1395" s="395"/>
      <c r="F1395" s="395"/>
      <c r="G1395" s="395"/>
    </row>
    <row r="1396" spans="5:7" ht="12.75">
      <c r="E1396" s="395"/>
      <c r="F1396" s="395"/>
      <c r="G1396" s="395"/>
    </row>
    <row r="1397" spans="5:7" ht="12.75">
      <c r="E1397" s="395"/>
      <c r="F1397" s="395"/>
      <c r="G1397" s="395"/>
    </row>
    <row r="1398" spans="5:7" ht="12.75">
      <c r="E1398" s="395"/>
      <c r="F1398" s="395"/>
      <c r="G1398" s="395"/>
    </row>
    <row r="1399" spans="5:7" ht="12.75">
      <c r="E1399" s="395"/>
      <c r="F1399" s="395"/>
      <c r="G1399" s="395"/>
    </row>
    <row r="1400" spans="5:7" ht="12.75">
      <c r="E1400" s="395"/>
      <c r="F1400" s="395"/>
      <c r="G1400" s="395"/>
    </row>
    <row r="1401" spans="5:7" ht="12.75">
      <c r="E1401" s="395"/>
      <c r="F1401" s="395"/>
      <c r="G1401" s="395"/>
    </row>
    <row r="1402" spans="5:7" ht="12.75">
      <c r="E1402" s="395"/>
      <c r="F1402" s="395"/>
      <c r="G1402" s="395"/>
    </row>
    <row r="1403" spans="5:7" ht="12.75">
      <c r="E1403" s="395"/>
      <c r="F1403" s="395"/>
      <c r="G1403" s="395"/>
    </row>
    <row r="1404" spans="5:7" ht="12.75">
      <c r="E1404" s="395"/>
      <c r="F1404" s="395"/>
      <c r="G1404" s="395"/>
    </row>
    <row r="1405" spans="5:7" ht="12.75">
      <c r="E1405" s="395"/>
      <c r="F1405" s="395"/>
      <c r="G1405" s="395"/>
    </row>
    <row r="1406" spans="5:7" ht="12.75">
      <c r="E1406" s="395"/>
      <c r="F1406" s="395"/>
      <c r="G1406" s="395"/>
    </row>
    <row r="1407" spans="5:7" ht="12.75">
      <c r="E1407" s="395"/>
      <c r="F1407" s="395"/>
      <c r="G1407" s="395"/>
    </row>
    <row r="1408" spans="5:7" ht="12.75">
      <c r="E1408" s="395"/>
      <c r="F1408" s="395"/>
      <c r="G1408" s="395"/>
    </row>
    <row r="1409" spans="5:7" ht="12.75">
      <c r="E1409" s="395"/>
      <c r="F1409" s="395"/>
      <c r="G1409" s="395"/>
    </row>
    <row r="1410" spans="5:7" ht="12.75">
      <c r="E1410" s="395"/>
      <c r="F1410" s="395"/>
      <c r="G1410" s="395"/>
    </row>
    <row r="1411" spans="5:7" ht="12.75">
      <c r="E1411" s="395"/>
      <c r="F1411" s="395"/>
      <c r="G1411" s="395"/>
    </row>
    <row r="1412" spans="5:7" ht="12.75">
      <c r="E1412" s="395"/>
      <c r="F1412" s="395"/>
      <c r="G1412" s="395"/>
    </row>
    <row r="1413" spans="5:7" ht="12.75">
      <c r="E1413" s="395"/>
      <c r="F1413" s="395"/>
      <c r="G1413" s="395"/>
    </row>
    <row r="1414" spans="5:7" ht="12.75">
      <c r="E1414" s="395"/>
      <c r="F1414" s="395"/>
      <c r="G1414" s="395"/>
    </row>
    <row r="1415" spans="5:7" ht="12.75">
      <c r="E1415" s="395"/>
      <c r="F1415" s="395"/>
      <c r="G1415" s="395"/>
    </row>
    <row r="1416" spans="5:7" ht="12.75">
      <c r="E1416" s="395"/>
      <c r="F1416" s="395"/>
      <c r="G1416" s="395"/>
    </row>
    <row r="1417" spans="5:7" ht="12.75">
      <c r="E1417" s="395"/>
      <c r="F1417" s="395"/>
      <c r="G1417" s="395"/>
    </row>
    <row r="1418" spans="5:7" ht="12.75">
      <c r="E1418" s="395"/>
      <c r="F1418" s="395"/>
      <c r="G1418" s="395"/>
    </row>
    <row r="1419" spans="5:7" ht="12.75">
      <c r="E1419" s="395"/>
      <c r="F1419" s="395"/>
      <c r="G1419" s="395"/>
    </row>
    <row r="1420" spans="5:7" ht="12.75">
      <c r="E1420" s="395"/>
      <c r="F1420" s="395"/>
      <c r="G1420" s="395"/>
    </row>
    <row r="1421" spans="5:7" ht="12.75">
      <c r="E1421" s="395"/>
      <c r="F1421" s="395"/>
      <c r="G1421" s="395"/>
    </row>
    <row r="1422" spans="5:7" ht="12.75">
      <c r="E1422" s="395"/>
      <c r="F1422" s="395"/>
      <c r="G1422" s="395"/>
    </row>
    <row r="1423" spans="5:7" ht="12.75">
      <c r="E1423" s="395"/>
      <c r="F1423" s="395"/>
      <c r="G1423" s="395"/>
    </row>
    <row r="1424" spans="5:7" ht="12.75">
      <c r="E1424" s="395"/>
      <c r="F1424" s="395"/>
      <c r="G1424" s="395"/>
    </row>
    <row r="1425" spans="5:7" ht="12.75">
      <c r="E1425" s="395"/>
      <c r="F1425" s="395"/>
      <c r="G1425" s="395"/>
    </row>
    <row r="1426" spans="5:7" ht="12.75">
      <c r="E1426" s="395"/>
      <c r="F1426" s="395"/>
      <c r="G1426" s="395"/>
    </row>
    <row r="1427" spans="5:7" ht="12.75">
      <c r="E1427" s="395"/>
      <c r="F1427" s="395"/>
      <c r="G1427" s="395"/>
    </row>
    <row r="1428" spans="5:7" ht="12.75">
      <c r="E1428" s="395"/>
      <c r="F1428" s="395"/>
      <c r="G1428" s="395"/>
    </row>
    <row r="1429" spans="5:7" ht="12.75">
      <c r="E1429" s="395"/>
      <c r="F1429" s="395"/>
      <c r="G1429" s="395"/>
    </row>
    <row r="1430" spans="5:7" ht="12.75">
      <c r="E1430" s="395"/>
      <c r="F1430" s="395"/>
      <c r="G1430" s="395"/>
    </row>
    <row r="1431" spans="5:7" ht="12.75">
      <c r="E1431" s="395"/>
      <c r="F1431" s="395"/>
      <c r="G1431" s="395"/>
    </row>
    <row r="1432" spans="5:7" ht="12.75">
      <c r="E1432" s="395"/>
      <c r="F1432" s="395"/>
      <c r="G1432" s="395"/>
    </row>
    <row r="1433" spans="5:7" ht="12.75">
      <c r="E1433" s="395"/>
      <c r="F1433" s="395"/>
      <c r="G1433" s="395"/>
    </row>
    <row r="1434" spans="5:7" ht="12.75">
      <c r="E1434" s="395"/>
      <c r="F1434" s="395"/>
      <c r="G1434" s="395"/>
    </row>
    <row r="1435" spans="5:7" ht="12.75">
      <c r="E1435" s="395"/>
      <c r="F1435" s="395"/>
      <c r="G1435" s="395"/>
    </row>
    <row r="1436" spans="5:7" ht="12.75">
      <c r="E1436" s="395"/>
      <c r="F1436" s="395"/>
      <c r="G1436" s="395"/>
    </row>
    <row r="1437" spans="5:7" ht="12.75">
      <c r="E1437" s="395"/>
      <c r="F1437" s="395"/>
      <c r="G1437" s="395"/>
    </row>
    <row r="1438" spans="5:7" ht="12.75">
      <c r="E1438" s="395"/>
      <c r="F1438" s="395"/>
      <c r="G1438" s="395"/>
    </row>
    <row r="1439" spans="5:7" ht="12.75">
      <c r="E1439" s="395"/>
      <c r="F1439" s="395"/>
      <c r="G1439" s="395"/>
    </row>
    <row r="1440" spans="5:7" ht="12.75">
      <c r="E1440" s="395"/>
      <c r="F1440" s="395"/>
      <c r="G1440" s="395"/>
    </row>
    <row r="1441" spans="5:7" ht="12.75">
      <c r="E1441" s="395"/>
      <c r="F1441" s="395"/>
      <c r="G1441" s="395"/>
    </row>
    <row r="1442" spans="5:7" ht="12.75">
      <c r="E1442" s="395"/>
      <c r="F1442" s="395"/>
      <c r="G1442" s="395"/>
    </row>
    <row r="1443" spans="5:7" ht="12.75">
      <c r="E1443" s="395"/>
      <c r="F1443" s="395"/>
      <c r="G1443" s="395"/>
    </row>
    <row r="1444" spans="5:7" ht="12.75">
      <c r="E1444" s="395"/>
      <c r="F1444" s="395"/>
      <c r="G1444" s="395"/>
    </row>
    <row r="1445" spans="5:7" ht="12.75">
      <c r="E1445" s="395"/>
      <c r="F1445" s="395"/>
      <c r="G1445" s="395"/>
    </row>
    <row r="1446" spans="5:7" ht="12.75">
      <c r="E1446" s="395"/>
      <c r="F1446" s="395"/>
      <c r="G1446" s="395"/>
    </row>
    <row r="1447" spans="5:7" ht="12.75">
      <c r="E1447" s="395"/>
      <c r="F1447" s="395"/>
      <c r="G1447" s="395"/>
    </row>
    <row r="1448" spans="5:7" ht="12.75">
      <c r="E1448" s="395"/>
      <c r="F1448" s="395"/>
      <c r="G1448" s="395"/>
    </row>
    <row r="1449" spans="5:7" ht="12.75">
      <c r="E1449" s="395"/>
      <c r="F1449" s="395"/>
      <c r="G1449" s="395"/>
    </row>
    <row r="1450" spans="5:7" ht="12.75">
      <c r="E1450" s="395"/>
      <c r="F1450" s="395"/>
      <c r="G1450" s="395"/>
    </row>
    <row r="1451" spans="5:7" ht="12.75">
      <c r="E1451" s="395"/>
      <c r="F1451" s="395"/>
      <c r="G1451" s="395"/>
    </row>
    <row r="1452" spans="5:7" ht="12.75">
      <c r="E1452" s="395"/>
      <c r="F1452" s="395"/>
      <c r="G1452" s="395"/>
    </row>
    <row r="1453" spans="5:7" ht="12.75">
      <c r="E1453" s="395"/>
      <c r="F1453" s="395"/>
      <c r="G1453" s="395"/>
    </row>
    <row r="1454" spans="5:7" ht="12.75">
      <c r="E1454" s="395"/>
      <c r="F1454" s="395"/>
      <c r="G1454" s="395"/>
    </row>
    <row r="1455" spans="5:7" ht="12.75">
      <c r="E1455" s="395"/>
      <c r="F1455" s="395"/>
      <c r="G1455" s="395"/>
    </row>
    <row r="1456" spans="5:7" ht="12.75">
      <c r="E1456" s="395"/>
      <c r="F1456" s="395"/>
      <c r="G1456" s="395"/>
    </row>
    <row r="1457" spans="5:7" ht="12.75">
      <c r="E1457" s="395"/>
      <c r="F1457" s="395"/>
      <c r="G1457" s="395"/>
    </row>
    <row r="1458" spans="5:7" ht="12.75">
      <c r="E1458" s="395"/>
      <c r="F1458" s="395"/>
      <c r="G1458" s="395"/>
    </row>
    <row r="1459" spans="5:7" ht="12.75">
      <c r="E1459" s="395"/>
      <c r="F1459" s="395"/>
      <c r="G1459" s="395"/>
    </row>
    <row r="1460" spans="5:7" ht="12.75">
      <c r="E1460" s="395"/>
      <c r="F1460" s="395"/>
      <c r="G1460" s="395"/>
    </row>
    <row r="1461" spans="5:7" ht="12.75">
      <c r="E1461" s="395"/>
      <c r="F1461" s="395"/>
      <c r="G1461" s="395"/>
    </row>
    <row r="1462" spans="5:7" ht="12.75">
      <c r="E1462" s="395"/>
      <c r="F1462" s="395"/>
      <c r="G1462" s="395"/>
    </row>
    <row r="1463" spans="5:7" ht="12.75">
      <c r="E1463" s="395"/>
      <c r="F1463" s="395"/>
      <c r="G1463" s="395"/>
    </row>
    <row r="1464" spans="5:7" ht="12.75">
      <c r="E1464" s="395"/>
      <c r="F1464" s="395"/>
      <c r="G1464" s="395"/>
    </row>
    <row r="1465" spans="5:7" ht="12.75">
      <c r="E1465" s="395"/>
      <c r="F1465" s="395"/>
      <c r="G1465" s="395"/>
    </row>
    <row r="1466" spans="5:7" ht="12.75">
      <c r="E1466" s="395"/>
      <c r="F1466" s="395"/>
      <c r="G1466" s="395"/>
    </row>
    <row r="1467" spans="5:7" ht="12.75">
      <c r="E1467" s="395"/>
      <c r="F1467" s="395"/>
      <c r="G1467" s="395"/>
    </row>
    <row r="1468" spans="5:7" ht="12.75">
      <c r="E1468" s="395"/>
      <c r="F1468" s="395"/>
      <c r="G1468" s="395"/>
    </row>
    <row r="1469" spans="5:7" ht="12.75">
      <c r="E1469" s="395"/>
      <c r="F1469" s="395"/>
      <c r="G1469" s="395"/>
    </row>
    <row r="1470" spans="5:7" ht="12.75">
      <c r="E1470" s="395"/>
      <c r="F1470" s="395"/>
      <c r="G1470" s="395"/>
    </row>
    <row r="1471" spans="5:7" ht="12.75">
      <c r="E1471" s="395"/>
      <c r="F1471" s="395"/>
      <c r="G1471" s="395"/>
    </row>
    <row r="1472" spans="5:7" ht="12.75">
      <c r="E1472" s="395"/>
      <c r="F1472" s="395"/>
      <c r="G1472" s="395"/>
    </row>
    <row r="1473" spans="5:7" ht="12.75">
      <c r="E1473" s="395"/>
      <c r="F1473" s="395"/>
      <c r="G1473" s="395"/>
    </row>
    <row r="1474" spans="5:7" ht="12.75">
      <c r="E1474" s="395"/>
      <c r="F1474" s="395"/>
      <c r="G1474" s="395"/>
    </row>
    <row r="1475" spans="5:7" ht="12.75">
      <c r="E1475" s="395"/>
      <c r="F1475" s="395"/>
      <c r="G1475" s="395"/>
    </row>
    <row r="1476" spans="5:7" ht="12.75">
      <c r="E1476" s="395"/>
      <c r="F1476" s="395"/>
      <c r="G1476" s="395"/>
    </row>
    <row r="1477" spans="5:7" ht="12.75">
      <c r="E1477" s="395"/>
      <c r="F1477" s="395"/>
      <c r="G1477" s="395"/>
    </row>
    <row r="1478" spans="5:7" ht="12.75">
      <c r="E1478" s="395"/>
      <c r="F1478" s="395"/>
      <c r="G1478" s="395"/>
    </row>
    <row r="1479" spans="5:7" ht="12.75">
      <c r="E1479" s="395"/>
      <c r="F1479" s="395"/>
      <c r="G1479" s="395"/>
    </row>
    <row r="1480" spans="5:7" ht="12.75">
      <c r="E1480" s="395"/>
      <c r="F1480" s="395"/>
      <c r="G1480" s="395"/>
    </row>
    <row r="1481" spans="5:7" ht="12.75">
      <c r="E1481" s="395"/>
      <c r="F1481" s="395"/>
      <c r="G1481" s="395"/>
    </row>
    <row r="1482" spans="5:7" ht="12.75">
      <c r="E1482" s="395"/>
      <c r="F1482" s="395"/>
      <c r="G1482" s="395"/>
    </row>
    <row r="1483" spans="5:7" ht="12.75">
      <c r="E1483" s="395"/>
      <c r="F1483" s="395"/>
      <c r="G1483" s="395"/>
    </row>
    <row r="1484" spans="5:7" ht="12.75">
      <c r="E1484" s="395"/>
      <c r="F1484" s="395"/>
      <c r="G1484" s="395"/>
    </row>
    <row r="1485" spans="5:7" ht="12.75">
      <c r="E1485" s="395"/>
      <c r="F1485" s="395"/>
      <c r="G1485" s="395"/>
    </row>
    <row r="1486" spans="5:7" ht="12.75">
      <c r="E1486" s="395"/>
      <c r="F1486" s="395"/>
      <c r="G1486" s="395"/>
    </row>
    <row r="1487" spans="5:7" ht="12.75">
      <c r="E1487" s="395"/>
      <c r="F1487" s="395"/>
      <c r="G1487" s="395"/>
    </row>
    <row r="1488" spans="5:7" ht="12.75">
      <c r="E1488" s="395"/>
      <c r="F1488" s="395"/>
      <c r="G1488" s="395"/>
    </row>
    <row r="1489" spans="5:7" ht="12.75">
      <c r="E1489" s="395"/>
      <c r="F1489" s="395"/>
      <c r="G1489" s="395"/>
    </row>
    <row r="1490" spans="5:7" ht="12.75">
      <c r="E1490" s="395"/>
      <c r="F1490" s="395"/>
      <c r="G1490" s="395"/>
    </row>
    <row r="1491" spans="5:7" ht="12.75">
      <c r="E1491" s="395"/>
      <c r="F1491" s="395"/>
      <c r="G1491" s="395"/>
    </row>
    <row r="1492" spans="5:7" ht="12.75">
      <c r="E1492" s="395"/>
      <c r="F1492" s="395"/>
      <c r="G1492" s="395"/>
    </row>
    <row r="1493" spans="5:7" ht="12.75">
      <c r="E1493" s="395"/>
      <c r="F1493" s="395"/>
      <c r="G1493" s="395"/>
    </row>
    <row r="1494" spans="5:7" ht="12.75">
      <c r="E1494" s="395"/>
      <c r="F1494" s="395"/>
      <c r="G1494" s="395"/>
    </row>
    <row r="1495" spans="5:7" ht="12.75">
      <c r="E1495" s="395"/>
      <c r="F1495" s="395"/>
      <c r="G1495" s="395"/>
    </row>
    <row r="1496" spans="5:7" ht="12.75">
      <c r="E1496" s="395"/>
      <c r="F1496" s="395"/>
      <c r="G1496" s="395"/>
    </row>
    <row r="1497" spans="5:7" ht="12.75">
      <c r="E1497" s="395"/>
      <c r="F1497" s="395"/>
      <c r="G1497" s="395"/>
    </row>
    <row r="1498" spans="5:7" ht="12.75">
      <c r="E1498" s="395"/>
      <c r="F1498" s="395"/>
      <c r="G1498" s="395"/>
    </row>
    <row r="1499" spans="5:7" ht="12.75">
      <c r="E1499" s="395"/>
      <c r="F1499" s="395"/>
      <c r="G1499" s="395"/>
    </row>
    <row r="1500" spans="5:7" ht="12.75">
      <c r="E1500" s="395"/>
      <c r="F1500" s="395"/>
      <c r="G1500" s="395"/>
    </row>
    <row r="1501" spans="5:7" ht="12.75">
      <c r="E1501" s="395"/>
      <c r="F1501" s="395"/>
      <c r="G1501" s="395"/>
    </row>
    <row r="1502" spans="5:7" ht="12.75">
      <c r="E1502" s="395"/>
      <c r="F1502" s="395"/>
      <c r="G1502" s="395"/>
    </row>
    <row r="1503" spans="5:7" ht="12.75">
      <c r="E1503" s="395"/>
      <c r="F1503" s="395"/>
      <c r="G1503" s="395"/>
    </row>
    <row r="1504" spans="5:7" ht="12.75">
      <c r="E1504" s="395"/>
      <c r="F1504" s="395"/>
      <c r="G1504" s="395"/>
    </row>
    <row r="1505" spans="5:7" ht="12.75">
      <c r="E1505" s="395"/>
      <c r="F1505" s="395"/>
      <c r="G1505" s="395"/>
    </row>
    <row r="1506" spans="5:7" ht="12.75">
      <c r="E1506" s="395"/>
      <c r="F1506" s="395"/>
      <c r="G1506" s="395"/>
    </row>
    <row r="1507" spans="5:7" ht="12.75">
      <c r="E1507" s="395"/>
      <c r="F1507" s="395"/>
      <c r="G1507" s="395"/>
    </row>
    <row r="1508" spans="5:7" ht="12.75">
      <c r="E1508" s="395"/>
      <c r="F1508" s="395"/>
      <c r="G1508" s="395"/>
    </row>
    <row r="1509" spans="5:7" ht="12.75">
      <c r="E1509" s="395"/>
      <c r="F1509" s="395"/>
      <c r="G1509" s="395"/>
    </row>
    <row r="1510" spans="5:7" ht="12.75">
      <c r="E1510" s="395"/>
      <c r="F1510" s="395"/>
      <c r="G1510" s="395"/>
    </row>
    <row r="1511" spans="5:7" ht="12.75">
      <c r="E1511" s="395"/>
      <c r="F1511" s="395"/>
      <c r="G1511" s="395"/>
    </row>
    <row r="1512" spans="5:7" ht="12.75">
      <c r="E1512" s="395"/>
      <c r="F1512" s="395"/>
      <c r="G1512" s="395"/>
    </row>
    <row r="1513" spans="5:7" ht="12.75">
      <c r="E1513" s="395"/>
      <c r="F1513" s="395"/>
      <c r="G1513" s="395"/>
    </row>
    <row r="1514" spans="5:7" ht="12.75">
      <c r="E1514" s="395"/>
      <c r="F1514" s="395"/>
      <c r="G1514" s="395"/>
    </row>
    <row r="1515" spans="5:7" ht="12.75">
      <c r="E1515" s="395"/>
      <c r="F1515" s="395"/>
      <c r="G1515" s="395"/>
    </row>
    <row r="1516" spans="5:7" ht="12.75">
      <c r="E1516" s="395"/>
      <c r="F1516" s="395"/>
      <c r="G1516" s="395"/>
    </row>
    <row r="1517" spans="5:7" ht="12.75">
      <c r="E1517" s="395"/>
      <c r="F1517" s="395"/>
      <c r="G1517" s="395"/>
    </row>
    <row r="1518" spans="5:7" ht="12.75">
      <c r="E1518" s="395"/>
      <c r="F1518" s="395"/>
      <c r="G1518" s="395"/>
    </row>
    <row r="1519" spans="5:7" ht="12.75">
      <c r="E1519" s="395"/>
      <c r="F1519" s="395"/>
      <c r="G1519" s="395"/>
    </row>
    <row r="1520" spans="5:7" ht="12.75">
      <c r="E1520" s="395"/>
      <c r="F1520" s="395"/>
      <c r="G1520" s="395"/>
    </row>
    <row r="1521" spans="5:7" ht="12.75">
      <c r="E1521" s="395"/>
      <c r="F1521" s="395"/>
      <c r="G1521" s="395"/>
    </row>
    <row r="1522" spans="5:7" ht="12.75">
      <c r="E1522" s="395"/>
      <c r="F1522" s="395"/>
      <c r="G1522" s="395"/>
    </row>
    <row r="1523" spans="5:7" ht="12.75">
      <c r="E1523" s="395"/>
      <c r="F1523" s="395"/>
      <c r="G1523" s="395"/>
    </row>
    <row r="1524" spans="5:7" ht="12.75">
      <c r="E1524" s="395"/>
      <c r="F1524" s="395"/>
      <c r="G1524" s="395"/>
    </row>
    <row r="1525" spans="5:7" ht="12.75">
      <c r="E1525" s="395"/>
      <c r="F1525" s="395"/>
      <c r="G1525" s="395"/>
    </row>
    <row r="1526" spans="5:7" ht="12.75">
      <c r="E1526" s="395"/>
      <c r="F1526" s="395"/>
      <c r="G1526" s="395"/>
    </row>
    <row r="1527" spans="5:7" ht="12.75">
      <c r="E1527" s="395"/>
      <c r="F1527" s="395"/>
      <c r="G1527" s="395"/>
    </row>
    <row r="1528" spans="5:7" ht="12.75">
      <c r="E1528" s="395"/>
      <c r="F1528" s="395"/>
      <c r="G1528" s="395"/>
    </row>
    <row r="1529" spans="5:7" ht="12.75">
      <c r="E1529" s="395"/>
      <c r="F1529" s="395"/>
      <c r="G1529" s="395"/>
    </row>
    <row r="1530" spans="5:7" ht="12.75">
      <c r="E1530" s="395"/>
      <c r="F1530" s="395"/>
      <c r="G1530" s="395"/>
    </row>
    <row r="1531" spans="5:7" ht="12.75">
      <c r="E1531" s="395"/>
      <c r="F1531" s="395"/>
      <c r="G1531" s="395"/>
    </row>
    <row r="1532" spans="5:7" ht="12.75">
      <c r="E1532" s="395"/>
      <c r="F1532" s="395"/>
      <c r="G1532" s="395"/>
    </row>
    <row r="1533" spans="5:7" ht="12.75">
      <c r="E1533" s="395"/>
      <c r="F1533" s="395"/>
      <c r="G1533" s="395"/>
    </row>
    <row r="1534" spans="5:7" ht="12.75">
      <c r="E1534" s="395"/>
      <c r="F1534" s="395"/>
      <c r="G1534" s="395"/>
    </row>
    <row r="1535" spans="5:7" ht="12.75">
      <c r="E1535" s="395"/>
      <c r="F1535" s="395"/>
      <c r="G1535" s="395"/>
    </row>
    <row r="1536" spans="5:7" ht="12.75">
      <c r="E1536" s="395"/>
      <c r="F1536" s="395"/>
      <c r="G1536" s="395"/>
    </row>
    <row r="1537" spans="5:7" ht="12.75">
      <c r="E1537" s="395"/>
      <c r="F1537" s="395"/>
      <c r="G1537" s="395"/>
    </row>
    <row r="1538" spans="5:7" ht="12.75">
      <c r="E1538" s="395"/>
      <c r="F1538" s="395"/>
      <c r="G1538" s="395"/>
    </row>
    <row r="1539" spans="5:7" ht="12.75">
      <c r="E1539" s="395"/>
      <c r="F1539" s="395"/>
      <c r="G1539" s="395"/>
    </row>
    <row r="1540" spans="5:7" ht="12.75">
      <c r="E1540" s="395"/>
      <c r="F1540" s="395"/>
      <c r="G1540" s="395"/>
    </row>
    <row r="1541" spans="5:7" ht="12.75">
      <c r="E1541" s="395"/>
      <c r="F1541" s="395"/>
      <c r="G1541" s="395"/>
    </row>
    <row r="1542" spans="5:7" ht="12.75">
      <c r="E1542" s="395"/>
      <c r="F1542" s="395"/>
      <c r="G1542" s="395"/>
    </row>
    <row r="1543" spans="5:7" ht="12.75">
      <c r="E1543" s="395"/>
      <c r="F1543" s="395"/>
      <c r="G1543" s="395"/>
    </row>
    <row r="1544" spans="5:7" ht="12.75">
      <c r="E1544" s="395"/>
      <c r="F1544" s="395"/>
      <c r="G1544" s="395"/>
    </row>
    <row r="1545" spans="5:7" ht="12.75">
      <c r="E1545" s="395"/>
      <c r="F1545" s="395"/>
      <c r="G1545" s="395"/>
    </row>
    <row r="1546" spans="5:7" ht="12.75">
      <c r="E1546" s="395"/>
      <c r="F1546" s="395"/>
      <c r="G1546" s="395"/>
    </row>
    <row r="1547" spans="5:7" ht="12.75">
      <c r="E1547" s="395"/>
      <c r="F1547" s="395"/>
      <c r="G1547" s="395"/>
    </row>
    <row r="1548" spans="5:7" ht="12.75">
      <c r="E1548" s="395"/>
      <c r="F1548" s="395"/>
      <c r="G1548" s="395"/>
    </row>
    <row r="1549" spans="5:7" ht="12.75">
      <c r="E1549" s="395"/>
      <c r="F1549" s="395"/>
      <c r="G1549" s="395"/>
    </row>
    <row r="1550" spans="5:7" ht="12.75">
      <c r="E1550" s="395"/>
      <c r="F1550" s="395"/>
      <c r="G1550" s="395"/>
    </row>
    <row r="1551" spans="5:7" ht="12.75">
      <c r="E1551" s="395"/>
      <c r="F1551" s="395"/>
      <c r="G1551" s="395"/>
    </row>
    <row r="1552" spans="5:7" ht="12.75">
      <c r="E1552" s="395"/>
      <c r="F1552" s="395"/>
      <c r="G1552" s="395"/>
    </row>
    <row r="1553" spans="5:7" ht="12.75">
      <c r="E1553" s="395"/>
      <c r="F1553" s="395"/>
      <c r="G1553" s="395"/>
    </row>
    <row r="1554" spans="5:7" ht="12.75">
      <c r="E1554" s="395"/>
      <c r="F1554" s="395"/>
      <c r="G1554" s="395"/>
    </row>
    <row r="1555" spans="5:7" ht="12.75">
      <c r="E1555" s="395"/>
      <c r="F1555" s="395"/>
      <c r="G1555" s="395"/>
    </row>
    <row r="1556" spans="5:7" ht="12.75">
      <c r="E1556" s="395"/>
      <c r="F1556" s="395"/>
      <c r="G1556" s="395"/>
    </row>
    <row r="1557" spans="5:7" ht="12.75">
      <c r="E1557" s="395"/>
      <c r="F1557" s="395"/>
      <c r="G1557" s="395"/>
    </row>
    <row r="1558" spans="5:7" ht="12.75">
      <c r="E1558" s="395"/>
      <c r="F1558" s="395"/>
      <c r="G1558" s="395"/>
    </row>
    <row r="1559" spans="5:7" ht="12.75">
      <c r="E1559" s="395"/>
      <c r="F1559" s="395"/>
      <c r="G1559" s="395"/>
    </row>
    <row r="1560" spans="5:7" ht="12.75">
      <c r="E1560" s="395"/>
      <c r="F1560" s="395"/>
      <c r="G1560" s="395"/>
    </row>
    <row r="1561" spans="5:7" ht="12.75">
      <c r="E1561" s="395"/>
      <c r="F1561" s="395"/>
      <c r="G1561" s="395"/>
    </row>
    <row r="1562" spans="5:7" ht="12.75">
      <c r="E1562" s="395"/>
      <c r="F1562" s="395"/>
      <c r="G1562" s="395"/>
    </row>
    <row r="1563" spans="5:7" ht="12.75">
      <c r="E1563" s="395"/>
      <c r="F1563" s="395"/>
      <c r="G1563" s="395"/>
    </row>
    <row r="1564" spans="5:7" ht="12.75">
      <c r="E1564" s="395"/>
      <c r="F1564" s="395"/>
      <c r="G1564" s="395"/>
    </row>
    <row r="1565" spans="5:7" ht="12.75">
      <c r="E1565" s="395"/>
      <c r="F1565" s="395"/>
      <c r="G1565" s="395"/>
    </row>
    <row r="1566" spans="5:7" ht="12.75">
      <c r="E1566" s="395"/>
      <c r="F1566" s="395"/>
      <c r="G1566" s="395"/>
    </row>
    <row r="1567" spans="5:7" ht="12.75">
      <c r="E1567" s="395"/>
      <c r="F1567" s="395"/>
      <c r="G1567" s="395"/>
    </row>
    <row r="1568" spans="5:7" ht="12.75">
      <c r="E1568" s="395"/>
      <c r="F1568" s="395"/>
      <c r="G1568" s="395"/>
    </row>
    <row r="1569" spans="5:7" ht="12.75">
      <c r="E1569" s="395"/>
      <c r="F1569" s="395"/>
      <c r="G1569" s="395"/>
    </row>
    <row r="1570" spans="5:7" ht="12.75">
      <c r="E1570" s="395"/>
      <c r="F1570" s="395"/>
      <c r="G1570" s="395"/>
    </row>
    <row r="1571" spans="5:7" ht="12.75">
      <c r="E1571" s="395"/>
      <c r="F1571" s="395"/>
      <c r="G1571" s="395"/>
    </row>
    <row r="1572" spans="5:7" ht="12.75">
      <c r="E1572" s="395"/>
      <c r="F1572" s="395"/>
      <c r="G1572" s="395"/>
    </row>
    <row r="1573" spans="5:7" ht="12.75">
      <c r="E1573" s="395"/>
      <c r="F1573" s="395"/>
      <c r="G1573" s="395"/>
    </row>
    <row r="1574" spans="5:7" ht="12.75">
      <c r="E1574" s="395"/>
      <c r="F1574" s="395"/>
      <c r="G1574" s="395"/>
    </row>
    <row r="1575" spans="5:7" ht="12.75">
      <c r="E1575" s="395"/>
      <c r="F1575" s="395"/>
      <c r="G1575" s="395"/>
    </row>
    <row r="1576" spans="5:7" ht="12.75">
      <c r="E1576" s="395"/>
      <c r="F1576" s="395"/>
      <c r="G1576" s="395"/>
    </row>
    <row r="1577" spans="5:7" ht="12.75">
      <c r="E1577" s="395"/>
      <c r="F1577" s="395"/>
      <c r="G1577" s="395"/>
    </row>
    <row r="1578" spans="5:7" ht="12.75">
      <c r="E1578" s="395"/>
      <c r="F1578" s="395"/>
      <c r="G1578" s="395"/>
    </row>
    <row r="1579" spans="5:7" ht="12.75">
      <c r="E1579" s="395"/>
      <c r="F1579" s="395"/>
      <c r="G1579" s="395"/>
    </row>
    <row r="1580" spans="5:7" ht="12.75">
      <c r="E1580" s="395"/>
      <c r="F1580" s="395"/>
      <c r="G1580" s="395"/>
    </row>
    <row r="1581" spans="5:7" ht="12.75">
      <c r="E1581" s="395"/>
      <c r="F1581" s="395"/>
      <c r="G1581" s="395"/>
    </row>
    <row r="1582" spans="5:7" ht="12.75">
      <c r="E1582" s="395"/>
      <c r="F1582" s="395"/>
      <c r="G1582" s="395"/>
    </row>
    <row r="1583" spans="5:7" ht="12.75">
      <c r="E1583" s="395"/>
      <c r="F1583" s="395"/>
      <c r="G1583" s="395"/>
    </row>
    <row r="1584" spans="5:7" ht="12.75">
      <c r="E1584" s="395"/>
      <c r="F1584" s="395"/>
      <c r="G1584" s="395"/>
    </row>
    <row r="1585" spans="5:7" ht="12.75">
      <c r="E1585" s="395"/>
      <c r="F1585" s="395"/>
      <c r="G1585" s="395"/>
    </row>
    <row r="1586" spans="5:7" ht="12.75">
      <c r="E1586" s="395"/>
      <c r="F1586" s="395"/>
      <c r="G1586" s="395"/>
    </row>
    <row r="1587" spans="5:7" ht="12.75">
      <c r="E1587" s="395"/>
      <c r="F1587" s="395"/>
      <c r="G1587" s="395"/>
    </row>
    <row r="1588" spans="5:7" ht="12.75">
      <c r="E1588" s="395"/>
      <c r="F1588" s="395"/>
      <c r="G1588" s="395"/>
    </row>
    <row r="1589" spans="5:7" ht="12.75">
      <c r="E1589" s="395"/>
      <c r="F1589" s="395"/>
      <c r="G1589" s="395"/>
    </row>
    <row r="1590" spans="5:7" ht="12.75">
      <c r="E1590" s="395"/>
      <c r="F1590" s="395"/>
      <c r="G1590" s="395"/>
    </row>
    <row r="1591" spans="5:7" ht="12.75">
      <c r="E1591" s="395"/>
      <c r="F1591" s="395"/>
      <c r="G1591" s="395"/>
    </row>
    <row r="1592" spans="5:7" ht="12.75">
      <c r="E1592" s="395"/>
      <c r="F1592" s="395"/>
      <c r="G1592" s="395"/>
    </row>
    <row r="1593" spans="5:7" ht="12.75">
      <c r="E1593" s="395"/>
      <c r="F1593" s="395"/>
      <c r="G1593" s="395"/>
    </row>
    <row r="1594" spans="5:7" ht="12.75">
      <c r="E1594" s="395"/>
      <c r="F1594" s="395"/>
      <c r="G1594" s="395"/>
    </row>
    <row r="1595" spans="5:7" ht="12.75">
      <c r="E1595" s="395"/>
      <c r="F1595" s="395"/>
      <c r="G1595" s="395"/>
    </row>
    <row r="1596" spans="5:7" ht="12.75">
      <c r="E1596" s="395"/>
      <c r="F1596" s="395"/>
      <c r="G1596" s="395"/>
    </row>
    <row r="1597" spans="5:7" ht="12.75">
      <c r="E1597" s="395"/>
      <c r="F1597" s="395"/>
      <c r="G1597" s="395"/>
    </row>
    <row r="1598" spans="5:7" ht="12.75">
      <c r="E1598" s="395"/>
      <c r="F1598" s="395"/>
      <c r="G1598" s="395"/>
    </row>
    <row r="1599" spans="5:7" ht="12.75">
      <c r="E1599" s="395"/>
      <c r="F1599" s="395"/>
      <c r="G1599" s="395"/>
    </row>
    <row r="1600" spans="5:7" ht="12.75">
      <c r="E1600" s="395"/>
      <c r="F1600" s="395"/>
      <c r="G1600" s="395"/>
    </row>
    <row r="1601" spans="5:7" ht="12.75">
      <c r="E1601" s="395"/>
      <c r="F1601" s="395"/>
      <c r="G1601" s="395"/>
    </row>
    <row r="1602" spans="5:7" ht="12.75">
      <c r="E1602" s="395"/>
      <c r="F1602" s="395"/>
      <c r="G1602" s="395"/>
    </row>
    <row r="1603" spans="5:7" ht="12.75">
      <c r="E1603" s="395"/>
      <c r="F1603" s="395"/>
      <c r="G1603" s="395"/>
    </row>
    <row r="1604" spans="5:7" ht="12.75">
      <c r="E1604" s="395"/>
      <c r="F1604" s="395"/>
      <c r="G1604" s="395"/>
    </row>
    <row r="1605" spans="5:7" ht="12.75">
      <c r="E1605" s="395"/>
      <c r="F1605" s="395"/>
      <c r="G1605" s="395"/>
    </row>
    <row r="1606" spans="5:7" ht="12.75">
      <c r="E1606" s="395"/>
      <c r="F1606" s="395"/>
      <c r="G1606" s="395"/>
    </row>
    <row r="1607" spans="5:7" ht="12.75">
      <c r="E1607" s="395"/>
      <c r="F1607" s="395"/>
      <c r="G1607" s="395"/>
    </row>
    <row r="1608" spans="5:7" ht="12.75">
      <c r="E1608" s="395"/>
      <c r="F1608" s="395"/>
      <c r="G1608" s="395"/>
    </row>
    <row r="1609" spans="5:7" ht="12.75">
      <c r="E1609" s="395"/>
      <c r="F1609" s="395"/>
      <c r="G1609" s="395"/>
    </row>
    <row r="1610" spans="5:7" ht="12.75">
      <c r="E1610" s="395"/>
      <c r="F1610" s="395"/>
      <c r="G1610" s="395"/>
    </row>
    <row r="1611" spans="5:7" ht="12.75">
      <c r="E1611" s="395"/>
      <c r="F1611" s="395"/>
      <c r="G1611" s="395"/>
    </row>
    <row r="1612" spans="5:7" ht="12.75">
      <c r="E1612" s="395"/>
      <c r="F1612" s="395"/>
      <c r="G1612" s="395"/>
    </row>
    <row r="1613" spans="5:7" ht="12.75">
      <c r="E1613" s="395"/>
      <c r="F1613" s="395"/>
      <c r="G1613" s="395"/>
    </row>
    <row r="1614" spans="5:7" ht="12.75">
      <c r="E1614" s="395"/>
      <c r="F1614" s="395"/>
      <c r="G1614" s="395"/>
    </row>
    <row r="1615" spans="5:7" ht="12.75">
      <c r="E1615" s="395"/>
      <c r="F1615" s="395"/>
      <c r="G1615" s="395"/>
    </row>
    <row r="1616" spans="5:7" ht="12.75">
      <c r="E1616" s="395"/>
      <c r="F1616" s="395"/>
      <c r="G1616" s="395"/>
    </row>
    <row r="1617" spans="5:7" ht="12.75">
      <c r="E1617" s="395"/>
      <c r="F1617" s="395"/>
      <c r="G1617" s="395"/>
    </row>
    <row r="1618" spans="5:7" ht="12.75">
      <c r="E1618" s="395"/>
      <c r="F1618" s="395"/>
      <c r="G1618" s="395"/>
    </row>
    <row r="1619" spans="5:7" ht="12.75">
      <c r="E1619" s="395"/>
      <c r="F1619" s="395"/>
      <c r="G1619" s="395"/>
    </row>
    <row r="1620" spans="5:7" ht="12.75">
      <c r="E1620" s="395"/>
      <c r="F1620" s="395"/>
      <c r="G1620" s="395"/>
    </row>
    <row r="1621" spans="5:7" ht="12.75">
      <c r="E1621" s="395"/>
      <c r="F1621" s="395"/>
      <c r="G1621" s="395"/>
    </row>
    <row r="1622" spans="5:7" ht="12.75">
      <c r="E1622" s="395"/>
      <c r="F1622" s="395"/>
      <c r="G1622" s="395"/>
    </row>
    <row r="1623" spans="5:7" ht="12.75">
      <c r="E1623" s="395"/>
      <c r="F1623" s="395"/>
      <c r="G1623" s="395"/>
    </row>
    <row r="1624" spans="5:7" ht="12.75">
      <c r="E1624" s="395"/>
      <c r="F1624" s="395"/>
      <c r="G1624" s="395"/>
    </row>
    <row r="1625" spans="5:7" ht="12.75">
      <c r="E1625" s="395"/>
      <c r="F1625" s="395"/>
      <c r="G1625" s="395"/>
    </row>
    <row r="1626" spans="5:7" ht="12.75">
      <c r="E1626" s="395"/>
      <c r="F1626" s="395"/>
      <c r="G1626" s="395"/>
    </row>
    <row r="1627" spans="5:7" ht="12.75">
      <c r="E1627" s="395"/>
      <c r="F1627" s="395"/>
      <c r="G1627" s="395"/>
    </row>
    <row r="1628" spans="5:7" ht="12.75">
      <c r="E1628" s="395"/>
      <c r="F1628" s="395"/>
      <c r="G1628" s="395"/>
    </row>
    <row r="1629" spans="5:7" ht="12.75">
      <c r="E1629" s="395"/>
      <c r="F1629" s="395"/>
      <c r="G1629" s="395"/>
    </row>
    <row r="1630" spans="5:7" ht="12.75">
      <c r="E1630" s="395"/>
      <c r="F1630" s="395"/>
      <c r="G1630" s="395"/>
    </row>
    <row r="1631" spans="5:7" ht="12.75">
      <c r="E1631" s="395"/>
      <c r="F1631" s="395"/>
      <c r="G1631" s="395"/>
    </row>
    <row r="1632" spans="5:7" ht="12.75">
      <c r="E1632" s="395"/>
      <c r="F1632" s="395"/>
      <c r="G1632" s="395"/>
    </row>
    <row r="1633" spans="5:7" ht="12.75">
      <c r="E1633" s="395"/>
      <c r="F1633" s="395"/>
      <c r="G1633" s="395"/>
    </row>
    <row r="1634" spans="5:7" ht="12.75">
      <c r="E1634" s="395"/>
      <c r="F1634" s="395"/>
      <c r="G1634" s="395"/>
    </row>
    <row r="1635" spans="5:7" ht="12.75">
      <c r="E1635" s="395"/>
      <c r="F1635" s="395"/>
      <c r="G1635" s="395"/>
    </row>
    <row r="1636" spans="5:7" ht="12.75">
      <c r="E1636" s="395"/>
      <c r="F1636" s="395"/>
      <c r="G1636" s="395"/>
    </row>
    <row r="1637" spans="5:7" ht="12.75">
      <c r="E1637" s="395"/>
      <c r="F1637" s="395"/>
      <c r="G1637" s="395"/>
    </row>
    <row r="1638" spans="5:7" ht="12.75">
      <c r="E1638" s="395"/>
      <c r="F1638" s="395"/>
      <c r="G1638" s="395"/>
    </row>
    <row r="1639" spans="5:7" ht="12.75">
      <c r="E1639" s="395"/>
      <c r="F1639" s="395"/>
      <c r="G1639" s="395"/>
    </row>
    <row r="1640" spans="5:7" ht="12.75">
      <c r="E1640" s="395"/>
      <c r="F1640" s="395"/>
      <c r="G1640" s="395"/>
    </row>
    <row r="1641" spans="5:7" ht="12.75">
      <c r="E1641" s="395"/>
      <c r="F1641" s="395"/>
      <c r="G1641" s="395"/>
    </row>
    <row r="1642" spans="5:7" ht="12.75">
      <c r="E1642" s="395"/>
      <c r="F1642" s="395"/>
      <c r="G1642" s="395"/>
    </row>
    <row r="1643" spans="5:7" ht="12.75">
      <c r="E1643" s="395"/>
      <c r="F1643" s="395"/>
      <c r="G1643" s="395"/>
    </row>
    <row r="1644" spans="5:7" ht="12.75">
      <c r="E1644" s="395"/>
      <c r="F1644" s="395"/>
      <c r="G1644" s="395"/>
    </row>
    <row r="1645" spans="5:7" ht="12.75">
      <c r="E1645" s="395"/>
      <c r="F1645" s="395"/>
      <c r="G1645" s="395"/>
    </row>
    <row r="1646" spans="5:7" ht="12.75">
      <c r="E1646" s="395"/>
      <c r="F1646" s="395"/>
      <c r="G1646" s="395"/>
    </row>
    <row r="1647" spans="5:7" ht="12.75">
      <c r="E1647" s="395"/>
      <c r="F1647" s="395"/>
      <c r="G1647" s="395"/>
    </row>
    <row r="1648" spans="5:7" ht="12.75">
      <c r="E1648" s="395"/>
      <c r="F1648" s="395"/>
      <c r="G1648" s="395"/>
    </row>
    <row r="1649" spans="5:7" ht="12.75">
      <c r="E1649" s="395"/>
      <c r="F1649" s="395"/>
      <c r="G1649" s="395"/>
    </row>
    <row r="1650" spans="5:7" ht="12.75">
      <c r="E1650" s="395"/>
      <c r="F1650" s="395"/>
      <c r="G1650" s="395"/>
    </row>
    <row r="1651" spans="5:7" ht="12.75">
      <c r="E1651" s="395"/>
      <c r="F1651" s="395"/>
      <c r="G1651" s="395"/>
    </row>
    <row r="1652" spans="5:7" ht="12.75">
      <c r="E1652" s="395"/>
      <c r="F1652" s="395"/>
      <c r="G1652" s="395"/>
    </row>
    <row r="1653" spans="5:7" ht="12.75">
      <c r="E1653" s="395"/>
      <c r="F1653" s="395"/>
      <c r="G1653" s="395"/>
    </row>
    <row r="1654" spans="5:7" ht="12.75">
      <c r="E1654" s="395"/>
      <c r="F1654" s="395"/>
      <c r="G1654" s="395"/>
    </row>
    <row r="1655" spans="5:7" ht="12.75">
      <c r="E1655" s="395"/>
      <c r="F1655" s="395"/>
      <c r="G1655" s="395"/>
    </row>
    <row r="1656" spans="5:7" ht="12.75">
      <c r="E1656" s="395"/>
      <c r="F1656" s="395"/>
      <c r="G1656" s="395"/>
    </row>
    <row r="1657" spans="5:7" ht="12.75">
      <c r="E1657" s="395"/>
      <c r="F1657" s="395"/>
      <c r="G1657" s="395"/>
    </row>
    <row r="1658" spans="5:7" ht="12.75">
      <c r="E1658" s="395"/>
      <c r="F1658" s="395"/>
      <c r="G1658" s="395"/>
    </row>
    <row r="1659" spans="5:7" ht="12.75">
      <c r="E1659" s="395"/>
      <c r="F1659" s="395"/>
      <c r="G1659" s="395"/>
    </row>
    <row r="1660" spans="5:7" ht="12.75">
      <c r="E1660" s="395"/>
      <c r="F1660" s="395"/>
      <c r="G1660" s="395"/>
    </row>
    <row r="1661" spans="5:7" ht="12.75">
      <c r="E1661" s="395"/>
      <c r="F1661" s="395"/>
      <c r="G1661" s="395"/>
    </row>
    <row r="1662" spans="5:7" ht="12.75">
      <c r="E1662" s="395"/>
      <c r="F1662" s="395"/>
      <c r="G1662" s="395"/>
    </row>
    <row r="1663" spans="5:7" ht="12.75">
      <c r="E1663" s="395"/>
      <c r="F1663" s="395"/>
      <c r="G1663" s="395"/>
    </row>
    <row r="1664" spans="5:7" ht="12.75">
      <c r="E1664" s="395"/>
      <c r="F1664" s="395"/>
      <c r="G1664" s="395"/>
    </row>
    <row r="1665" spans="5:7" ht="12.75">
      <c r="E1665" s="395"/>
      <c r="F1665" s="395"/>
      <c r="G1665" s="395"/>
    </row>
    <row r="1666" spans="5:7" ht="12.75">
      <c r="E1666" s="395"/>
      <c r="F1666" s="395"/>
      <c r="G1666" s="395"/>
    </row>
    <row r="1667" spans="5:7" ht="12.75">
      <c r="E1667" s="395"/>
      <c r="F1667" s="395"/>
      <c r="G1667" s="395"/>
    </row>
    <row r="1668" spans="5:7" ht="12.75">
      <c r="E1668" s="395"/>
      <c r="F1668" s="395"/>
      <c r="G1668" s="395"/>
    </row>
    <row r="1669" spans="5:7" ht="12.75">
      <c r="E1669" s="395"/>
      <c r="F1669" s="395"/>
      <c r="G1669" s="395"/>
    </row>
    <row r="1670" spans="5:7" ht="12.75">
      <c r="E1670" s="395"/>
      <c r="F1670" s="395"/>
      <c r="G1670" s="395"/>
    </row>
    <row r="1671" spans="5:7" ht="12.75">
      <c r="E1671" s="395"/>
      <c r="F1671" s="395"/>
      <c r="G1671" s="395"/>
    </row>
    <row r="1672" spans="5:7" ht="12.75">
      <c r="E1672" s="395"/>
      <c r="F1672" s="395"/>
      <c r="G1672" s="395"/>
    </row>
    <row r="1673" spans="5:7" ht="12.75">
      <c r="E1673" s="395"/>
      <c r="F1673" s="395"/>
      <c r="G1673" s="395"/>
    </row>
    <row r="1674" spans="5:7" ht="12.75">
      <c r="E1674" s="395"/>
      <c r="F1674" s="395"/>
      <c r="G1674" s="395"/>
    </row>
    <row r="1675" spans="5:7" ht="12.75">
      <c r="E1675" s="395"/>
      <c r="F1675" s="395"/>
      <c r="G1675" s="395"/>
    </row>
    <row r="1676" spans="5:7" ht="12.75">
      <c r="E1676" s="395"/>
      <c r="F1676" s="395"/>
      <c r="G1676" s="395"/>
    </row>
    <row r="1677" spans="5:7" ht="12.75">
      <c r="E1677" s="395"/>
      <c r="F1677" s="395"/>
      <c r="G1677" s="395"/>
    </row>
    <row r="1678" spans="5:7" ht="12.75">
      <c r="E1678" s="395"/>
      <c r="F1678" s="395"/>
      <c r="G1678" s="395"/>
    </row>
    <row r="1679" spans="5:7" ht="12.75">
      <c r="E1679" s="395"/>
      <c r="F1679" s="395"/>
      <c r="G1679" s="395"/>
    </row>
    <row r="1680" spans="5:7" ht="12.75">
      <c r="E1680" s="395"/>
      <c r="F1680" s="395"/>
      <c r="G1680" s="395"/>
    </row>
    <row r="1681" spans="5:7" ht="12.75">
      <c r="E1681" s="395"/>
      <c r="F1681" s="395"/>
      <c r="G1681" s="395"/>
    </row>
    <row r="1682" spans="5:7" ht="12.75">
      <c r="E1682" s="395"/>
      <c r="F1682" s="395"/>
      <c r="G1682" s="395"/>
    </row>
    <row r="1683" spans="5:7" ht="12.75">
      <c r="E1683" s="395"/>
      <c r="F1683" s="395"/>
      <c r="G1683" s="395"/>
    </row>
    <row r="1684" spans="5:7" ht="12.75">
      <c r="E1684" s="395"/>
      <c r="F1684" s="395"/>
      <c r="G1684" s="395"/>
    </row>
    <row r="1685" spans="5:7" ht="12.75">
      <c r="E1685" s="395"/>
      <c r="F1685" s="395"/>
      <c r="G1685" s="395"/>
    </row>
    <row r="1686" spans="5:7" ht="12.75">
      <c r="E1686" s="395"/>
      <c r="F1686" s="395"/>
      <c r="G1686" s="395"/>
    </row>
    <row r="1687" spans="5:7" ht="12.75">
      <c r="E1687" s="395"/>
      <c r="F1687" s="395"/>
      <c r="G1687" s="395"/>
    </row>
    <row r="1688" spans="5:7" ht="12.75">
      <c r="E1688" s="395"/>
      <c r="F1688" s="395"/>
      <c r="G1688" s="395"/>
    </row>
    <row r="1689" spans="5:7" ht="12.75">
      <c r="E1689" s="395"/>
      <c r="F1689" s="395"/>
      <c r="G1689" s="395"/>
    </row>
    <row r="1690" spans="5:7" ht="12.75">
      <c r="E1690" s="395"/>
      <c r="F1690" s="395"/>
      <c r="G1690" s="395"/>
    </row>
    <row r="1691" spans="5:7" ht="12.75">
      <c r="E1691" s="395"/>
      <c r="F1691" s="395"/>
      <c r="G1691" s="395"/>
    </row>
    <row r="1692" spans="5:7" ht="12.75">
      <c r="E1692" s="395"/>
      <c r="F1692" s="395"/>
      <c r="G1692" s="395"/>
    </row>
    <row r="1693" spans="5:7" ht="12.75">
      <c r="E1693" s="395"/>
      <c r="F1693" s="395"/>
      <c r="G1693" s="395"/>
    </row>
    <row r="1694" spans="5:7" ht="12.75">
      <c r="E1694" s="395"/>
      <c r="F1694" s="395"/>
      <c r="G1694" s="395"/>
    </row>
    <row r="1695" spans="5:7" ht="12.75">
      <c r="E1695" s="395"/>
      <c r="F1695" s="395"/>
      <c r="G1695" s="395"/>
    </row>
    <row r="1696" spans="5:7" ht="12.75">
      <c r="E1696" s="395"/>
      <c r="F1696" s="395"/>
      <c r="G1696" s="395"/>
    </row>
    <row r="1697" spans="5:7" ht="12.75">
      <c r="E1697" s="395"/>
      <c r="F1697" s="395"/>
      <c r="G1697" s="395"/>
    </row>
    <row r="1698" spans="5:7" ht="12.75">
      <c r="E1698" s="395"/>
      <c r="F1698" s="395"/>
      <c r="G1698" s="395"/>
    </row>
    <row r="1699" spans="5:7" ht="12.75">
      <c r="E1699" s="395"/>
      <c r="F1699" s="395"/>
      <c r="G1699" s="395"/>
    </row>
    <row r="1700" spans="5:7" ht="12.75">
      <c r="E1700" s="395"/>
      <c r="F1700" s="395"/>
      <c r="G1700" s="395"/>
    </row>
    <row r="1701" spans="5:7" ht="12.75">
      <c r="E1701" s="395"/>
      <c r="F1701" s="395"/>
      <c r="G1701" s="395"/>
    </row>
    <row r="1702" spans="5:7" ht="12.75">
      <c r="E1702" s="395"/>
      <c r="F1702" s="395"/>
      <c r="G1702" s="395"/>
    </row>
    <row r="1703" spans="5:7" ht="12.75">
      <c r="E1703" s="395"/>
      <c r="F1703" s="395"/>
      <c r="G1703" s="395"/>
    </row>
    <row r="1704" spans="5:7" ht="12.75">
      <c r="E1704" s="395"/>
      <c r="F1704" s="395"/>
      <c r="G1704" s="395"/>
    </row>
    <row r="1705" spans="5:7" ht="12.75">
      <c r="E1705" s="395"/>
      <c r="F1705" s="395"/>
      <c r="G1705" s="395"/>
    </row>
    <row r="1706" spans="5:7" ht="12.75">
      <c r="E1706" s="395"/>
      <c r="F1706" s="395"/>
      <c r="G1706" s="395"/>
    </row>
    <row r="1707" spans="5:7" ht="12.75">
      <c r="E1707" s="395"/>
      <c r="F1707" s="395"/>
      <c r="G1707" s="395"/>
    </row>
    <row r="1708" spans="5:7" ht="12.75">
      <c r="E1708" s="395"/>
      <c r="F1708" s="395"/>
      <c r="G1708" s="395"/>
    </row>
    <row r="1709" spans="5:7" ht="12.75">
      <c r="E1709" s="395"/>
      <c r="F1709" s="395"/>
      <c r="G1709" s="395"/>
    </row>
    <row r="1710" spans="5:7" ht="12.75">
      <c r="E1710" s="395"/>
      <c r="F1710" s="395"/>
      <c r="G1710" s="395"/>
    </row>
    <row r="1711" spans="5:7" ht="12.75">
      <c r="E1711" s="395"/>
      <c r="F1711" s="395"/>
      <c r="G1711" s="395"/>
    </row>
    <row r="1712" spans="5:7" ht="12.75">
      <c r="E1712" s="395"/>
      <c r="F1712" s="395"/>
      <c r="G1712" s="395"/>
    </row>
    <row r="1713" spans="5:7" ht="12.75">
      <c r="E1713" s="395"/>
      <c r="F1713" s="395"/>
      <c r="G1713" s="395"/>
    </row>
    <row r="1714" spans="5:7" ht="12.75">
      <c r="E1714" s="395"/>
      <c r="F1714" s="395"/>
      <c r="G1714" s="395"/>
    </row>
    <row r="1715" spans="5:7" ht="12.75">
      <c r="E1715" s="395"/>
      <c r="F1715" s="395"/>
      <c r="G1715" s="395"/>
    </row>
    <row r="1716" spans="5:7" ht="12.75">
      <c r="E1716" s="395"/>
      <c r="F1716" s="395"/>
      <c r="G1716" s="395"/>
    </row>
    <row r="1717" spans="5:7" ht="12.75">
      <c r="E1717" s="395"/>
      <c r="F1717" s="395"/>
      <c r="G1717" s="395"/>
    </row>
    <row r="1718" spans="5:7" ht="12.75">
      <c r="E1718" s="395"/>
      <c r="F1718" s="395"/>
      <c r="G1718" s="395"/>
    </row>
    <row r="1719" spans="5:7" ht="12.75">
      <c r="E1719" s="395"/>
      <c r="F1719" s="395"/>
      <c r="G1719" s="395"/>
    </row>
    <row r="1720" spans="5:7" ht="12.75">
      <c r="E1720" s="395"/>
      <c r="F1720" s="395"/>
      <c r="G1720" s="395"/>
    </row>
    <row r="1721" spans="5:7" ht="12.75">
      <c r="E1721" s="395"/>
      <c r="F1721" s="395"/>
      <c r="G1721" s="395"/>
    </row>
    <row r="1722" spans="5:7" ht="12.75">
      <c r="E1722" s="395"/>
      <c r="F1722" s="395"/>
      <c r="G1722" s="395"/>
    </row>
    <row r="1723" spans="5:7" ht="12.75">
      <c r="E1723" s="395"/>
      <c r="F1723" s="395"/>
      <c r="G1723" s="395"/>
    </row>
    <row r="1724" spans="5:7" ht="12.75">
      <c r="E1724" s="395"/>
      <c r="F1724" s="395"/>
      <c r="G1724" s="395"/>
    </row>
    <row r="1725" spans="5:7" ht="12.75">
      <c r="E1725" s="395"/>
      <c r="F1725" s="395"/>
      <c r="G1725" s="395"/>
    </row>
    <row r="1726" spans="5:7" ht="12.75">
      <c r="E1726" s="395"/>
      <c r="F1726" s="395"/>
      <c r="G1726" s="395"/>
    </row>
    <row r="1727" spans="5:7" ht="12.75">
      <c r="E1727" s="395"/>
      <c r="F1727" s="395"/>
      <c r="G1727" s="395"/>
    </row>
    <row r="1728" spans="5:7" ht="12.75">
      <c r="E1728" s="395"/>
      <c r="F1728" s="395"/>
      <c r="G1728" s="395"/>
    </row>
    <row r="1729" spans="5:7" ht="12.75">
      <c r="E1729" s="395"/>
      <c r="F1729" s="395"/>
      <c r="G1729" s="395"/>
    </row>
    <row r="1730" spans="5:7" ht="12.75">
      <c r="E1730" s="395"/>
      <c r="F1730" s="395"/>
      <c r="G1730" s="395"/>
    </row>
    <row r="1731" spans="5:7" ht="12.75">
      <c r="E1731" s="395"/>
      <c r="F1731" s="395"/>
      <c r="G1731" s="395"/>
    </row>
    <row r="1732" spans="5:7" ht="12.75">
      <c r="E1732" s="395"/>
      <c r="F1732" s="395"/>
      <c r="G1732" s="395"/>
    </row>
    <row r="1733" spans="5:7" ht="12.75">
      <c r="E1733" s="395"/>
      <c r="F1733" s="395"/>
      <c r="G1733" s="395"/>
    </row>
    <row r="1734" spans="5:7" ht="12.75">
      <c r="E1734" s="395"/>
      <c r="F1734" s="395"/>
      <c r="G1734" s="395"/>
    </row>
    <row r="1735" spans="5:7" ht="12.75">
      <c r="E1735" s="395"/>
      <c r="F1735" s="395"/>
      <c r="G1735" s="395"/>
    </row>
    <row r="1736" spans="5:7" ht="12.75">
      <c r="E1736" s="395"/>
      <c r="F1736" s="395"/>
      <c r="G1736" s="395"/>
    </row>
    <row r="1737" spans="5:7" ht="12.75">
      <c r="E1737" s="395"/>
      <c r="F1737" s="395"/>
      <c r="G1737" s="395"/>
    </row>
    <row r="1738" spans="5:7" ht="12.75">
      <c r="E1738" s="395"/>
      <c r="F1738" s="395"/>
      <c r="G1738" s="395"/>
    </row>
    <row r="1739" spans="5:7" ht="12.75">
      <c r="E1739" s="395"/>
      <c r="F1739" s="395"/>
      <c r="G1739" s="395"/>
    </row>
    <row r="1740" spans="5:7" ht="12.75">
      <c r="E1740" s="395"/>
      <c r="F1740" s="395"/>
      <c r="G1740" s="395"/>
    </row>
    <row r="1741" spans="5:7" ht="12.75">
      <c r="E1741" s="395"/>
      <c r="F1741" s="395"/>
      <c r="G1741" s="395"/>
    </row>
    <row r="1742" spans="5:7" ht="12.75">
      <c r="E1742" s="395"/>
      <c r="F1742" s="395"/>
      <c r="G1742" s="395"/>
    </row>
    <row r="1743" spans="5:7" ht="12.75">
      <c r="E1743" s="395"/>
      <c r="F1743" s="395"/>
      <c r="G1743" s="395"/>
    </row>
    <row r="1744" spans="5:7" ht="12.75">
      <c r="E1744" s="395"/>
      <c r="F1744" s="395"/>
      <c r="G1744" s="395"/>
    </row>
    <row r="1745" spans="5:7" ht="12.75">
      <c r="E1745" s="395"/>
      <c r="F1745" s="395"/>
      <c r="G1745" s="395"/>
    </row>
    <row r="1746" spans="5:7" ht="12.75">
      <c r="E1746" s="395"/>
      <c r="F1746" s="395"/>
      <c r="G1746" s="395"/>
    </row>
    <row r="1747" spans="5:7" ht="12.75">
      <c r="E1747" s="395"/>
      <c r="F1747" s="395"/>
      <c r="G1747" s="395"/>
    </row>
    <row r="1748" spans="5:7" ht="12.75">
      <c r="E1748" s="395"/>
      <c r="F1748" s="395"/>
      <c r="G1748" s="395"/>
    </row>
    <row r="1749" spans="5:7" ht="12.75">
      <c r="E1749" s="395"/>
      <c r="F1749" s="395"/>
      <c r="G1749" s="395"/>
    </row>
    <row r="1750" spans="5:7" ht="12.75">
      <c r="E1750" s="395"/>
      <c r="F1750" s="395"/>
      <c r="G1750" s="395"/>
    </row>
    <row r="1751" spans="5:7" ht="12.75">
      <c r="E1751" s="395"/>
      <c r="F1751" s="395"/>
      <c r="G1751" s="395"/>
    </row>
    <row r="1752" spans="5:7" ht="12.75">
      <c r="E1752" s="395"/>
      <c r="F1752" s="395"/>
      <c r="G1752" s="395"/>
    </row>
    <row r="1753" spans="5:7" ht="12.75">
      <c r="E1753" s="395"/>
      <c r="F1753" s="395"/>
      <c r="G1753" s="395"/>
    </row>
    <row r="1754" spans="5:7" ht="12.75">
      <c r="E1754" s="395"/>
      <c r="F1754" s="395"/>
      <c r="G1754" s="395"/>
    </row>
    <row r="1755" spans="5:7" ht="12.75">
      <c r="E1755" s="395"/>
      <c r="F1755" s="395"/>
      <c r="G1755" s="395"/>
    </row>
    <row r="1756" spans="5:7" ht="12.75">
      <c r="E1756" s="395"/>
      <c r="F1756" s="395"/>
      <c r="G1756" s="395"/>
    </row>
    <row r="1757" spans="5:7" ht="12.75">
      <c r="E1757" s="395"/>
      <c r="F1757" s="395"/>
      <c r="G1757" s="395"/>
    </row>
    <row r="1758" spans="5:7" ht="12.75">
      <c r="E1758" s="395"/>
      <c r="F1758" s="395"/>
      <c r="G1758" s="395"/>
    </row>
    <row r="1759" spans="5:7" ht="12.75">
      <c r="E1759" s="395"/>
      <c r="F1759" s="395"/>
      <c r="G1759" s="395"/>
    </row>
    <row r="1760" spans="5:7" ht="12.75">
      <c r="E1760" s="395"/>
      <c r="F1760" s="395"/>
      <c r="G1760" s="395"/>
    </row>
    <row r="1761" spans="5:7" ht="12.75">
      <c r="E1761" s="395"/>
      <c r="F1761" s="395"/>
      <c r="G1761" s="395"/>
    </row>
    <row r="1762" spans="5:7" ht="12.75">
      <c r="E1762" s="395"/>
      <c r="F1762" s="395"/>
      <c r="G1762" s="395"/>
    </row>
    <row r="1763" spans="5:7" ht="12.75">
      <c r="E1763" s="395"/>
      <c r="F1763" s="395"/>
      <c r="G1763" s="395"/>
    </row>
    <row r="1764" spans="5:7" ht="12.75">
      <c r="E1764" s="395"/>
      <c r="F1764" s="395"/>
      <c r="G1764" s="395"/>
    </row>
    <row r="1765" spans="5:7" ht="12.75">
      <c r="E1765" s="395"/>
      <c r="F1765" s="395"/>
      <c r="G1765" s="395"/>
    </row>
    <row r="1766" spans="5:7" ht="12.75">
      <c r="E1766" s="395"/>
      <c r="F1766" s="395"/>
      <c r="G1766" s="395"/>
    </row>
    <row r="1767" spans="5:7" ht="12.75">
      <c r="E1767" s="395"/>
      <c r="F1767" s="395"/>
      <c r="G1767" s="395"/>
    </row>
    <row r="1768" spans="5:7" ht="12.75">
      <c r="E1768" s="395"/>
      <c r="F1768" s="395"/>
      <c r="G1768" s="395"/>
    </row>
    <row r="1769" spans="5:7" ht="12.75">
      <c r="E1769" s="395"/>
      <c r="F1769" s="395"/>
      <c r="G1769" s="395"/>
    </row>
    <row r="1770" spans="5:7" ht="12.75">
      <c r="E1770" s="395"/>
      <c r="F1770" s="395"/>
      <c r="G1770" s="395"/>
    </row>
    <row r="1771" spans="5:7" ht="12.75">
      <c r="E1771" s="395"/>
      <c r="F1771" s="395"/>
      <c r="G1771" s="395"/>
    </row>
    <row r="1772" spans="5:7" ht="12.75">
      <c r="E1772" s="395"/>
      <c r="F1772" s="395"/>
      <c r="G1772" s="395"/>
    </row>
    <row r="1773" spans="5:7" ht="12.75">
      <c r="E1773" s="395"/>
      <c r="F1773" s="395"/>
      <c r="G1773" s="395"/>
    </row>
    <row r="1774" spans="5:7" ht="12.75">
      <c r="E1774" s="395"/>
      <c r="F1774" s="395"/>
      <c r="G1774" s="395"/>
    </row>
    <row r="1775" spans="5:7" ht="12.75">
      <c r="E1775" s="395"/>
      <c r="F1775" s="395"/>
      <c r="G1775" s="395"/>
    </row>
    <row r="1776" spans="5:7" ht="12.75">
      <c r="E1776" s="395"/>
      <c r="F1776" s="395"/>
      <c r="G1776" s="395"/>
    </row>
    <row r="1777" spans="5:7" ht="12.75">
      <c r="E1777" s="395"/>
      <c r="F1777" s="395"/>
      <c r="G1777" s="395"/>
    </row>
    <row r="1778" spans="5:7" ht="12.75">
      <c r="E1778" s="395"/>
      <c r="F1778" s="395"/>
      <c r="G1778" s="395"/>
    </row>
    <row r="1779" spans="5:7" ht="12.75">
      <c r="E1779" s="395"/>
      <c r="F1779" s="395"/>
      <c r="G1779" s="395"/>
    </row>
    <row r="1780" spans="5:7" ht="12.75">
      <c r="E1780" s="395"/>
      <c r="F1780" s="395"/>
      <c r="G1780" s="395"/>
    </row>
    <row r="1781" spans="5:7" ht="12.75">
      <c r="E1781" s="395"/>
      <c r="F1781" s="395"/>
      <c r="G1781" s="395"/>
    </row>
    <row r="1782" spans="5:7" ht="12.75">
      <c r="E1782" s="395"/>
      <c r="F1782" s="395"/>
      <c r="G1782" s="395"/>
    </row>
    <row r="1783" spans="5:7" ht="12.75">
      <c r="E1783" s="395"/>
      <c r="F1783" s="395"/>
      <c r="G1783" s="395"/>
    </row>
    <row r="1784" spans="5:7" ht="12.75">
      <c r="E1784" s="395"/>
      <c r="F1784" s="395"/>
      <c r="G1784" s="395"/>
    </row>
    <row r="1785" spans="5:7" ht="12.75">
      <c r="E1785" s="395"/>
      <c r="F1785" s="395"/>
      <c r="G1785" s="395"/>
    </row>
    <row r="1786" spans="5:7" ht="12.75">
      <c r="E1786" s="395"/>
      <c r="F1786" s="395"/>
      <c r="G1786" s="395"/>
    </row>
    <row r="1787" spans="5:7" ht="12.75">
      <c r="E1787" s="395"/>
      <c r="F1787" s="395"/>
      <c r="G1787" s="395"/>
    </row>
    <row r="1788" spans="5:7" ht="12.75">
      <c r="E1788" s="395"/>
      <c r="F1788" s="395"/>
      <c r="G1788" s="395"/>
    </row>
    <row r="1789" spans="5:7" ht="12.75">
      <c r="E1789" s="395"/>
      <c r="F1789" s="395"/>
      <c r="G1789" s="395"/>
    </row>
    <row r="1790" spans="5:7" ht="12.75">
      <c r="E1790" s="395"/>
      <c r="F1790" s="395"/>
      <c r="G1790" s="395"/>
    </row>
    <row r="1791" spans="5:7" ht="12.75">
      <c r="E1791" s="395"/>
      <c r="F1791" s="395"/>
      <c r="G1791" s="395"/>
    </row>
    <row r="1792" spans="5:7" ht="12.75">
      <c r="E1792" s="395"/>
      <c r="F1792" s="395"/>
      <c r="G1792" s="395"/>
    </row>
    <row r="1793" spans="5:7" ht="12.75">
      <c r="E1793" s="395"/>
      <c r="F1793" s="395"/>
      <c r="G1793" s="395"/>
    </row>
    <row r="1794" spans="5:7" ht="12.75">
      <c r="E1794" s="395"/>
      <c r="F1794" s="395"/>
      <c r="G1794" s="395"/>
    </row>
    <row r="1795" spans="5:7" ht="12.75">
      <c r="E1795" s="395"/>
      <c r="F1795" s="395"/>
      <c r="G1795" s="395"/>
    </row>
    <row r="1796" spans="5:7" ht="12.75">
      <c r="E1796" s="395"/>
      <c r="F1796" s="395"/>
      <c r="G1796" s="395"/>
    </row>
    <row r="1797" spans="5:7" ht="12.75">
      <c r="E1797" s="395"/>
      <c r="F1797" s="395"/>
      <c r="G1797" s="395"/>
    </row>
    <row r="1798" spans="5:7" ht="12.75">
      <c r="E1798" s="395"/>
      <c r="F1798" s="395"/>
      <c r="G1798" s="395"/>
    </row>
    <row r="1799" spans="5:7" ht="12.75">
      <c r="E1799" s="395"/>
      <c r="F1799" s="395"/>
      <c r="G1799" s="395"/>
    </row>
    <row r="1800" spans="5:7" ht="12.75">
      <c r="E1800" s="395"/>
      <c r="F1800" s="395"/>
      <c r="G1800" s="395"/>
    </row>
    <row r="1801" spans="5:7" ht="12.75">
      <c r="E1801" s="395"/>
      <c r="F1801" s="395"/>
      <c r="G1801" s="395"/>
    </row>
    <row r="1802" spans="5:7" ht="12.75">
      <c r="E1802" s="395"/>
      <c r="F1802" s="395"/>
      <c r="G1802" s="395"/>
    </row>
    <row r="1803" spans="5:7" ht="12.75">
      <c r="E1803" s="395"/>
      <c r="F1803" s="395"/>
      <c r="G1803" s="395"/>
    </row>
    <row r="1804" spans="5:7" ht="12.75">
      <c r="E1804" s="395"/>
      <c r="F1804" s="395"/>
      <c r="G1804" s="395"/>
    </row>
    <row r="1805" spans="5:7" ht="12.75">
      <c r="E1805" s="395"/>
      <c r="F1805" s="395"/>
      <c r="G1805" s="395"/>
    </row>
    <row r="1806" spans="5:7" ht="12.75">
      <c r="E1806" s="395"/>
      <c r="F1806" s="395"/>
      <c r="G1806" s="395"/>
    </row>
    <row r="1807" spans="5:7" ht="12.75">
      <c r="E1807" s="395"/>
      <c r="F1807" s="395"/>
      <c r="G1807" s="395"/>
    </row>
    <row r="1808" spans="5:7" ht="12.75">
      <c r="E1808" s="395"/>
      <c r="F1808" s="395"/>
      <c r="G1808" s="395"/>
    </row>
    <row r="1809" spans="5:7" ht="12.75">
      <c r="E1809" s="395"/>
      <c r="F1809" s="395"/>
      <c r="G1809" s="395"/>
    </row>
    <row r="1810" spans="5:7" ht="12.75">
      <c r="E1810" s="395"/>
      <c r="F1810" s="395"/>
      <c r="G1810" s="395"/>
    </row>
    <row r="1811" spans="5:7" ht="12.75">
      <c r="E1811" s="395"/>
      <c r="F1811" s="395"/>
      <c r="G1811" s="395"/>
    </row>
    <row r="1812" spans="5:7" ht="12.75">
      <c r="E1812" s="395"/>
      <c r="F1812" s="395"/>
      <c r="G1812" s="395"/>
    </row>
    <row r="1813" spans="5:7" ht="12.75">
      <c r="E1813" s="395"/>
      <c r="F1813" s="395"/>
      <c r="G1813" s="395"/>
    </row>
    <row r="1814" spans="5:7" ht="12.75">
      <c r="E1814" s="395"/>
      <c r="F1814" s="395"/>
      <c r="G1814" s="395"/>
    </row>
    <row r="1815" spans="5:7" ht="12.75">
      <c r="E1815" s="395"/>
      <c r="F1815" s="395"/>
      <c r="G1815" s="395"/>
    </row>
    <row r="1816" spans="5:7" ht="12.75">
      <c r="E1816" s="395"/>
      <c r="F1816" s="395"/>
      <c r="G1816" s="395"/>
    </row>
    <row r="1817" spans="5:7" ht="12.75">
      <c r="E1817" s="395"/>
      <c r="F1817" s="395"/>
      <c r="G1817" s="395"/>
    </row>
    <row r="1818" spans="5:7" ht="12.75">
      <c r="E1818" s="395"/>
      <c r="F1818" s="395"/>
      <c r="G1818" s="395"/>
    </row>
    <row r="1819" spans="5:7" ht="12.75">
      <c r="E1819" s="395"/>
      <c r="F1819" s="395"/>
      <c r="G1819" s="395"/>
    </row>
    <row r="1820" spans="5:7" ht="12.75">
      <c r="E1820" s="395"/>
      <c r="F1820" s="395"/>
      <c r="G1820" s="395"/>
    </row>
    <row r="1821" spans="5:7" ht="12.75">
      <c r="E1821" s="395"/>
      <c r="F1821" s="395"/>
      <c r="G1821" s="395"/>
    </row>
    <row r="1822" spans="5:7" ht="12.75">
      <c r="E1822" s="395"/>
      <c r="F1822" s="395"/>
      <c r="G1822" s="395"/>
    </row>
    <row r="1823" spans="5:7" ht="12.75">
      <c r="E1823" s="395"/>
      <c r="F1823" s="395"/>
      <c r="G1823" s="395"/>
    </row>
    <row r="1824" spans="5:7" ht="12.75">
      <c r="E1824" s="395"/>
      <c r="F1824" s="395"/>
      <c r="G1824" s="395"/>
    </row>
    <row r="1825" spans="5:7" ht="12.75">
      <c r="E1825" s="395"/>
      <c r="F1825" s="395"/>
      <c r="G1825" s="395"/>
    </row>
    <row r="1826" spans="5:7" ht="12.75">
      <c r="E1826" s="395"/>
      <c r="F1826" s="395"/>
      <c r="G1826" s="395"/>
    </row>
    <row r="1827" spans="5:7" ht="12.75">
      <c r="E1827" s="395"/>
      <c r="F1827" s="395"/>
      <c r="G1827" s="395"/>
    </row>
    <row r="1828" spans="5:7" ht="12.75">
      <c r="E1828" s="395"/>
      <c r="F1828" s="395"/>
      <c r="G1828" s="395"/>
    </row>
    <row r="1829" spans="5:7" ht="12.75">
      <c r="E1829" s="395"/>
      <c r="F1829" s="395"/>
      <c r="G1829" s="395"/>
    </row>
    <row r="1830" spans="5:7" ht="12.75">
      <c r="E1830" s="395"/>
      <c r="F1830" s="395"/>
      <c r="G1830" s="395"/>
    </row>
    <row r="1831" spans="5:7" ht="12.75">
      <c r="E1831" s="395"/>
      <c r="F1831" s="395"/>
      <c r="G1831" s="395"/>
    </row>
    <row r="1832" spans="5:7" ht="12.75">
      <c r="E1832" s="395"/>
      <c r="F1832" s="395"/>
      <c r="G1832" s="395"/>
    </row>
    <row r="1833" spans="5:7" ht="12.75">
      <c r="E1833" s="395"/>
      <c r="F1833" s="395"/>
      <c r="G1833" s="395"/>
    </row>
    <row r="1834" spans="5:7" ht="12.75">
      <c r="E1834" s="395"/>
      <c r="F1834" s="395"/>
      <c r="G1834" s="395"/>
    </row>
    <row r="1835" spans="5:7" ht="12.75">
      <c r="E1835" s="395"/>
      <c r="F1835" s="395"/>
      <c r="G1835" s="395"/>
    </row>
    <row r="1836" spans="5:7" ht="12.75">
      <c r="E1836" s="395"/>
      <c r="F1836" s="395"/>
      <c r="G1836" s="395"/>
    </row>
    <row r="1837" spans="5:7" ht="12.75">
      <c r="E1837" s="395"/>
      <c r="F1837" s="395"/>
      <c r="G1837" s="395"/>
    </row>
    <row r="1838" spans="5:7" ht="12.75">
      <c r="E1838" s="395"/>
      <c r="F1838" s="395"/>
      <c r="G1838" s="395"/>
    </row>
    <row r="1839" spans="5:7" ht="12.75">
      <c r="E1839" s="395"/>
      <c r="F1839" s="395"/>
      <c r="G1839" s="395"/>
    </row>
    <row r="1840" spans="5:7" ht="12.75">
      <c r="E1840" s="395"/>
      <c r="F1840" s="395"/>
      <c r="G1840" s="395"/>
    </row>
    <row r="1841" spans="5:7" ht="12.75">
      <c r="E1841" s="395"/>
      <c r="F1841" s="395"/>
      <c r="G1841" s="395"/>
    </row>
    <row r="1842" spans="5:7" ht="12.75">
      <c r="E1842" s="395"/>
      <c r="F1842" s="395"/>
      <c r="G1842" s="395"/>
    </row>
    <row r="1843" spans="5:7" ht="12.75">
      <c r="E1843" s="395"/>
      <c r="F1843" s="395"/>
      <c r="G1843" s="395"/>
    </row>
    <row r="1844" spans="5:7" ht="12.75">
      <c r="E1844" s="395"/>
      <c r="F1844" s="395"/>
      <c r="G1844" s="395"/>
    </row>
    <row r="1845" spans="5:7" ht="12.75">
      <c r="E1845" s="395"/>
      <c r="F1845" s="395"/>
      <c r="G1845" s="395"/>
    </row>
    <row r="1846" spans="5:7" ht="12.75">
      <c r="E1846" s="395"/>
      <c r="F1846" s="395"/>
      <c r="G1846" s="395"/>
    </row>
    <row r="1847" spans="5:7" ht="12.75">
      <c r="E1847" s="395"/>
      <c r="F1847" s="395"/>
      <c r="G1847" s="395"/>
    </row>
    <row r="1848" spans="5:7" ht="12.75">
      <c r="E1848" s="395"/>
      <c r="F1848" s="395"/>
      <c r="G1848" s="395"/>
    </row>
    <row r="1849" spans="5:7" ht="12.75">
      <c r="E1849" s="395"/>
      <c r="F1849" s="395"/>
      <c r="G1849" s="395"/>
    </row>
    <row r="1850" spans="5:7" ht="12.75">
      <c r="E1850" s="395"/>
      <c r="F1850" s="395"/>
      <c r="G1850" s="395"/>
    </row>
    <row r="1851" spans="5:7" ht="12.75">
      <c r="E1851" s="395"/>
      <c r="F1851" s="395"/>
      <c r="G1851" s="395"/>
    </row>
    <row r="1852" spans="5:7" ht="12.75">
      <c r="E1852" s="395"/>
      <c r="F1852" s="395"/>
      <c r="G1852" s="395"/>
    </row>
    <row r="1853" spans="5:7" ht="12.75">
      <c r="E1853" s="395"/>
      <c r="F1853" s="395"/>
      <c r="G1853" s="395"/>
    </row>
    <row r="1854" spans="5:7" ht="12.75">
      <c r="E1854" s="395"/>
      <c r="F1854" s="395"/>
      <c r="G1854" s="395"/>
    </row>
    <row r="1855" spans="5:7" ht="12.75">
      <c r="E1855" s="395"/>
      <c r="F1855" s="395"/>
      <c r="G1855" s="395"/>
    </row>
    <row r="1856" spans="5:7" ht="12.75">
      <c r="E1856" s="395"/>
      <c r="F1856" s="395"/>
      <c r="G1856" s="395"/>
    </row>
    <row r="1857" spans="5:7" ht="12.75">
      <c r="E1857" s="395"/>
      <c r="F1857" s="395"/>
      <c r="G1857" s="395"/>
    </row>
    <row r="1858" spans="5:7" ht="12.75">
      <c r="E1858" s="395"/>
      <c r="F1858" s="395"/>
      <c r="G1858" s="395"/>
    </row>
    <row r="1859" spans="5:7" ht="12.75">
      <c r="E1859" s="395"/>
      <c r="F1859" s="395"/>
      <c r="G1859" s="395"/>
    </row>
    <row r="1860" spans="5:7" ht="12.75">
      <c r="E1860" s="395"/>
      <c r="F1860" s="395"/>
      <c r="G1860" s="395"/>
    </row>
    <row r="1861" spans="5:7" ht="12.75">
      <c r="E1861" s="395"/>
      <c r="F1861" s="395"/>
      <c r="G1861" s="395"/>
    </row>
    <row r="1862" spans="5:7" ht="12.75">
      <c r="E1862" s="395"/>
      <c r="F1862" s="395"/>
      <c r="G1862" s="395"/>
    </row>
    <row r="1863" spans="5:7" ht="12.75">
      <c r="E1863" s="395"/>
      <c r="F1863" s="395"/>
      <c r="G1863" s="395"/>
    </row>
    <row r="1864" spans="5:7" ht="12.75">
      <c r="E1864" s="395"/>
      <c r="F1864" s="395"/>
      <c r="G1864" s="395"/>
    </row>
    <row r="1865" spans="5:7" ht="12.75">
      <c r="E1865" s="395"/>
      <c r="F1865" s="395"/>
      <c r="G1865" s="395"/>
    </row>
    <row r="1866" spans="5:7" ht="12.75">
      <c r="E1866" s="395"/>
      <c r="F1866" s="395"/>
      <c r="G1866" s="395"/>
    </row>
    <row r="1867" spans="5:7" ht="12.75">
      <c r="E1867" s="395"/>
      <c r="F1867" s="395"/>
      <c r="G1867" s="395"/>
    </row>
    <row r="1868" spans="5:7" ht="12.75">
      <c r="E1868" s="395"/>
      <c r="F1868" s="395"/>
      <c r="G1868" s="395"/>
    </row>
    <row r="1869" spans="5:7" ht="12.75">
      <c r="E1869" s="395"/>
      <c r="F1869" s="395"/>
      <c r="G1869" s="395"/>
    </row>
    <row r="1870" spans="5:7" ht="12.75">
      <c r="E1870" s="395"/>
      <c r="F1870" s="395"/>
      <c r="G1870" s="395"/>
    </row>
    <row r="1871" spans="5:7" ht="12.75">
      <c r="E1871" s="395"/>
      <c r="F1871" s="395"/>
      <c r="G1871" s="395"/>
    </row>
    <row r="1872" spans="5:7" ht="12.75">
      <c r="E1872" s="395"/>
      <c r="F1872" s="395"/>
      <c r="G1872" s="395"/>
    </row>
    <row r="1873" spans="5:7" ht="12.75">
      <c r="E1873" s="395"/>
      <c r="F1873" s="395"/>
      <c r="G1873" s="395"/>
    </row>
    <row r="1874" spans="5:7" ht="12.75">
      <c r="E1874" s="395"/>
      <c r="F1874" s="395"/>
      <c r="G1874" s="395"/>
    </row>
    <row r="1875" spans="5:7" ht="12.75">
      <c r="E1875" s="395"/>
      <c r="F1875" s="395"/>
      <c r="G1875" s="395"/>
    </row>
    <row r="1876" spans="5:7" ht="12.75">
      <c r="E1876" s="395"/>
      <c r="F1876" s="395"/>
      <c r="G1876" s="395"/>
    </row>
    <row r="1877" spans="5:7" ht="12.75">
      <c r="E1877" s="395"/>
      <c r="F1877" s="395"/>
      <c r="G1877" s="395"/>
    </row>
    <row r="1878" spans="5:7" ht="12.75">
      <c r="E1878" s="395"/>
      <c r="F1878" s="395"/>
      <c r="G1878" s="395"/>
    </row>
    <row r="1879" spans="5:7" ht="12.75">
      <c r="E1879" s="395"/>
      <c r="F1879" s="395"/>
      <c r="G1879" s="395"/>
    </row>
    <row r="1880" spans="5:7" ht="12.75">
      <c r="E1880" s="395"/>
      <c r="F1880" s="395"/>
      <c r="G1880" s="395"/>
    </row>
    <row r="1881" spans="5:7" ht="12.75">
      <c r="E1881" s="395"/>
      <c r="F1881" s="395"/>
      <c r="G1881" s="395"/>
    </row>
    <row r="1882" spans="5:7" ht="12.75">
      <c r="E1882" s="395"/>
      <c r="F1882" s="395"/>
      <c r="G1882" s="395"/>
    </row>
    <row r="1883" spans="5:7" ht="12.75">
      <c r="E1883" s="395"/>
      <c r="F1883" s="395"/>
      <c r="G1883" s="395"/>
    </row>
    <row r="1884" spans="5:7" ht="12.75">
      <c r="E1884" s="395"/>
      <c r="F1884" s="395"/>
      <c r="G1884" s="395"/>
    </row>
    <row r="1885" spans="5:7" ht="12.75">
      <c r="E1885" s="395"/>
      <c r="F1885" s="395"/>
      <c r="G1885" s="395"/>
    </row>
    <row r="1886" spans="5:7" ht="12.75">
      <c r="E1886" s="395"/>
      <c r="F1886" s="395"/>
      <c r="G1886" s="395"/>
    </row>
    <row r="1887" spans="5:7" ht="12.75">
      <c r="E1887" s="395"/>
      <c r="F1887" s="395"/>
      <c r="G1887" s="395"/>
    </row>
    <row r="1888" spans="5:7" ht="12.75">
      <c r="E1888" s="395"/>
      <c r="F1888" s="395"/>
      <c r="G1888" s="395"/>
    </row>
    <row r="1889" spans="5:7" ht="12.75">
      <c r="E1889" s="395"/>
      <c r="F1889" s="395"/>
      <c r="G1889" s="395"/>
    </row>
    <row r="1890" spans="5:7" ht="12.75">
      <c r="E1890" s="395"/>
      <c r="F1890" s="395"/>
      <c r="G1890" s="395"/>
    </row>
    <row r="1891" spans="5:7" ht="12.75">
      <c r="E1891" s="395"/>
      <c r="F1891" s="395"/>
      <c r="G1891" s="395"/>
    </row>
    <row r="1892" spans="5:7" ht="12.75">
      <c r="E1892" s="395"/>
      <c r="F1892" s="395"/>
      <c r="G1892" s="395"/>
    </row>
    <row r="1893" spans="5:7" ht="12.75">
      <c r="E1893" s="395"/>
      <c r="F1893" s="395"/>
      <c r="G1893" s="395"/>
    </row>
    <row r="1894" spans="5:7" ht="12.75">
      <c r="E1894" s="395"/>
      <c r="F1894" s="395"/>
      <c r="G1894" s="395"/>
    </row>
    <row r="1895" spans="5:7" ht="12.75">
      <c r="E1895" s="395"/>
      <c r="F1895" s="395"/>
      <c r="G1895" s="395"/>
    </row>
    <row r="1896" spans="5:7" ht="12.75">
      <c r="E1896" s="395"/>
      <c r="F1896" s="395"/>
      <c r="G1896" s="395"/>
    </row>
    <row r="1897" spans="5:7" ht="12.75">
      <c r="E1897" s="395"/>
      <c r="F1897" s="395"/>
      <c r="G1897" s="395"/>
    </row>
    <row r="1898" spans="5:7" ht="12.75">
      <c r="E1898" s="395"/>
      <c r="F1898" s="395"/>
      <c r="G1898" s="395"/>
    </row>
    <row r="1899" spans="5:7" ht="12.75">
      <c r="E1899" s="395"/>
      <c r="F1899" s="395"/>
      <c r="G1899" s="395"/>
    </row>
    <row r="1900" spans="5:7" ht="12.75">
      <c r="E1900" s="395"/>
      <c r="F1900" s="395"/>
      <c r="G1900" s="395"/>
    </row>
    <row r="1901" spans="5:7" ht="12.75">
      <c r="E1901" s="395"/>
      <c r="F1901" s="395"/>
      <c r="G1901" s="395"/>
    </row>
    <row r="1902" spans="5:7" ht="12.75">
      <c r="E1902" s="395"/>
      <c r="F1902" s="395"/>
      <c r="G1902" s="395"/>
    </row>
    <row r="1903" spans="5:7" ht="12.75">
      <c r="E1903" s="395"/>
      <c r="F1903" s="395"/>
      <c r="G1903" s="395"/>
    </row>
    <row r="1904" spans="5:7" ht="12.75">
      <c r="E1904" s="395"/>
      <c r="F1904" s="395"/>
      <c r="G1904" s="395"/>
    </row>
    <row r="1905" spans="5:7" ht="12.75">
      <c r="E1905" s="395"/>
      <c r="F1905" s="395"/>
      <c r="G1905" s="395"/>
    </row>
    <row r="1906" spans="5:7" ht="12.75">
      <c r="E1906" s="395"/>
      <c r="F1906" s="395"/>
      <c r="G1906" s="395"/>
    </row>
    <row r="1907" spans="5:7" ht="12.75">
      <c r="E1907" s="395"/>
      <c r="F1907" s="395"/>
      <c r="G1907" s="395"/>
    </row>
    <row r="1908" spans="5:7" ht="12.75">
      <c r="E1908" s="395"/>
      <c r="F1908" s="395"/>
      <c r="G1908" s="395"/>
    </row>
    <row r="1909" spans="5:7" ht="12.75">
      <c r="E1909" s="395"/>
      <c r="F1909" s="395"/>
      <c r="G1909" s="395"/>
    </row>
    <row r="1910" spans="5:7" ht="12.75">
      <c r="E1910" s="395"/>
      <c r="F1910" s="395"/>
      <c r="G1910" s="395"/>
    </row>
    <row r="1911" spans="5:7" ht="12.75">
      <c r="E1911" s="395"/>
      <c r="F1911" s="395"/>
      <c r="G1911" s="395"/>
    </row>
    <row r="1912" spans="5:7" ht="12.75">
      <c r="E1912" s="395"/>
      <c r="F1912" s="395"/>
      <c r="G1912" s="395"/>
    </row>
    <row r="1913" spans="5:7" ht="12.75">
      <c r="E1913" s="395"/>
      <c r="F1913" s="395"/>
      <c r="G1913" s="395"/>
    </row>
    <row r="1914" spans="5:7" ht="12.75">
      <c r="E1914" s="395"/>
      <c r="F1914" s="395"/>
      <c r="G1914" s="395"/>
    </row>
    <row r="1915" spans="5:7" ht="12.75">
      <c r="E1915" s="395"/>
      <c r="F1915" s="395"/>
      <c r="G1915" s="395"/>
    </row>
    <row r="1916" spans="5:7" ht="12.75">
      <c r="E1916" s="395"/>
      <c r="F1916" s="395"/>
      <c r="G1916" s="395"/>
    </row>
    <row r="1917" spans="5:7" ht="12.75">
      <c r="E1917" s="395"/>
      <c r="F1917" s="395"/>
      <c r="G1917" s="395"/>
    </row>
    <row r="1918" spans="5:7" ht="12.75">
      <c r="E1918" s="395"/>
      <c r="F1918" s="395"/>
      <c r="G1918" s="395"/>
    </row>
    <row r="1919" spans="5:7" ht="12.75">
      <c r="E1919" s="395"/>
      <c r="F1919" s="395"/>
      <c r="G1919" s="395"/>
    </row>
    <row r="1920" spans="5:7" ht="12.75">
      <c r="E1920" s="395"/>
      <c r="F1920" s="395"/>
      <c r="G1920" s="395"/>
    </row>
    <row r="1921" spans="5:7" ht="12.75">
      <c r="E1921" s="395"/>
      <c r="F1921" s="395"/>
      <c r="G1921" s="395"/>
    </row>
    <row r="1922" spans="5:7" ht="12.75">
      <c r="E1922" s="395"/>
      <c r="F1922" s="395"/>
      <c r="G1922" s="395"/>
    </row>
    <row r="1923" spans="5:7" ht="12.75">
      <c r="E1923" s="395"/>
      <c r="F1923" s="395"/>
      <c r="G1923" s="395"/>
    </row>
    <row r="1924" spans="5:7" ht="12.75">
      <c r="E1924" s="395"/>
      <c r="F1924" s="395"/>
      <c r="G1924" s="395"/>
    </row>
    <row r="1925" spans="5:7" ht="12.75">
      <c r="E1925" s="395"/>
      <c r="F1925" s="395"/>
      <c r="G1925" s="395"/>
    </row>
    <row r="1926" spans="5:7" ht="12.75">
      <c r="E1926" s="395"/>
      <c r="F1926" s="395"/>
      <c r="G1926" s="395"/>
    </row>
    <row r="1927" spans="5:7" ht="12.75">
      <c r="E1927" s="395"/>
      <c r="F1927" s="395"/>
      <c r="G1927" s="395"/>
    </row>
    <row r="1928" spans="5:7" ht="12.75">
      <c r="E1928" s="395"/>
      <c r="F1928" s="395"/>
      <c r="G1928" s="395"/>
    </row>
    <row r="1929" spans="5:7" ht="12.75">
      <c r="E1929" s="395"/>
      <c r="F1929" s="395"/>
      <c r="G1929" s="395"/>
    </row>
    <row r="1930" spans="5:7" ht="12.75">
      <c r="E1930" s="395"/>
      <c r="F1930" s="395"/>
      <c r="G1930" s="395"/>
    </row>
    <row r="1931" spans="5:7" ht="12.75">
      <c r="E1931" s="395"/>
      <c r="F1931" s="395"/>
      <c r="G1931" s="395"/>
    </row>
    <row r="1932" spans="5:7" ht="12.75">
      <c r="E1932" s="395"/>
      <c r="F1932" s="395"/>
      <c r="G1932" s="395"/>
    </row>
    <row r="1933" spans="5:7" ht="12.75">
      <c r="E1933" s="395"/>
      <c r="F1933" s="395"/>
      <c r="G1933" s="395"/>
    </row>
    <row r="1934" spans="5:7" ht="12.75">
      <c r="E1934" s="395"/>
      <c r="F1934" s="395"/>
      <c r="G1934" s="395"/>
    </row>
    <row r="1935" spans="5:7" ht="12.75">
      <c r="E1935" s="395"/>
      <c r="F1935" s="395"/>
      <c r="G1935" s="395"/>
    </row>
    <row r="1936" spans="5:7" ht="12.75">
      <c r="E1936" s="395"/>
      <c r="F1936" s="395"/>
      <c r="G1936" s="395"/>
    </row>
    <row r="1937" spans="5:7" ht="12.75">
      <c r="E1937" s="395"/>
      <c r="F1937" s="395"/>
      <c r="G1937" s="395"/>
    </row>
    <row r="1938" spans="5:7" ht="12.75">
      <c r="E1938" s="395"/>
      <c r="F1938" s="395"/>
      <c r="G1938" s="395"/>
    </row>
    <row r="1939" spans="5:7" ht="12.75">
      <c r="E1939" s="395"/>
      <c r="F1939" s="395"/>
      <c r="G1939" s="395"/>
    </row>
    <row r="1940" spans="5:7" ht="12.75">
      <c r="E1940" s="395"/>
      <c r="F1940" s="395"/>
      <c r="G1940" s="395"/>
    </row>
    <row r="1941" spans="5:7" ht="12.75">
      <c r="E1941" s="395"/>
      <c r="F1941" s="395"/>
      <c r="G1941" s="395"/>
    </row>
    <row r="1942" spans="5:7" ht="12.75">
      <c r="E1942" s="395"/>
      <c r="F1942" s="395"/>
      <c r="G1942" s="395"/>
    </row>
    <row r="1943" spans="5:7" ht="12.75">
      <c r="E1943" s="395"/>
      <c r="F1943" s="395"/>
      <c r="G1943" s="395"/>
    </row>
    <row r="1944" spans="5:7" ht="12.75">
      <c r="E1944" s="395"/>
      <c r="F1944" s="395"/>
      <c r="G1944" s="395"/>
    </row>
    <row r="1945" spans="5:7" ht="12.75">
      <c r="E1945" s="395"/>
      <c r="F1945" s="395"/>
      <c r="G1945" s="395"/>
    </row>
    <row r="1946" spans="5:7" ht="12.75">
      <c r="E1946" s="395"/>
      <c r="F1946" s="395"/>
      <c r="G1946" s="395"/>
    </row>
    <row r="1947" spans="5:7" ht="12.75">
      <c r="E1947" s="395"/>
      <c r="F1947" s="395"/>
      <c r="G1947" s="395"/>
    </row>
    <row r="1948" spans="5:7" ht="12.75">
      <c r="E1948" s="395"/>
      <c r="F1948" s="395"/>
      <c r="G1948" s="395"/>
    </row>
    <row r="1949" spans="5:7" ht="12.75">
      <c r="E1949" s="395"/>
      <c r="F1949" s="395"/>
      <c r="G1949" s="395"/>
    </row>
    <row r="1950" spans="5:7" ht="12.75">
      <c r="E1950" s="395"/>
      <c r="F1950" s="395"/>
      <c r="G1950" s="395"/>
    </row>
    <row r="1951" spans="5:7" ht="12.75">
      <c r="E1951" s="395"/>
      <c r="F1951" s="395"/>
      <c r="G1951" s="395"/>
    </row>
    <row r="1952" spans="5:7" ht="12.75">
      <c r="E1952" s="395"/>
      <c r="F1952" s="395"/>
      <c r="G1952" s="395"/>
    </row>
    <row r="1953" spans="5:7" ht="12.75">
      <c r="E1953" s="395"/>
      <c r="F1953" s="395"/>
      <c r="G1953" s="395"/>
    </row>
    <row r="1954" spans="5:7" ht="12.75">
      <c r="E1954" s="395"/>
      <c r="F1954" s="395"/>
      <c r="G1954" s="395"/>
    </row>
    <row r="1955" spans="5:7" ht="12.75">
      <c r="E1955" s="395"/>
      <c r="F1955" s="395"/>
      <c r="G1955" s="395"/>
    </row>
    <row r="1956" spans="5:7" ht="12.75">
      <c r="E1956" s="395"/>
      <c r="F1956" s="395"/>
      <c r="G1956" s="395"/>
    </row>
    <row r="1957" spans="5:7" ht="12.75">
      <c r="E1957" s="395"/>
      <c r="F1957" s="395"/>
      <c r="G1957" s="395"/>
    </row>
    <row r="1958" spans="5:7" ht="12.75">
      <c r="E1958" s="395"/>
      <c r="F1958" s="395"/>
      <c r="G1958" s="395"/>
    </row>
    <row r="1959" spans="5:7" ht="12.75">
      <c r="E1959" s="395"/>
      <c r="F1959" s="395"/>
      <c r="G1959" s="395"/>
    </row>
    <row r="1960" spans="5:7" ht="12.75">
      <c r="E1960" s="395"/>
      <c r="F1960" s="395"/>
      <c r="G1960" s="395"/>
    </row>
    <row r="1961" spans="5:7" ht="12.75">
      <c r="E1961" s="395"/>
      <c r="F1961" s="395"/>
      <c r="G1961" s="395"/>
    </row>
    <row r="1962" spans="5:7" ht="12.75">
      <c r="E1962" s="395"/>
      <c r="F1962" s="395"/>
      <c r="G1962" s="395"/>
    </row>
    <row r="1963" spans="5:7" ht="12.75">
      <c r="E1963" s="395"/>
      <c r="F1963" s="395"/>
      <c r="G1963" s="395"/>
    </row>
    <row r="1964" spans="5:7" ht="12.75">
      <c r="E1964" s="395"/>
      <c r="F1964" s="395"/>
      <c r="G1964" s="395"/>
    </row>
    <row r="1965" spans="5:7" ht="12.75">
      <c r="E1965" s="395"/>
      <c r="F1965" s="395"/>
      <c r="G1965" s="395"/>
    </row>
    <row r="1966" spans="5:7" ht="12.75">
      <c r="E1966" s="395"/>
      <c r="F1966" s="395"/>
      <c r="G1966" s="395"/>
    </row>
    <row r="1967" spans="5:7" ht="12.75">
      <c r="E1967" s="395"/>
      <c r="F1967" s="395"/>
      <c r="G1967" s="395"/>
    </row>
    <row r="1968" spans="5:7" ht="12.75">
      <c r="E1968" s="395"/>
      <c r="F1968" s="395"/>
      <c r="G1968" s="395"/>
    </row>
    <row r="1969" spans="5:7" ht="12.75">
      <c r="E1969" s="395"/>
      <c r="F1969" s="395"/>
      <c r="G1969" s="395"/>
    </row>
    <row r="1970" spans="5:7" ht="12.75">
      <c r="E1970" s="395"/>
      <c r="F1970" s="395"/>
      <c r="G1970" s="395"/>
    </row>
    <row r="1971" spans="5:7" ht="12.75">
      <c r="E1971" s="395"/>
      <c r="F1971" s="395"/>
      <c r="G1971" s="395"/>
    </row>
    <row r="1972" spans="5:7" ht="12.75">
      <c r="E1972" s="395"/>
      <c r="F1972" s="395"/>
      <c r="G1972" s="395"/>
    </row>
    <row r="1973" spans="5:7" ht="12.75">
      <c r="E1973" s="395"/>
      <c r="F1973" s="395"/>
      <c r="G1973" s="395"/>
    </row>
    <row r="1974" spans="5:7" ht="12.75">
      <c r="E1974" s="395"/>
      <c r="F1974" s="395"/>
      <c r="G1974" s="395"/>
    </row>
    <row r="1975" spans="5:7" ht="12.75">
      <c r="E1975" s="395"/>
      <c r="F1975" s="395"/>
      <c r="G1975" s="395"/>
    </row>
    <row r="1976" spans="5:7" ht="12.75">
      <c r="E1976" s="395"/>
      <c r="F1976" s="395"/>
      <c r="G1976" s="395"/>
    </row>
    <row r="1977" spans="5:7" ht="12.75">
      <c r="E1977" s="395"/>
      <c r="F1977" s="395"/>
      <c r="G1977" s="395"/>
    </row>
    <row r="1978" spans="5:7" ht="12.75">
      <c r="E1978" s="395"/>
      <c r="F1978" s="395"/>
      <c r="G1978" s="395"/>
    </row>
    <row r="1979" spans="5:7" ht="12.75">
      <c r="E1979" s="395"/>
      <c r="F1979" s="395"/>
      <c r="G1979" s="395"/>
    </row>
    <row r="1980" spans="5:7" ht="12.75">
      <c r="E1980" s="395"/>
      <c r="F1980" s="395"/>
      <c r="G1980" s="395"/>
    </row>
    <row r="1981" spans="5:7" ht="12.75">
      <c r="E1981" s="395"/>
      <c r="F1981" s="395"/>
      <c r="G1981" s="395"/>
    </row>
    <row r="1982" spans="5:7" ht="12.75">
      <c r="E1982" s="395"/>
      <c r="F1982" s="395"/>
      <c r="G1982" s="395"/>
    </row>
    <row r="1983" spans="5:7" ht="12.75">
      <c r="E1983" s="395"/>
      <c r="F1983" s="395"/>
      <c r="G1983" s="395"/>
    </row>
    <row r="1984" spans="5:7" ht="12.75">
      <c r="E1984" s="395"/>
      <c r="F1984" s="395"/>
      <c r="G1984" s="395"/>
    </row>
    <row r="1985" spans="5:7" ht="12.75">
      <c r="E1985" s="395"/>
      <c r="F1985" s="395"/>
      <c r="G1985" s="395"/>
    </row>
    <row r="1986" spans="5:7" ht="12.75">
      <c r="E1986" s="395"/>
      <c r="F1986" s="395"/>
      <c r="G1986" s="395"/>
    </row>
    <row r="1987" spans="5:7" ht="12.75">
      <c r="E1987" s="395"/>
      <c r="F1987" s="395"/>
      <c r="G1987" s="395"/>
    </row>
    <row r="1988" spans="5:7" ht="12.75">
      <c r="E1988" s="395"/>
      <c r="F1988" s="395"/>
      <c r="G1988" s="395"/>
    </row>
    <row r="1989" spans="5:7" ht="12.75">
      <c r="E1989" s="395"/>
      <c r="F1989" s="395"/>
      <c r="G1989" s="395"/>
    </row>
    <row r="1990" spans="5:7" ht="12.75">
      <c r="E1990" s="395"/>
      <c r="F1990" s="395"/>
      <c r="G1990" s="395"/>
    </row>
    <row r="1991" spans="5:7" ht="12.75">
      <c r="E1991" s="395"/>
      <c r="F1991" s="395"/>
      <c r="G1991" s="395"/>
    </row>
    <row r="1992" spans="5:7" ht="12.75">
      <c r="E1992" s="395"/>
      <c r="F1992" s="395"/>
      <c r="G1992" s="395"/>
    </row>
    <row r="1993" spans="5:7" ht="12.75">
      <c r="E1993" s="395"/>
      <c r="F1993" s="395"/>
      <c r="G1993" s="395"/>
    </row>
    <row r="1994" spans="5:7" ht="12.75">
      <c r="E1994" s="395"/>
      <c r="F1994" s="395"/>
      <c r="G1994" s="395"/>
    </row>
    <row r="1995" spans="5:7" ht="12.75">
      <c r="E1995" s="395"/>
      <c r="F1995" s="395"/>
      <c r="G1995" s="395"/>
    </row>
    <row r="1996" spans="5:7" ht="12.75">
      <c r="E1996" s="395"/>
      <c r="F1996" s="395"/>
      <c r="G1996" s="395"/>
    </row>
    <row r="1997" spans="5:7" ht="12.75">
      <c r="E1997" s="395"/>
      <c r="F1997" s="395"/>
      <c r="G1997" s="395"/>
    </row>
    <row r="1998" spans="5:7" ht="12.75">
      <c r="E1998" s="395"/>
      <c r="F1998" s="395"/>
      <c r="G1998" s="395"/>
    </row>
    <row r="1999" spans="5:7" ht="12.75">
      <c r="E1999" s="395"/>
      <c r="F1999" s="395"/>
      <c r="G1999" s="395"/>
    </row>
    <row r="2000" spans="5:7" ht="12.75">
      <c r="E2000" s="395"/>
      <c r="F2000" s="395"/>
      <c r="G2000" s="395"/>
    </row>
    <row r="2001" spans="5:7" ht="12.75">
      <c r="E2001" s="395"/>
      <c r="F2001" s="395"/>
      <c r="G2001" s="395"/>
    </row>
    <row r="2002" spans="5:7" ht="12.75">
      <c r="E2002" s="395"/>
      <c r="F2002" s="395"/>
      <c r="G2002" s="395"/>
    </row>
    <row r="2003" spans="5:7" ht="12.75">
      <c r="E2003" s="395"/>
      <c r="F2003" s="395"/>
      <c r="G2003" s="395"/>
    </row>
    <row r="2004" spans="5:7" ht="12.75">
      <c r="E2004" s="395"/>
      <c r="F2004" s="395"/>
      <c r="G2004" s="395"/>
    </row>
    <row r="2005" spans="5:7" ht="12.75">
      <c r="E2005" s="395"/>
      <c r="F2005" s="395"/>
      <c r="G2005" s="395"/>
    </row>
    <row r="2006" spans="5:7" ht="12.75">
      <c r="E2006" s="395"/>
      <c r="F2006" s="395"/>
      <c r="G2006" s="395"/>
    </row>
    <row r="2007" spans="5:7" ht="12.75">
      <c r="E2007" s="395"/>
      <c r="F2007" s="395"/>
      <c r="G2007" s="395"/>
    </row>
    <row r="2008" spans="5:7" ht="12.75">
      <c r="E2008" s="395"/>
      <c r="F2008" s="395"/>
      <c r="G2008" s="395"/>
    </row>
    <row r="2009" spans="5:7" ht="12.75">
      <c r="E2009" s="395"/>
      <c r="F2009" s="395"/>
      <c r="G2009" s="395"/>
    </row>
    <row r="2010" spans="5:7" ht="12.75">
      <c r="E2010" s="395"/>
      <c r="F2010" s="395"/>
      <c r="G2010" s="395"/>
    </row>
    <row r="2011" spans="5:7" ht="12.75">
      <c r="E2011" s="395"/>
      <c r="F2011" s="395"/>
      <c r="G2011" s="395"/>
    </row>
    <row r="2012" spans="5:7" ht="12.75">
      <c r="E2012" s="395"/>
      <c r="F2012" s="395"/>
      <c r="G2012" s="395"/>
    </row>
    <row r="2013" spans="5:7" ht="12.75">
      <c r="E2013" s="395"/>
      <c r="F2013" s="395"/>
      <c r="G2013" s="395"/>
    </row>
    <row r="2014" spans="5:7" ht="12.75">
      <c r="E2014" s="395"/>
      <c r="F2014" s="395"/>
      <c r="G2014" s="395"/>
    </row>
    <row r="2015" spans="5:7" ht="12.75">
      <c r="E2015" s="395"/>
      <c r="F2015" s="395"/>
      <c r="G2015" s="395"/>
    </row>
    <row r="2016" spans="5:7" ht="12.75">
      <c r="E2016" s="395"/>
      <c r="F2016" s="395"/>
      <c r="G2016" s="395"/>
    </row>
    <row r="2017" spans="5:7" ht="12.75">
      <c r="E2017" s="395"/>
      <c r="F2017" s="395"/>
      <c r="G2017" s="395"/>
    </row>
    <row r="2018" spans="5:7" ht="12.75">
      <c r="E2018" s="395"/>
      <c r="F2018" s="395"/>
      <c r="G2018" s="395"/>
    </row>
    <row r="2019" spans="5:7" ht="12.75">
      <c r="E2019" s="395"/>
      <c r="F2019" s="395"/>
      <c r="G2019" s="395"/>
    </row>
    <row r="2020" spans="5:7" ht="12.75">
      <c r="E2020" s="395"/>
      <c r="F2020" s="395"/>
      <c r="G2020" s="395"/>
    </row>
    <row r="2021" spans="5:7" ht="12.75">
      <c r="E2021" s="395"/>
      <c r="F2021" s="395"/>
      <c r="G2021" s="395"/>
    </row>
    <row r="2022" spans="5:7" ht="12.75">
      <c r="E2022" s="395"/>
      <c r="F2022" s="395"/>
      <c r="G2022" s="395"/>
    </row>
    <row r="2023" spans="5:7" ht="12.75">
      <c r="E2023" s="395"/>
      <c r="F2023" s="395"/>
      <c r="G2023" s="395"/>
    </row>
    <row r="2024" spans="5:7" ht="12.75">
      <c r="E2024" s="395"/>
      <c r="F2024" s="395"/>
      <c r="G2024" s="395"/>
    </row>
    <row r="2025" spans="5:7" ht="12.75">
      <c r="E2025" s="395"/>
      <c r="F2025" s="395"/>
      <c r="G2025" s="395"/>
    </row>
    <row r="2026" spans="5:7" ht="12.75">
      <c r="E2026" s="395"/>
      <c r="F2026" s="395"/>
      <c r="G2026" s="395"/>
    </row>
    <row r="2027" spans="5:7" ht="12.75">
      <c r="E2027" s="395"/>
      <c r="F2027" s="395"/>
      <c r="G2027" s="395"/>
    </row>
    <row r="2028" spans="5:7" ht="12.75">
      <c r="E2028" s="395"/>
      <c r="F2028" s="395"/>
      <c r="G2028" s="395"/>
    </row>
    <row r="2029" spans="5:7" ht="12.75">
      <c r="E2029" s="395"/>
      <c r="F2029" s="395"/>
      <c r="G2029" s="395"/>
    </row>
    <row r="2030" spans="5:7" ht="12.75">
      <c r="E2030" s="395"/>
      <c r="F2030" s="395"/>
      <c r="G2030" s="395"/>
    </row>
    <row r="2031" spans="5:7" ht="12.75">
      <c r="E2031" s="395"/>
      <c r="F2031" s="395"/>
      <c r="G2031" s="395"/>
    </row>
  </sheetData>
  <sheetProtection/>
  <mergeCells count="3">
    <mergeCell ref="H5:I5"/>
    <mergeCell ref="H26:H27"/>
    <mergeCell ref="H139:I1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3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69.625" style="1" customWidth="1"/>
    <col min="3" max="3" width="14.25390625" style="1" customWidth="1"/>
    <col min="4" max="4" width="14.25390625" style="414" customWidth="1"/>
    <col min="5" max="5" width="13.25390625" style="414" customWidth="1"/>
    <col min="6" max="6" width="9.625" style="1" customWidth="1"/>
    <col min="7" max="7" width="8.25390625" style="4" customWidth="1"/>
    <col min="8" max="16384" width="9.125" style="4" customWidth="1"/>
  </cols>
  <sheetData>
    <row r="1" spans="1:5" ht="12.75">
      <c r="A1" s="1"/>
      <c r="B1" s="2" t="s">
        <v>403</v>
      </c>
      <c r="C1" s="2"/>
      <c r="D1" s="402"/>
      <c r="E1" s="402"/>
    </row>
    <row r="2" spans="1:5" ht="12">
      <c r="A2" s="1"/>
      <c r="B2" s="2" t="s">
        <v>1</v>
      </c>
      <c r="C2" s="2"/>
      <c r="D2" s="344"/>
      <c r="E2" s="344"/>
    </row>
    <row r="3" spans="1:7" ht="12">
      <c r="A3" s="1"/>
      <c r="B3" s="2" t="s">
        <v>2</v>
      </c>
      <c r="C3" s="2"/>
      <c r="D3" s="344"/>
      <c r="E3" s="344"/>
      <c r="G3" s="1"/>
    </row>
    <row r="4" spans="1:7" ht="12" customHeight="1" thickBot="1">
      <c r="A4" s="1"/>
      <c r="B4" s="2" t="s">
        <v>455</v>
      </c>
      <c r="C4" s="2"/>
      <c r="D4" s="402"/>
      <c r="E4" s="402"/>
      <c r="F4" s="172"/>
      <c r="G4" s="172"/>
    </row>
    <row r="5" spans="1:7" s="9" customFormat="1" ht="12.75" thickBot="1">
      <c r="A5" s="175" t="s">
        <v>4</v>
      </c>
      <c r="B5" s="178"/>
      <c r="C5" s="175" t="s">
        <v>238</v>
      </c>
      <c r="D5" s="345" t="s">
        <v>5</v>
      </c>
      <c r="E5" s="345" t="s">
        <v>5</v>
      </c>
      <c r="F5" s="472" t="s">
        <v>194</v>
      </c>
      <c r="G5" s="473"/>
    </row>
    <row r="6" spans="1:7" s="9" customFormat="1" ht="12">
      <c r="A6" s="176" t="s">
        <v>6</v>
      </c>
      <c r="B6" s="176" t="s">
        <v>7</v>
      </c>
      <c r="C6" s="176" t="s">
        <v>239</v>
      </c>
      <c r="D6" s="403" t="s">
        <v>456</v>
      </c>
      <c r="E6" s="403" t="s">
        <v>456</v>
      </c>
      <c r="F6" s="175"/>
      <c r="G6" s="178"/>
    </row>
    <row r="7" spans="1:7" ht="12.75" thickBot="1">
      <c r="A7" s="176" t="s">
        <v>9</v>
      </c>
      <c r="B7" s="335"/>
      <c r="C7" s="176" t="s">
        <v>8</v>
      </c>
      <c r="D7" s="346">
        <v>2016</v>
      </c>
      <c r="E7" s="346">
        <v>2015</v>
      </c>
      <c r="F7" s="176" t="s">
        <v>10</v>
      </c>
      <c r="G7" s="321" t="s">
        <v>11</v>
      </c>
    </row>
    <row r="8" spans="1:7" s="5" customFormat="1" ht="12.75" thickBot="1">
      <c r="A8" s="72" t="s">
        <v>12</v>
      </c>
      <c r="B8" s="339" t="s">
        <v>264</v>
      </c>
      <c r="C8" s="245">
        <f>C9+C21+C35+C42+C59+C70+C101+C43+C69+C32+C68+C15+C67</f>
        <v>91761.10823000001</v>
      </c>
      <c r="D8" s="347">
        <f>D9+D21+D35+D42+D59+D70+D101+D43+D69+D32+D68+D15+D67</f>
        <v>6332.8371799999995</v>
      </c>
      <c r="E8" s="347">
        <f>E9+E21+E35+E42+E59+E70+E101+E43+E69+E32+E68+E15+E67</f>
        <v>5265.38982</v>
      </c>
      <c r="F8" s="73">
        <f>D8/C8*100</f>
        <v>6.9014392940053515</v>
      </c>
      <c r="G8" s="20">
        <f>D8-C8</f>
        <v>-85428.27105000001</v>
      </c>
    </row>
    <row r="9" spans="1:7" s="25" customFormat="1" ht="12.75" thickBot="1">
      <c r="A9" s="336" t="s">
        <v>13</v>
      </c>
      <c r="B9" s="309" t="s">
        <v>265</v>
      </c>
      <c r="C9" s="348">
        <f>C10</f>
        <v>50319</v>
      </c>
      <c r="D9" s="348">
        <f>D10</f>
        <v>2690.93264</v>
      </c>
      <c r="E9" s="404">
        <f>E10</f>
        <v>1413.1332</v>
      </c>
      <c r="F9" s="73">
        <f aca="true" t="shared" si="0" ref="F9:F72">D9/C9*100</f>
        <v>5.347746656332598</v>
      </c>
      <c r="G9" s="20">
        <f aca="true" t="shared" si="1" ref="G9:G72">D9-C9</f>
        <v>-47628.06736</v>
      </c>
    </row>
    <row r="10" spans="1:7" ht="12.75" thickBot="1">
      <c r="A10" s="34" t="s">
        <v>14</v>
      </c>
      <c r="B10" s="34" t="s">
        <v>15</v>
      </c>
      <c r="C10" s="349">
        <f>C11+C12+C13+C14</f>
        <v>50319</v>
      </c>
      <c r="D10" s="349">
        <f>D11+D12+D13+D14</f>
        <v>2690.93264</v>
      </c>
      <c r="E10" s="351">
        <f>E11+E12+E13+E14</f>
        <v>1413.1332</v>
      </c>
      <c r="F10" s="73">
        <f t="shared" si="0"/>
        <v>5.347746656332598</v>
      </c>
      <c r="G10" s="20">
        <f t="shared" si="1"/>
        <v>-47628.06736</v>
      </c>
    </row>
    <row r="11" spans="1:7" ht="24.75" thickBot="1">
      <c r="A11" s="154" t="s">
        <v>285</v>
      </c>
      <c r="B11" s="157" t="s">
        <v>299</v>
      </c>
      <c r="C11" s="350">
        <v>49227.3</v>
      </c>
      <c r="D11" s="350">
        <v>2655.90499</v>
      </c>
      <c r="E11" s="259">
        <v>1388.0786</v>
      </c>
      <c r="F11" s="73">
        <f t="shared" si="0"/>
        <v>5.3951872030357135</v>
      </c>
      <c r="G11" s="20">
        <f t="shared" si="1"/>
        <v>-46571.39501</v>
      </c>
    </row>
    <row r="12" spans="1:7" ht="60.75" thickBot="1">
      <c r="A12" s="154" t="s">
        <v>286</v>
      </c>
      <c r="B12" s="158" t="s">
        <v>300</v>
      </c>
      <c r="C12" s="351">
        <v>736.2</v>
      </c>
      <c r="D12" s="351">
        <v>12.31475</v>
      </c>
      <c r="E12" s="260">
        <v>17.77523</v>
      </c>
      <c r="F12" s="73">
        <f t="shared" si="0"/>
        <v>1.672745177940777</v>
      </c>
      <c r="G12" s="20">
        <f t="shared" si="1"/>
        <v>-723.88525</v>
      </c>
    </row>
    <row r="13" spans="1:7" ht="22.5" customHeight="1" thickBot="1">
      <c r="A13" s="154" t="s">
        <v>287</v>
      </c>
      <c r="B13" s="159" t="s">
        <v>301</v>
      </c>
      <c r="C13" s="352">
        <v>355.5</v>
      </c>
      <c r="D13" s="352">
        <v>22.7129</v>
      </c>
      <c r="E13" s="261">
        <v>7.27937</v>
      </c>
      <c r="F13" s="73">
        <f t="shared" si="0"/>
        <v>6.389001406469761</v>
      </c>
      <c r="G13" s="20">
        <f t="shared" si="1"/>
        <v>-332.7871</v>
      </c>
    </row>
    <row r="14" spans="1:7" ht="50.25" customHeight="1" thickBot="1">
      <c r="A14" s="298" t="s">
        <v>288</v>
      </c>
      <c r="B14" s="299" t="s">
        <v>298</v>
      </c>
      <c r="C14" s="353"/>
      <c r="D14" s="353"/>
      <c r="E14" s="352"/>
      <c r="F14" s="73"/>
      <c r="G14" s="20">
        <f t="shared" si="1"/>
        <v>0</v>
      </c>
    </row>
    <row r="15" spans="1:7" ht="29.25" customHeight="1" thickBot="1">
      <c r="A15" s="302" t="s">
        <v>359</v>
      </c>
      <c r="B15" s="303" t="s">
        <v>358</v>
      </c>
      <c r="C15" s="359">
        <f>C16</f>
        <v>9285.687249999999</v>
      </c>
      <c r="D15" s="359">
        <f>D16</f>
        <v>595.2698099999999</v>
      </c>
      <c r="E15" s="405">
        <f>E16</f>
        <v>723.1050099999999</v>
      </c>
      <c r="F15" s="73">
        <f t="shared" si="0"/>
        <v>6.410616618603</v>
      </c>
      <c r="G15" s="20">
        <f t="shared" si="1"/>
        <v>-8690.41744</v>
      </c>
    </row>
    <row r="16" spans="1:7" ht="12.75" customHeight="1" thickBot="1">
      <c r="A16" s="300" t="s">
        <v>360</v>
      </c>
      <c r="B16" s="232" t="s">
        <v>361</v>
      </c>
      <c r="C16" s="354">
        <f>C17+C18+C19+C20</f>
        <v>9285.687249999999</v>
      </c>
      <c r="D16" s="438">
        <f>D17+D18+D19+D20</f>
        <v>595.2698099999999</v>
      </c>
      <c r="E16" s="406">
        <f>E17+E18+E19+E20</f>
        <v>723.1050099999999</v>
      </c>
      <c r="F16" s="73">
        <f t="shared" si="0"/>
        <v>6.410616618603</v>
      </c>
      <c r="G16" s="20">
        <f t="shared" si="1"/>
        <v>-8690.41744</v>
      </c>
    </row>
    <row r="17" spans="1:7" ht="12.75" customHeight="1" thickBot="1">
      <c r="A17" s="300" t="s">
        <v>362</v>
      </c>
      <c r="B17" s="301" t="s">
        <v>366</v>
      </c>
      <c r="C17" s="350">
        <v>3284.27524</v>
      </c>
      <c r="D17" s="350">
        <v>226.06351</v>
      </c>
      <c r="E17" s="259">
        <v>283.03765</v>
      </c>
      <c r="F17" s="73">
        <f t="shared" si="0"/>
        <v>6.883208424395028</v>
      </c>
      <c r="G17" s="20">
        <f>D17-C17</f>
        <v>-3058.21173</v>
      </c>
    </row>
    <row r="18" spans="1:7" ht="12" customHeight="1" thickBot="1">
      <c r="A18" s="300" t="s">
        <v>363</v>
      </c>
      <c r="B18" s="301" t="s">
        <v>367</v>
      </c>
      <c r="C18" s="350">
        <v>50.61146</v>
      </c>
      <c r="D18" s="350">
        <v>3.66348</v>
      </c>
      <c r="E18" s="259">
        <v>5.97107</v>
      </c>
      <c r="F18" s="73">
        <f t="shared" si="0"/>
        <v>7.238439673544292</v>
      </c>
      <c r="G18" s="20">
        <f t="shared" si="1"/>
        <v>-46.94798</v>
      </c>
    </row>
    <row r="19" spans="1:7" ht="10.5" customHeight="1" thickBot="1">
      <c r="A19" s="300" t="s">
        <v>364</v>
      </c>
      <c r="B19" s="301" t="s">
        <v>368</v>
      </c>
      <c r="C19" s="350">
        <v>7135.26701</v>
      </c>
      <c r="D19" s="350">
        <v>394.81698</v>
      </c>
      <c r="E19" s="259">
        <v>467.19727</v>
      </c>
      <c r="F19" s="73">
        <f t="shared" si="0"/>
        <v>5.533317526122965</v>
      </c>
      <c r="G19" s="20">
        <f t="shared" si="1"/>
        <v>-6740.45003</v>
      </c>
    </row>
    <row r="20" spans="1:7" ht="12" customHeight="1" thickBot="1">
      <c r="A20" s="300" t="s">
        <v>365</v>
      </c>
      <c r="B20" s="301" t="s">
        <v>369</v>
      </c>
      <c r="C20" s="350">
        <v>-1184.46646</v>
      </c>
      <c r="D20" s="350">
        <v>-29.27416</v>
      </c>
      <c r="E20" s="259">
        <v>-33.10098</v>
      </c>
      <c r="F20" s="73">
        <f t="shared" si="0"/>
        <v>2.471506031500461</v>
      </c>
      <c r="G20" s="20">
        <f t="shared" si="1"/>
        <v>1155.1923000000002</v>
      </c>
    </row>
    <row r="21" spans="1:7" s="47" customFormat="1" ht="12.75" thickBot="1">
      <c r="A21" s="45" t="s">
        <v>16</v>
      </c>
      <c r="B21" s="45" t="s">
        <v>17</v>
      </c>
      <c r="C21" s="355">
        <f>C22+C27+C29+C31+C30+C28</f>
        <v>8232.5</v>
      </c>
      <c r="D21" s="355">
        <f>D22+D27+D29+D31+D30+D28</f>
        <v>557.48071</v>
      </c>
      <c r="E21" s="355">
        <f>E22+E27+E29+E31</f>
        <v>971.7008599999999</v>
      </c>
      <c r="F21" s="73">
        <f t="shared" si="0"/>
        <v>6.771706164591558</v>
      </c>
      <c r="G21" s="20">
        <f t="shared" si="1"/>
        <v>-7675.01929</v>
      </c>
    </row>
    <row r="22" spans="1:7" s="47" customFormat="1" ht="15.75" customHeight="1" thickBot="1">
      <c r="A22" s="48" t="s">
        <v>198</v>
      </c>
      <c r="B22" s="49" t="s">
        <v>195</v>
      </c>
      <c r="C22" s="356">
        <f>C23+C24</f>
        <v>2800.7000000000003</v>
      </c>
      <c r="D22" s="356">
        <f>D23+D24</f>
        <v>72.88309</v>
      </c>
      <c r="E22" s="374">
        <f>E23+E24</f>
        <v>40.67066</v>
      </c>
      <c r="F22" s="73">
        <f t="shared" si="0"/>
        <v>2.602316920769807</v>
      </c>
      <c r="G22" s="20">
        <f t="shared" si="1"/>
        <v>-2727.8169100000005</v>
      </c>
    </row>
    <row r="23" spans="1:7" s="47" customFormat="1" ht="24" customHeight="1" thickBot="1">
      <c r="A23" s="48" t="s">
        <v>374</v>
      </c>
      <c r="B23" s="49" t="s">
        <v>196</v>
      </c>
      <c r="C23" s="356">
        <v>614.4</v>
      </c>
      <c r="D23" s="356">
        <v>72.707</v>
      </c>
      <c r="E23" s="262">
        <v>40.67066</v>
      </c>
      <c r="F23" s="73">
        <f t="shared" si="0"/>
        <v>11.833821614583332</v>
      </c>
      <c r="G23" s="20">
        <f t="shared" si="1"/>
        <v>-541.693</v>
      </c>
    </row>
    <row r="24" spans="1:7" s="47" customFormat="1" ht="24.75" thickBot="1">
      <c r="A24" s="48" t="s">
        <v>375</v>
      </c>
      <c r="B24" s="49" t="s">
        <v>197</v>
      </c>
      <c r="C24" s="356">
        <v>2186.3</v>
      </c>
      <c r="D24" s="356">
        <v>0.17609</v>
      </c>
      <c r="E24" s="449"/>
      <c r="F24" s="73">
        <f t="shared" si="0"/>
        <v>0.008054246901157205</v>
      </c>
      <c r="G24" s="20">
        <f t="shared" si="1"/>
        <v>-2186.1239100000003</v>
      </c>
    </row>
    <row r="25" spans="1:7" s="47" customFormat="1" ht="36.75" thickBot="1">
      <c r="A25" s="48" t="s">
        <v>376</v>
      </c>
      <c r="B25" s="49" t="s">
        <v>377</v>
      </c>
      <c r="C25" s="356"/>
      <c r="D25" s="356"/>
      <c r="E25" s="449"/>
      <c r="F25" s="73"/>
      <c r="G25" s="20">
        <f t="shared" si="1"/>
        <v>0</v>
      </c>
    </row>
    <row r="26" spans="1:7" ht="12.75" thickBot="1">
      <c r="A26" s="27" t="s">
        <v>18</v>
      </c>
      <c r="B26" s="27" t="s">
        <v>19</v>
      </c>
      <c r="C26" s="352"/>
      <c r="D26" s="352"/>
      <c r="E26" s="352"/>
      <c r="F26" s="73"/>
      <c r="G26" s="20">
        <f>D26-C26</f>
        <v>0</v>
      </c>
    </row>
    <row r="27" spans="1:7" ht="12" customHeight="1" thickBot="1">
      <c r="A27" s="13"/>
      <c r="B27" s="13" t="s">
        <v>20</v>
      </c>
      <c r="C27" s="358">
        <v>3479.9</v>
      </c>
      <c r="D27" s="358">
        <v>476.61456</v>
      </c>
      <c r="E27" s="263">
        <v>723.16963</v>
      </c>
      <c r="F27" s="73">
        <f t="shared" si="0"/>
        <v>13.696214259030432</v>
      </c>
      <c r="G27" s="20">
        <f t="shared" si="1"/>
        <v>-3003.28544</v>
      </c>
    </row>
    <row r="28" spans="1:7" ht="24.75" thickBot="1">
      <c r="A28" s="48" t="s">
        <v>378</v>
      </c>
      <c r="B28" s="54" t="s">
        <v>379</v>
      </c>
      <c r="C28" s="358"/>
      <c r="D28" s="358"/>
      <c r="E28" s="450"/>
      <c r="F28" s="73"/>
      <c r="G28" s="20">
        <f t="shared" si="1"/>
        <v>0</v>
      </c>
    </row>
    <row r="29" spans="1:7" ht="12" customHeight="1" thickBot="1">
      <c r="A29" s="13" t="s">
        <v>21</v>
      </c>
      <c r="B29" s="13" t="s">
        <v>22</v>
      </c>
      <c r="C29" s="360">
        <v>1622.6</v>
      </c>
      <c r="D29" s="360">
        <v>1.98306</v>
      </c>
      <c r="E29" s="264">
        <v>20.97057</v>
      </c>
      <c r="F29" s="73">
        <f t="shared" si="0"/>
        <v>0.12221496363860472</v>
      </c>
      <c r="G29" s="20">
        <f t="shared" si="1"/>
        <v>-1620.6169399999999</v>
      </c>
    </row>
    <row r="30" spans="1:7" ht="12.75" thickBot="1">
      <c r="A30" s="13" t="s">
        <v>380</v>
      </c>
      <c r="B30" s="13" t="s">
        <v>381</v>
      </c>
      <c r="C30" s="360"/>
      <c r="D30" s="360"/>
      <c r="E30" s="451"/>
      <c r="F30" s="73"/>
      <c r="G30" s="20">
        <f t="shared" si="1"/>
        <v>0</v>
      </c>
    </row>
    <row r="31" spans="1:7" ht="12.75" thickBot="1">
      <c r="A31" s="34" t="s">
        <v>302</v>
      </c>
      <c r="B31" s="34" t="s">
        <v>303</v>
      </c>
      <c r="C31" s="352">
        <v>329.3</v>
      </c>
      <c r="D31" s="352">
        <v>6</v>
      </c>
      <c r="E31" s="264">
        <v>186.89</v>
      </c>
      <c r="F31" s="73">
        <f t="shared" si="0"/>
        <v>1.8220467658669903</v>
      </c>
      <c r="G31" s="20">
        <f t="shared" si="1"/>
        <v>-323.3</v>
      </c>
    </row>
    <row r="32" spans="1:7" ht="12.75" thickBot="1">
      <c r="A32" s="72" t="s">
        <v>23</v>
      </c>
      <c r="B32" s="306" t="s">
        <v>24</v>
      </c>
      <c r="C32" s="274">
        <f>C33+C34</f>
        <v>8755</v>
      </c>
      <c r="D32" s="359">
        <f>D33+D34</f>
        <v>322.81082000000004</v>
      </c>
      <c r="E32" s="359">
        <f>E33+E34</f>
        <v>401.34066</v>
      </c>
      <c r="F32" s="73">
        <f t="shared" si="0"/>
        <v>3.687159565962308</v>
      </c>
      <c r="G32" s="20">
        <f t="shared" si="1"/>
        <v>-8432.18918</v>
      </c>
    </row>
    <row r="33" spans="1:8" ht="12.75" thickBot="1">
      <c r="A33" s="34" t="s">
        <v>382</v>
      </c>
      <c r="B33" s="34" t="s">
        <v>26</v>
      </c>
      <c r="C33" s="260">
        <v>1029</v>
      </c>
      <c r="D33" s="349">
        <v>16.23734</v>
      </c>
      <c r="E33" s="121">
        <v>32.23944</v>
      </c>
      <c r="F33" s="73">
        <f t="shared" si="0"/>
        <v>1.577972789115646</v>
      </c>
      <c r="G33" s="20">
        <f t="shared" si="1"/>
        <v>-1012.76266</v>
      </c>
      <c r="H33" s="47"/>
    </row>
    <row r="34" spans="1:7" ht="12.75" thickBot="1">
      <c r="A34" s="58" t="s">
        <v>29</v>
      </c>
      <c r="B34" s="58" t="s">
        <v>30</v>
      </c>
      <c r="C34" s="264">
        <v>7726</v>
      </c>
      <c r="D34" s="350">
        <v>306.57348</v>
      </c>
      <c r="E34" s="259">
        <v>369.10122</v>
      </c>
      <c r="F34" s="73">
        <f t="shared" si="0"/>
        <v>3.9680750711881956</v>
      </c>
      <c r="G34" s="20">
        <f t="shared" si="1"/>
        <v>-7419.42652</v>
      </c>
    </row>
    <row r="35" spans="1:7" ht="12.75" thickBot="1">
      <c r="A35" s="26" t="s">
        <v>31</v>
      </c>
      <c r="B35" s="6" t="s">
        <v>32</v>
      </c>
      <c r="C35" s="253">
        <f>C37+C39+C40</f>
        <v>1267.8</v>
      </c>
      <c r="D35" s="361">
        <f>D37+D39+D40</f>
        <v>40.41061</v>
      </c>
      <c r="E35" s="407">
        <f>E37+E39+E40</f>
        <v>61.48699</v>
      </c>
      <c r="F35" s="73">
        <f t="shared" si="0"/>
        <v>3.1874593784508596</v>
      </c>
      <c r="G35" s="20">
        <f>D35-C35</f>
        <v>-1227.38939</v>
      </c>
    </row>
    <row r="36" spans="1:7" ht="12.75" thickBot="1">
      <c r="A36" s="27" t="s">
        <v>33</v>
      </c>
      <c r="B36" s="27" t="s">
        <v>34</v>
      </c>
      <c r="C36" s="261"/>
      <c r="D36" s="352"/>
      <c r="E36" s="352"/>
      <c r="F36" s="73"/>
      <c r="G36" s="20">
        <f t="shared" si="1"/>
        <v>0</v>
      </c>
    </row>
    <row r="37" spans="2:7" ht="12.75" thickBot="1">
      <c r="B37" s="34" t="s">
        <v>35</v>
      </c>
      <c r="C37" s="260">
        <f>C38</f>
        <v>1234.8</v>
      </c>
      <c r="D37" s="351">
        <f>D38</f>
        <v>39.61061</v>
      </c>
      <c r="E37" s="351">
        <f>E38</f>
        <v>57.04699</v>
      </c>
      <c r="F37" s="73">
        <f t="shared" si="0"/>
        <v>3.2078563330093943</v>
      </c>
      <c r="G37" s="20">
        <f t="shared" si="1"/>
        <v>-1195.18939</v>
      </c>
    </row>
    <row r="38" spans="1:7" ht="12.75" thickBot="1">
      <c r="A38" s="27" t="s">
        <v>36</v>
      </c>
      <c r="B38" s="58" t="s">
        <v>37</v>
      </c>
      <c r="C38" s="264">
        <v>1234.8</v>
      </c>
      <c r="D38" s="353">
        <v>39.61061</v>
      </c>
      <c r="E38" s="121">
        <v>57.04699</v>
      </c>
      <c r="F38" s="73">
        <f t="shared" si="0"/>
        <v>3.2078563330093943</v>
      </c>
      <c r="G38" s="20">
        <f>D38-C38</f>
        <v>-1195.18939</v>
      </c>
    </row>
    <row r="39" spans="1:7" ht="12.75" thickBot="1">
      <c r="A39" s="27" t="s">
        <v>38</v>
      </c>
      <c r="B39" s="27" t="s">
        <v>39</v>
      </c>
      <c r="C39" s="261">
        <v>33</v>
      </c>
      <c r="D39" s="360">
        <v>0.8</v>
      </c>
      <c r="E39" s="264">
        <v>4.44</v>
      </c>
      <c r="F39" s="73">
        <f t="shared" si="0"/>
        <v>2.4242424242424243</v>
      </c>
      <c r="G39" s="20">
        <f t="shared" si="1"/>
        <v>-32.2</v>
      </c>
    </row>
    <row r="40" spans="1:7" ht="12.75" thickBot="1">
      <c r="A40" s="27"/>
      <c r="B40" s="27" t="s">
        <v>314</v>
      </c>
      <c r="C40" s="261"/>
      <c r="D40" s="352"/>
      <c r="E40" s="448"/>
      <c r="F40" s="73"/>
      <c r="G40" s="20">
        <f t="shared" si="1"/>
        <v>0</v>
      </c>
    </row>
    <row r="41" spans="1:8" ht="12.75" thickBot="1">
      <c r="A41" s="26" t="s">
        <v>40</v>
      </c>
      <c r="B41" s="14" t="s">
        <v>41</v>
      </c>
      <c r="C41" s="287"/>
      <c r="D41" s="408"/>
      <c r="E41" s="408"/>
      <c r="F41" s="73"/>
      <c r="G41" s="20">
        <f t="shared" si="1"/>
        <v>0</v>
      </c>
      <c r="H41" s="9"/>
    </row>
    <row r="42" spans="1:8" ht="12.75" thickBot="1">
      <c r="A42" s="15"/>
      <c r="B42" s="312" t="s">
        <v>42</v>
      </c>
      <c r="C42" s="457"/>
      <c r="D42" s="409"/>
      <c r="E42" s="453"/>
      <c r="F42" s="73"/>
      <c r="G42" s="20">
        <f t="shared" si="1"/>
        <v>0</v>
      </c>
      <c r="H42" s="9"/>
    </row>
    <row r="43" spans="1:7" ht="24.75" thickBot="1">
      <c r="A43" s="72" t="s">
        <v>63</v>
      </c>
      <c r="B43" s="341" t="s">
        <v>203</v>
      </c>
      <c r="C43" s="314">
        <f>C46+C50+C53</f>
        <v>10574.43298</v>
      </c>
      <c r="D43" s="364">
        <f>D46+D50+D53</f>
        <v>77.07885</v>
      </c>
      <c r="E43" s="388">
        <f>E46+E50+E53</f>
        <v>26.79592</v>
      </c>
      <c r="F43" s="73">
        <f t="shared" si="0"/>
        <v>0.7289170979265123</v>
      </c>
      <c r="G43" s="20">
        <f t="shared" si="1"/>
        <v>-10497.35413</v>
      </c>
    </row>
    <row r="44" spans="2:7" ht="0.75" customHeight="1" thickBot="1">
      <c r="B44" s="74"/>
      <c r="C44" s="288"/>
      <c r="D44" s="410">
        <f>D46+D53+D58+D48+D57</f>
        <v>150.50670000000002</v>
      </c>
      <c r="E44" s="410">
        <f>E46+E53+E58+E48+E57</f>
        <v>50.976839999999996</v>
      </c>
      <c r="F44" s="73" t="e">
        <f t="shared" si="0"/>
        <v>#DIV/0!</v>
      </c>
      <c r="G44" s="20">
        <f t="shared" si="1"/>
        <v>150.50670000000002</v>
      </c>
    </row>
    <row r="45" spans="1:7" ht="12.75" thickBot="1">
      <c r="A45" s="27" t="s">
        <v>64</v>
      </c>
      <c r="B45" s="27" t="s">
        <v>65</v>
      </c>
      <c r="C45" s="261"/>
      <c r="D45" s="411"/>
      <c r="E45" s="411"/>
      <c r="F45" s="73"/>
      <c r="G45" s="20">
        <f t="shared" si="1"/>
        <v>0</v>
      </c>
    </row>
    <row r="46" spans="2:7" ht="12" customHeight="1" thickBot="1">
      <c r="B46" s="34" t="s">
        <v>66</v>
      </c>
      <c r="C46" s="260">
        <f>C48</f>
        <v>5808</v>
      </c>
      <c r="D46" s="351">
        <f>D48</f>
        <v>73.42785</v>
      </c>
      <c r="E46" s="351">
        <f>E48</f>
        <v>22.5538</v>
      </c>
      <c r="F46" s="73">
        <f t="shared" si="0"/>
        <v>1.2642536157024795</v>
      </c>
      <c r="G46" s="20">
        <f t="shared" si="1"/>
        <v>-5734.57215</v>
      </c>
    </row>
    <row r="47" spans="1:7" ht="12.75" thickBot="1">
      <c r="A47" s="27" t="s">
        <v>267</v>
      </c>
      <c r="B47" s="27" t="s">
        <v>65</v>
      </c>
      <c r="C47" s="261"/>
      <c r="D47" s="352"/>
      <c r="E47" s="352"/>
      <c r="F47" s="73"/>
      <c r="G47" s="20">
        <f>D47-C47</f>
        <v>0</v>
      </c>
    </row>
    <row r="48" spans="2:7" ht="12" customHeight="1" thickBot="1">
      <c r="B48" s="34" t="s">
        <v>67</v>
      </c>
      <c r="C48" s="260">
        <v>5808</v>
      </c>
      <c r="D48" s="351">
        <v>73.42785</v>
      </c>
      <c r="E48" s="260">
        <v>22.5538</v>
      </c>
      <c r="F48" s="73">
        <f t="shared" si="0"/>
        <v>1.2642536157024795</v>
      </c>
      <c r="G48" s="20">
        <f t="shared" si="1"/>
        <v>-5734.57215</v>
      </c>
    </row>
    <row r="49" spans="1:7" ht="12.75" thickBot="1">
      <c r="A49" s="27" t="s">
        <v>439</v>
      </c>
      <c r="B49" s="27" t="s">
        <v>65</v>
      </c>
      <c r="C49" s="261"/>
      <c r="D49" s="352"/>
      <c r="E49" s="448"/>
      <c r="F49" s="73"/>
      <c r="G49" s="20">
        <f>D49-C49</f>
        <v>0</v>
      </c>
    </row>
    <row r="50" spans="2:7" ht="11.25" customHeight="1" thickBot="1">
      <c r="B50" s="34" t="s">
        <v>67</v>
      </c>
      <c r="C50" s="260">
        <v>4582.43298</v>
      </c>
      <c r="D50" s="351"/>
      <c r="E50" s="447"/>
      <c r="F50" s="73">
        <f t="shared" si="0"/>
        <v>0</v>
      </c>
      <c r="G50" s="20">
        <f t="shared" si="1"/>
        <v>-4582.43298</v>
      </c>
    </row>
    <row r="51" spans="1:8" ht="12.75" thickBot="1">
      <c r="A51" s="27" t="s">
        <v>68</v>
      </c>
      <c r="B51" s="27" t="s">
        <v>69</v>
      </c>
      <c r="C51" s="261"/>
      <c r="D51" s="412"/>
      <c r="E51" s="412"/>
      <c r="F51" s="73"/>
      <c r="G51" s="20">
        <f t="shared" si="1"/>
        <v>0</v>
      </c>
      <c r="H51" s="47"/>
    </row>
    <row r="52" spans="1:8" ht="12.75" thickBot="1">
      <c r="A52" s="75"/>
      <c r="B52" s="34" t="s">
        <v>70</v>
      </c>
      <c r="C52" s="260"/>
      <c r="D52" s="366"/>
      <c r="E52" s="366"/>
      <c r="F52" s="73"/>
      <c r="G52" s="20">
        <f t="shared" si="1"/>
        <v>0</v>
      </c>
      <c r="H52" s="77"/>
    </row>
    <row r="53" spans="1:8" s="47" customFormat="1" ht="12.75" thickBot="1">
      <c r="A53" s="75"/>
      <c r="B53" s="34" t="s">
        <v>71</v>
      </c>
      <c r="C53" s="267">
        <f>C55+C57</f>
        <v>184</v>
      </c>
      <c r="D53" s="366">
        <f>D55+D57</f>
        <v>3.651</v>
      </c>
      <c r="E53" s="366">
        <f>E55+E57</f>
        <v>4.24212</v>
      </c>
      <c r="F53" s="73">
        <f t="shared" si="0"/>
        <v>1.9842391304347826</v>
      </c>
      <c r="G53" s="20">
        <f t="shared" si="1"/>
        <v>-180.349</v>
      </c>
      <c r="H53" s="77"/>
    </row>
    <row r="54" spans="1:7" s="77" customFormat="1" ht="12.75" thickBot="1">
      <c r="A54" s="27" t="s">
        <v>72</v>
      </c>
      <c r="B54" s="27" t="s">
        <v>73</v>
      </c>
      <c r="C54" s="261"/>
      <c r="D54" s="376"/>
      <c r="E54" s="376"/>
      <c r="F54" s="73"/>
      <c r="G54" s="20">
        <f t="shared" si="1"/>
        <v>0</v>
      </c>
    </row>
    <row r="55" spans="1:7" s="77" customFormat="1" ht="12.75" customHeight="1" thickBot="1">
      <c r="A55" s="68"/>
      <c r="B55" s="13" t="s">
        <v>74</v>
      </c>
      <c r="C55" s="260">
        <v>184</v>
      </c>
      <c r="D55" s="370">
        <v>3.651</v>
      </c>
      <c r="E55" s="269">
        <v>2.615</v>
      </c>
      <c r="F55" s="73">
        <f t="shared" si="0"/>
        <v>1.9842391304347826</v>
      </c>
      <c r="G55" s="20">
        <f t="shared" si="1"/>
        <v>-180.349</v>
      </c>
    </row>
    <row r="56" spans="1:7" s="77" customFormat="1" ht="12.75" thickBot="1">
      <c r="A56" s="27" t="s">
        <v>75</v>
      </c>
      <c r="B56" s="27" t="s">
        <v>73</v>
      </c>
      <c r="C56" s="261"/>
      <c r="D56" s="366"/>
      <c r="E56" s="455"/>
      <c r="F56" s="73"/>
      <c r="G56" s="20">
        <f t="shared" si="1"/>
        <v>0</v>
      </c>
    </row>
    <row r="57" spans="1:7" s="77" customFormat="1" ht="14.25" customHeight="1" thickBot="1">
      <c r="A57" s="68"/>
      <c r="B57" s="13" t="s">
        <v>76</v>
      </c>
      <c r="C57" s="263"/>
      <c r="D57" s="366"/>
      <c r="E57" s="267">
        <v>1.62712</v>
      </c>
      <c r="F57" s="73"/>
      <c r="G57" s="20">
        <f t="shared" si="1"/>
        <v>0</v>
      </c>
    </row>
    <row r="58" spans="1:7" s="77" customFormat="1" ht="15" customHeight="1" thickBot="1">
      <c r="A58" s="27" t="s">
        <v>77</v>
      </c>
      <c r="B58" s="27" t="s">
        <v>78</v>
      </c>
      <c r="C58" s="260"/>
      <c r="D58" s="376"/>
      <c r="E58" s="376"/>
      <c r="F58" s="73"/>
      <c r="G58" s="20">
        <f>D58-C58</f>
        <v>0</v>
      </c>
    </row>
    <row r="59" spans="1:7" s="77" customFormat="1" ht="15" customHeight="1" thickBot="1">
      <c r="A59" s="72" t="s">
        <v>79</v>
      </c>
      <c r="B59" s="306" t="s">
        <v>80</v>
      </c>
      <c r="C59" s="314">
        <f>C61+C62+C63+C64+C66</f>
        <v>1610.688</v>
      </c>
      <c r="D59" s="364">
        <f>D61+D62+D63+D64+D66+D65</f>
        <v>1101.97972</v>
      </c>
      <c r="E59" s="388">
        <f>E61+E62+E64+E63+E65+E66</f>
        <v>1470.80289</v>
      </c>
      <c r="F59" s="73">
        <f t="shared" si="0"/>
        <v>68.41670888465053</v>
      </c>
      <c r="G59" s="20">
        <f t="shared" si="1"/>
        <v>-508.70828000000006</v>
      </c>
    </row>
    <row r="60" spans="1:7" s="77" customFormat="1" ht="14.25" customHeight="1" thickBot="1">
      <c r="A60" s="34" t="s">
        <v>385</v>
      </c>
      <c r="B60" s="34" t="s">
        <v>82</v>
      </c>
      <c r="C60" s="260"/>
      <c r="D60" s="366"/>
      <c r="E60" s="366"/>
      <c r="F60" s="73"/>
      <c r="G60" s="20">
        <f t="shared" si="1"/>
        <v>0</v>
      </c>
    </row>
    <row r="61" spans="1:7" s="77" customFormat="1" ht="10.5" customHeight="1" thickBot="1">
      <c r="A61" s="75"/>
      <c r="B61" s="34" t="s">
        <v>83</v>
      </c>
      <c r="C61" s="260">
        <v>672.129</v>
      </c>
      <c r="D61" s="366">
        <v>3.07439</v>
      </c>
      <c r="E61" s="267">
        <v>790.79239</v>
      </c>
      <c r="F61" s="73">
        <f t="shared" si="0"/>
        <v>0.45741070538542455</v>
      </c>
      <c r="G61" s="20">
        <f t="shared" si="1"/>
        <v>-669.05461</v>
      </c>
    </row>
    <row r="62" spans="1:7" s="77" customFormat="1" ht="17.25" customHeight="1" thickBot="1">
      <c r="A62" s="27" t="s">
        <v>386</v>
      </c>
      <c r="B62" s="54" t="s">
        <v>388</v>
      </c>
      <c r="C62" s="259"/>
      <c r="D62" s="356">
        <v>0.6561</v>
      </c>
      <c r="E62" s="262">
        <v>5.91895</v>
      </c>
      <c r="F62" s="73"/>
      <c r="G62" s="20">
        <f>D62-C62</f>
        <v>0.6561</v>
      </c>
    </row>
    <row r="63" spans="1:7" s="77" customFormat="1" ht="12" customHeight="1" thickBot="1">
      <c r="A63" s="27" t="s">
        <v>404</v>
      </c>
      <c r="B63" s="54" t="s">
        <v>405</v>
      </c>
      <c r="C63" s="259"/>
      <c r="D63" s="356"/>
      <c r="E63" s="449"/>
      <c r="F63" s="73"/>
      <c r="G63" s="20">
        <f t="shared" si="1"/>
        <v>0</v>
      </c>
    </row>
    <row r="64" spans="1:7" s="77" customFormat="1" ht="14.25" customHeight="1" thickBot="1">
      <c r="A64" s="27" t="s">
        <v>387</v>
      </c>
      <c r="B64" s="48" t="s">
        <v>389</v>
      </c>
      <c r="C64" s="259">
        <v>76.338</v>
      </c>
      <c r="D64" s="356">
        <v>20.86463</v>
      </c>
      <c r="E64" s="262">
        <v>16.37771</v>
      </c>
      <c r="F64" s="73">
        <f t="shared" si="0"/>
        <v>27.331905473027852</v>
      </c>
      <c r="G64" s="20">
        <f t="shared" si="1"/>
        <v>-55.473369999999996</v>
      </c>
    </row>
    <row r="65" spans="1:7" s="77" customFormat="1" ht="12.75" customHeight="1" thickBot="1">
      <c r="A65" s="48" t="s">
        <v>396</v>
      </c>
      <c r="B65" s="48" t="s">
        <v>397</v>
      </c>
      <c r="C65" s="259"/>
      <c r="D65" s="356"/>
      <c r="E65" s="449"/>
      <c r="F65" s="73"/>
      <c r="G65" s="20">
        <f t="shared" si="1"/>
        <v>0</v>
      </c>
    </row>
    <row r="66" spans="1:7" s="77" customFormat="1" ht="27.75" customHeight="1" thickBot="1">
      <c r="A66" s="48" t="s">
        <v>408</v>
      </c>
      <c r="B66" s="324" t="s">
        <v>398</v>
      </c>
      <c r="C66" s="259">
        <v>862.221</v>
      </c>
      <c r="D66" s="356">
        <v>1077.3846</v>
      </c>
      <c r="E66" s="262">
        <v>657.71384</v>
      </c>
      <c r="F66" s="73">
        <f t="shared" si="0"/>
        <v>124.95457661086893</v>
      </c>
      <c r="G66" s="20">
        <f t="shared" si="1"/>
        <v>215.1636000000001</v>
      </c>
    </row>
    <row r="67" spans="1:7" s="77" customFormat="1" ht="23.25" customHeight="1" thickBot="1">
      <c r="A67" s="72" t="s">
        <v>406</v>
      </c>
      <c r="B67" s="315" t="s">
        <v>407</v>
      </c>
      <c r="C67" s="458"/>
      <c r="D67" s="359"/>
      <c r="E67" s="456"/>
      <c r="F67" s="73"/>
      <c r="G67" s="20">
        <f t="shared" si="1"/>
        <v>0</v>
      </c>
    </row>
    <row r="68" spans="1:8" s="77" customFormat="1" ht="35.25" customHeight="1" thickBot="1">
      <c r="A68" s="72" t="s">
        <v>304</v>
      </c>
      <c r="B68" s="313" t="s">
        <v>210</v>
      </c>
      <c r="C68" s="459"/>
      <c r="D68" s="359"/>
      <c r="E68" s="456"/>
      <c r="F68" s="73"/>
      <c r="G68" s="20">
        <f t="shared" si="1"/>
        <v>0</v>
      </c>
      <c r="H68" s="4"/>
    </row>
    <row r="69" spans="1:7" s="9" customFormat="1" ht="12.75" thickBot="1">
      <c r="A69" s="72" t="s">
        <v>289</v>
      </c>
      <c r="B69" s="315" t="s">
        <v>94</v>
      </c>
      <c r="C69" s="459">
        <v>1000</v>
      </c>
      <c r="D69" s="359">
        <v>902.80087</v>
      </c>
      <c r="E69" s="274">
        <v>133.19262</v>
      </c>
      <c r="F69" s="73">
        <f t="shared" si="0"/>
        <v>90.280087</v>
      </c>
      <c r="G69" s="20">
        <f t="shared" si="1"/>
        <v>-97.19912999999997</v>
      </c>
    </row>
    <row r="70" spans="1:7" ht="12.75" thickBot="1">
      <c r="A70" s="72" t="s">
        <v>95</v>
      </c>
      <c r="B70" s="306" t="s">
        <v>96</v>
      </c>
      <c r="C70" s="314">
        <f>C72+C75+C87+C92+C96+C85+C81+C84+C94+C80+C95+C93+C91+C82+C99+C73</f>
        <v>716</v>
      </c>
      <c r="D70" s="388">
        <f>D72+D75+D87+D92+D96+D85+D81+D84+D94+D80+D95+D93+D91+D73+D83+D100+D77</f>
        <v>25.24437</v>
      </c>
      <c r="E70" s="413">
        <f>E72+E75+E87+E92+E96+E85+E81+E84+E94+E80+E95+E93+E91+E73+E83+E100+E77+E99+E76</f>
        <v>17.900019999999998</v>
      </c>
      <c r="F70" s="73">
        <f t="shared" si="0"/>
        <v>3.5257499999999995</v>
      </c>
      <c r="G70" s="20">
        <f t="shared" si="1"/>
        <v>-690.75563</v>
      </c>
    </row>
    <row r="71" spans="1:8" s="9" customFormat="1" ht="12.75" thickBot="1">
      <c r="A71" s="34" t="s">
        <v>279</v>
      </c>
      <c r="B71" s="34" t="s">
        <v>97</v>
      </c>
      <c r="C71" s="260"/>
      <c r="D71" s="409"/>
      <c r="E71" s="409"/>
      <c r="F71" s="73"/>
      <c r="G71" s="20">
        <f>D71-C71</f>
        <v>0</v>
      </c>
      <c r="H71" s="4"/>
    </row>
    <row r="72" spans="2:7" ht="12.75" thickBot="1">
      <c r="B72" s="34" t="s">
        <v>98</v>
      </c>
      <c r="C72" s="260">
        <v>30.1</v>
      </c>
      <c r="D72" s="351">
        <v>0.75</v>
      </c>
      <c r="E72" s="260">
        <v>3</v>
      </c>
      <c r="F72" s="73">
        <f t="shared" si="0"/>
        <v>2.4916943521594686</v>
      </c>
      <c r="G72" s="20">
        <f t="shared" si="1"/>
        <v>-29.35</v>
      </c>
    </row>
    <row r="73" spans="1:7" ht="12.75" customHeight="1" thickBot="1">
      <c r="A73" s="48" t="s">
        <v>390</v>
      </c>
      <c r="B73" s="54" t="s">
        <v>391</v>
      </c>
      <c r="C73" s="259"/>
      <c r="D73" s="350"/>
      <c r="E73" s="350"/>
      <c r="F73" s="73"/>
      <c r="G73" s="20">
        <f>D73-C73</f>
        <v>0</v>
      </c>
    </row>
    <row r="74" spans="1:7" ht="12.75" thickBot="1">
      <c r="A74" s="27" t="s">
        <v>99</v>
      </c>
      <c r="B74" s="27" t="s">
        <v>100</v>
      </c>
      <c r="C74" s="261"/>
      <c r="D74" s="352"/>
      <c r="E74" s="352"/>
      <c r="F74" s="73"/>
      <c r="G74" s="20">
        <f>D74-C74</f>
        <v>0</v>
      </c>
    </row>
    <row r="75" spans="1:7" ht="12.75" thickBot="1">
      <c r="A75" s="13"/>
      <c r="B75" s="13" t="s">
        <v>101</v>
      </c>
      <c r="C75" s="263">
        <v>34</v>
      </c>
      <c r="D75" s="358">
        <v>3</v>
      </c>
      <c r="E75" s="358"/>
      <c r="F75" s="73">
        <f>D75/C75*100</f>
        <v>8.823529411764707</v>
      </c>
      <c r="G75" s="20">
        <f>D75-C75</f>
        <v>-31</v>
      </c>
    </row>
    <row r="76" spans="1:7" ht="12.75" thickBot="1">
      <c r="A76" s="34" t="s">
        <v>411</v>
      </c>
      <c r="B76" s="34" t="s">
        <v>412</v>
      </c>
      <c r="C76" s="260"/>
      <c r="D76" s="351"/>
      <c r="E76" s="351"/>
      <c r="F76" s="73"/>
      <c r="G76" s="20">
        <f aca="true" t="shared" si="2" ref="G76:G92">D76-C76</f>
        <v>0</v>
      </c>
    </row>
    <row r="77" spans="2:7" ht="0.75" customHeight="1" thickBot="1">
      <c r="B77" s="13"/>
      <c r="C77" s="260"/>
      <c r="D77" s="351"/>
      <c r="E77" s="351"/>
      <c r="F77" s="73"/>
      <c r="G77" s="20">
        <f t="shared" si="2"/>
        <v>0</v>
      </c>
    </row>
    <row r="78" spans="1:7" ht="12.75" thickBot="1">
      <c r="A78" s="27" t="s">
        <v>105</v>
      </c>
      <c r="B78" s="27" t="s">
        <v>103</v>
      </c>
      <c r="C78" s="261"/>
      <c r="D78" s="352"/>
      <c r="E78" s="352"/>
      <c r="F78" s="73"/>
      <c r="G78" s="20">
        <f t="shared" si="2"/>
        <v>0</v>
      </c>
    </row>
    <row r="79" spans="2:7" ht="12.75" thickBot="1">
      <c r="B79" s="34" t="s">
        <v>106</v>
      </c>
      <c r="C79" s="260"/>
      <c r="D79" s="351"/>
      <c r="E79" s="351"/>
      <c r="F79" s="73"/>
      <c r="G79" s="20">
        <f t="shared" si="2"/>
        <v>0</v>
      </c>
    </row>
    <row r="80" spans="2:7" ht="12.75" thickBot="1">
      <c r="B80" s="34" t="s">
        <v>93</v>
      </c>
      <c r="C80" s="260"/>
      <c r="D80" s="351"/>
      <c r="E80" s="351"/>
      <c r="F80" s="73"/>
      <c r="G80" s="20">
        <f t="shared" si="2"/>
        <v>0</v>
      </c>
    </row>
    <row r="81" spans="1:7" ht="12" customHeight="1" thickBot="1">
      <c r="A81" s="27" t="s">
        <v>226</v>
      </c>
      <c r="B81" s="58" t="s">
        <v>227</v>
      </c>
      <c r="C81" s="264">
        <v>171</v>
      </c>
      <c r="D81" s="350"/>
      <c r="E81" s="350"/>
      <c r="F81" s="73">
        <f>D81/C81*100</f>
        <v>0</v>
      </c>
      <c r="G81" s="20">
        <f t="shared" si="2"/>
        <v>-171</v>
      </c>
    </row>
    <row r="82" spans="1:7" ht="12.75" thickBot="1">
      <c r="A82" s="27" t="s">
        <v>107</v>
      </c>
      <c r="B82" s="27" t="s">
        <v>108</v>
      </c>
      <c r="C82" s="261">
        <v>95</v>
      </c>
      <c r="D82" s="352"/>
      <c r="E82" s="352"/>
      <c r="F82" s="73">
        <f>D82/C82*100</f>
        <v>0</v>
      </c>
      <c r="G82" s="20">
        <f t="shared" si="2"/>
        <v>-95</v>
      </c>
    </row>
    <row r="83" spans="1:7" ht="12.75" thickBot="1">
      <c r="A83" s="13"/>
      <c r="B83" s="13" t="s">
        <v>109</v>
      </c>
      <c r="C83" s="263"/>
      <c r="D83" s="358"/>
      <c r="E83" s="358"/>
      <c r="F83" s="73"/>
      <c r="G83" s="20">
        <f t="shared" si="2"/>
        <v>0</v>
      </c>
    </row>
    <row r="84" spans="1:7" ht="15.75" customHeight="1" thickBot="1">
      <c r="A84" s="27" t="s">
        <v>110</v>
      </c>
      <c r="B84" s="27" t="s">
        <v>111</v>
      </c>
      <c r="C84" s="261">
        <v>16.1</v>
      </c>
      <c r="D84" s="350">
        <v>5</v>
      </c>
      <c r="E84" s="259">
        <v>2.5</v>
      </c>
      <c r="F84" s="73">
        <f>D84/C84*100</f>
        <v>31.05590062111801</v>
      </c>
      <c r="G84" s="20">
        <f>D84-C84</f>
        <v>-11.100000000000001</v>
      </c>
    </row>
    <row r="85" spans="1:7" ht="12.75" customHeight="1" thickBot="1">
      <c r="A85" s="27" t="s">
        <v>112</v>
      </c>
      <c r="B85" s="27" t="s">
        <v>225</v>
      </c>
      <c r="C85" s="261"/>
      <c r="D85" s="353"/>
      <c r="E85" s="353"/>
      <c r="F85" s="73"/>
      <c r="G85" s="20">
        <f t="shared" si="2"/>
        <v>0</v>
      </c>
    </row>
    <row r="86" spans="1:7" ht="12.75" thickBot="1">
      <c r="A86" s="27" t="s">
        <v>113</v>
      </c>
      <c r="B86" s="27" t="s">
        <v>108</v>
      </c>
      <c r="C86" s="261"/>
      <c r="D86" s="352"/>
      <c r="E86" s="352"/>
      <c r="F86" s="73"/>
      <c r="G86" s="20">
        <f t="shared" si="2"/>
        <v>0</v>
      </c>
    </row>
    <row r="87" spans="2:7" ht="12.75" thickBot="1">
      <c r="B87" s="34" t="s">
        <v>114</v>
      </c>
      <c r="C87" s="260"/>
      <c r="D87" s="351"/>
      <c r="E87" s="351"/>
      <c r="F87" s="73"/>
      <c r="G87" s="20">
        <f t="shared" si="2"/>
        <v>0</v>
      </c>
    </row>
    <row r="88" spans="3:7" ht="12.75" hidden="1" thickBot="1">
      <c r="C88" s="460"/>
      <c r="F88" s="73"/>
      <c r="G88" s="20">
        <f t="shared" si="2"/>
        <v>0</v>
      </c>
    </row>
    <row r="89" spans="3:7" ht="12.75" hidden="1" thickBot="1">
      <c r="C89" s="460"/>
      <c r="F89" s="73"/>
      <c r="G89" s="20">
        <f t="shared" si="2"/>
        <v>0</v>
      </c>
    </row>
    <row r="90" spans="3:7" ht="12.75" hidden="1" thickBot="1">
      <c r="C90" s="460"/>
      <c r="F90" s="73"/>
      <c r="G90" s="20">
        <f t="shared" si="2"/>
        <v>0</v>
      </c>
    </row>
    <row r="91" spans="1:7" ht="16.5" customHeight="1" thickBot="1">
      <c r="A91" s="13" t="s">
        <v>115</v>
      </c>
      <c r="B91" s="13" t="s">
        <v>429</v>
      </c>
      <c r="C91" s="263"/>
      <c r="D91" s="439"/>
      <c r="E91" s="415"/>
      <c r="F91" s="73"/>
      <c r="G91" s="20">
        <f t="shared" si="2"/>
        <v>0</v>
      </c>
    </row>
    <row r="92" spans="1:7" ht="12.75" hidden="1" thickBot="1">
      <c r="A92" s="58"/>
      <c r="B92" s="58" t="s">
        <v>117</v>
      </c>
      <c r="C92" s="264"/>
      <c r="D92" s="440"/>
      <c r="E92" s="416"/>
      <c r="F92" s="73" t="e">
        <f>D92/C92*100</f>
        <v>#DIV/0!</v>
      </c>
      <c r="G92" s="20">
        <f t="shared" si="2"/>
        <v>0</v>
      </c>
    </row>
    <row r="93" spans="1:7" ht="24.75" thickBot="1">
      <c r="A93" s="48" t="s">
        <v>312</v>
      </c>
      <c r="B93" s="54" t="s">
        <v>421</v>
      </c>
      <c r="C93" s="264">
        <v>3</v>
      </c>
      <c r="D93" s="350"/>
      <c r="E93" s="360"/>
      <c r="F93" s="73">
        <f>D93/C93*100</f>
        <v>0</v>
      </c>
      <c r="G93" s="20">
        <f>D93-C93</f>
        <v>-3</v>
      </c>
    </row>
    <row r="94" spans="1:7" ht="24" customHeight="1" thickBot="1">
      <c r="A94" s="48" t="s">
        <v>305</v>
      </c>
      <c r="B94" s="166" t="s">
        <v>307</v>
      </c>
      <c r="C94" s="259"/>
      <c r="D94" s="350"/>
      <c r="E94" s="360"/>
      <c r="F94" s="73"/>
      <c r="G94" s="20">
        <f>D94-C94</f>
        <v>0</v>
      </c>
    </row>
    <row r="95" spans="1:7" ht="23.25" customHeight="1" thickBot="1">
      <c r="A95" s="48" t="s">
        <v>306</v>
      </c>
      <c r="B95" s="167" t="s">
        <v>308</v>
      </c>
      <c r="C95" s="259"/>
      <c r="D95" s="441">
        <v>2</v>
      </c>
      <c r="E95" s="417"/>
      <c r="F95" s="73"/>
      <c r="G95" s="20">
        <f aca="true" t="shared" si="3" ref="G95:G138">D95-C95</f>
        <v>2</v>
      </c>
    </row>
    <row r="96" spans="1:7" ht="12.75" thickBot="1">
      <c r="A96" s="34" t="s">
        <v>118</v>
      </c>
      <c r="B96" s="34" t="s">
        <v>119</v>
      </c>
      <c r="C96" s="136">
        <f>C98</f>
        <v>357.3</v>
      </c>
      <c r="D96" s="354">
        <f>D98</f>
        <v>14.49437</v>
      </c>
      <c r="E96" s="354">
        <f>E98</f>
        <v>12.40002</v>
      </c>
      <c r="F96" s="73">
        <f>D96/C96*100</f>
        <v>4.0566386789812485</v>
      </c>
      <c r="G96" s="20">
        <f t="shared" si="3"/>
        <v>-342.80563</v>
      </c>
    </row>
    <row r="97" spans="1:7" ht="12.75" thickBot="1">
      <c r="A97" s="27" t="s">
        <v>325</v>
      </c>
      <c r="B97" s="27" t="s">
        <v>121</v>
      </c>
      <c r="C97" s="261"/>
      <c r="D97" s="352"/>
      <c r="E97" s="352"/>
      <c r="F97" s="73"/>
      <c r="G97" s="20">
        <f t="shared" si="3"/>
        <v>0</v>
      </c>
    </row>
    <row r="98" spans="2:7" ht="12.75" thickBot="1">
      <c r="B98" s="34" t="s">
        <v>122</v>
      </c>
      <c r="C98" s="260">
        <v>357.3</v>
      </c>
      <c r="D98" s="351">
        <v>14.49437</v>
      </c>
      <c r="E98" s="260">
        <v>12.40002</v>
      </c>
      <c r="F98" s="73">
        <f>D98/C98*100</f>
        <v>4.0566386789812485</v>
      </c>
      <c r="G98" s="20">
        <f t="shared" si="3"/>
        <v>-342.80563</v>
      </c>
    </row>
    <row r="99" spans="1:7" ht="12.75" thickBot="1">
      <c r="A99" s="27" t="s">
        <v>123</v>
      </c>
      <c r="B99" s="27" t="s">
        <v>97</v>
      </c>
      <c r="C99" s="261">
        <v>9.5</v>
      </c>
      <c r="D99" s="352"/>
      <c r="E99" s="352"/>
      <c r="F99" s="73">
        <f>D99/C99*100</f>
        <v>0</v>
      </c>
      <c r="G99" s="20">
        <f t="shared" si="3"/>
        <v>-9.5</v>
      </c>
    </row>
    <row r="100" spans="2:7" ht="12.75" thickBot="1">
      <c r="B100" s="34" t="s">
        <v>124</v>
      </c>
      <c r="C100" s="260"/>
      <c r="D100" s="351"/>
      <c r="E100" s="351"/>
      <c r="F100" s="73"/>
      <c r="G100" s="20">
        <f t="shared" si="3"/>
        <v>0</v>
      </c>
    </row>
    <row r="101" spans="1:7" ht="12.75" thickBot="1">
      <c r="A101" s="72" t="s">
        <v>125</v>
      </c>
      <c r="B101" s="306" t="s">
        <v>126</v>
      </c>
      <c r="C101" s="314">
        <f>C104+C105</f>
        <v>0</v>
      </c>
      <c r="D101" s="442">
        <f>D102+D103+D104+D105</f>
        <v>18.82878</v>
      </c>
      <c r="E101" s="418">
        <f>E102+E103+E104+E105</f>
        <v>45.931650000000005</v>
      </c>
      <c r="F101" s="73"/>
      <c r="G101" s="20">
        <f t="shared" si="3"/>
        <v>18.82878</v>
      </c>
    </row>
    <row r="102" spans="1:7" ht="12.75" thickBot="1">
      <c r="A102" s="34" t="s">
        <v>127</v>
      </c>
      <c r="B102" s="34" t="s">
        <v>128</v>
      </c>
      <c r="C102" s="260"/>
      <c r="D102" s="358">
        <v>18.82878</v>
      </c>
      <c r="E102" s="263">
        <v>12.73165</v>
      </c>
      <c r="F102" s="73"/>
      <c r="G102" s="20">
        <f t="shared" si="3"/>
        <v>18.82878</v>
      </c>
    </row>
    <row r="103" spans="1:7" ht="12.75" thickBot="1">
      <c r="A103" s="27" t="s">
        <v>309</v>
      </c>
      <c r="B103" s="58" t="s">
        <v>128</v>
      </c>
      <c r="C103" s="264"/>
      <c r="D103" s="360"/>
      <c r="E103" s="360"/>
      <c r="F103" s="73"/>
      <c r="G103" s="20">
        <f>D103-C103</f>
        <v>0</v>
      </c>
    </row>
    <row r="104" spans="1:7" ht="12.75" thickBot="1">
      <c r="A104" s="27" t="s">
        <v>280</v>
      </c>
      <c r="B104" s="58" t="s">
        <v>129</v>
      </c>
      <c r="C104" s="264"/>
      <c r="D104" s="350"/>
      <c r="E104" s="350"/>
      <c r="F104" s="73"/>
      <c r="G104" s="20">
        <f t="shared" si="3"/>
        <v>0</v>
      </c>
    </row>
    <row r="105" spans="1:7" ht="12.75" customHeight="1" thickBot="1">
      <c r="A105" s="27" t="s">
        <v>319</v>
      </c>
      <c r="B105" s="27" t="s">
        <v>126</v>
      </c>
      <c r="C105" s="261"/>
      <c r="D105" s="353"/>
      <c r="E105" s="121">
        <v>33.2</v>
      </c>
      <c r="F105" s="73"/>
      <c r="G105" s="20">
        <f t="shared" si="3"/>
        <v>0</v>
      </c>
    </row>
    <row r="106" spans="1:7" ht="12.75" thickBot="1">
      <c r="A106" s="72" t="s">
        <v>134</v>
      </c>
      <c r="B106" s="306" t="s">
        <v>135</v>
      </c>
      <c r="C106" s="274">
        <f>C107</f>
        <v>332478.9</v>
      </c>
      <c r="D106" s="359">
        <f>D107+D184+D188+D187</f>
        <v>20084.23095</v>
      </c>
      <c r="E106" s="359">
        <f>E107+E184+E188+E187</f>
        <v>16761.96051</v>
      </c>
      <c r="F106" s="73">
        <f>D106/C106*100</f>
        <v>6.040753548571052</v>
      </c>
      <c r="G106" s="20">
        <f t="shared" si="3"/>
        <v>-312394.66905</v>
      </c>
    </row>
    <row r="107" spans="1:7" ht="12.75" thickBot="1">
      <c r="A107" s="100" t="s">
        <v>232</v>
      </c>
      <c r="B107" s="306" t="s">
        <v>233</v>
      </c>
      <c r="C107" s="245">
        <f>C108+C111+C137+C167</f>
        <v>332478.9</v>
      </c>
      <c r="D107" s="347">
        <f>D108+D111+D137+D167</f>
        <v>21406.03095</v>
      </c>
      <c r="E107" s="347">
        <f>E108+E111+E137+E167</f>
        <v>18028.2576</v>
      </c>
      <c r="F107" s="73">
        <f>D107/C107*100</f>
        <v>6.438312611717616</v>
      </c>
      <c r="G107" s="20">
        <f t="shared" si="3"/>
        <v>-311072.86905000004</v>
      </c>
    </row>
    <row r="108" spans="1:7" ht="12.75" thickBot="1">
      <c r="A108" s="72" t="s">
        <v>136</v>
      </c>
      <c r="B108" s="306" t="s">
        <v>137</v>
      </c>
      <c r="C108" s="245">
        <f>C109+C110</f>
        <v>108768</v>
      </c>
      <c r="D108" s="443">
        <f>D109+D110</f>
        <v>7614</v>
      </c>
      <c r="E108" s="405">
        <f>E109+E110</f>
        <v>5125</v>
      </c>
      <c r="F108" s="73">
        <f>D108/C108*100</f>
        <v>7.000220653133274</v>
      </c>
      <c r="G108" s="20">
        <f t="shared" si="3"/>
        <v>-101154</v>
      </c>
    </row>
    <row r="109" spans="1:7" ht="12.75" thickBot="1">
      <c r="A109" s="34" t="s">
        <v>138</v>
      </c>
      <c r="B109" s="68" t="s">
        <v>139</v>
      </c>
      <c r="C109" s="269">
        <v>108768</v>
      </c>
      <c r="D109" s="370">
        <v>7614</v>
      </c>
      <c r="E109" s="269">
        <v>5125</v>
      </c>
      <c r="F109" s="73">
        <f>D109/C109*100</f>
        <v>7.000220653133274</v>
      </c>
      <c r="G109" s="20">
        <f t="shared" si="3"/>
        <v>-101154</v>
      </c>
    </row>
    <row r="110" spans="1:7" ht="12" customHeight="1" thickBot="1">
      <c r="A110" s="91" t="s">
        <v>218</v>
      </c>
      <c r="B110" s="68" t="s">
        <v>447</v>
      </c>
      <c r="C110" s="289"/>
      <c r="D110" s="349"/>
      <c r="E110" s="349"/>
      <c r="F110" s="73"/>
      <c r="G110" s="20">
        <f t="shared" si="3"/>
        <v>0</v>
      </c>
    </row>
    <row r="111" spans="1:8" ht="12.75" thickBot="1">
      <c r="A111" s="72" t="s">
        <v>140</v>
      </c>
      <c r="B111" s="307" t="s">
        <v>141</v>
      </c>
      <c r="C111" s="248">
        <f>C116+C117+C120+C112+C115+C118+C119</f>
        <v>36809.6</v>
      </c>
      <c r="D111" s="419">
        <f>D116+D117+D120+D112+D115+D118+D119+D113+D114</f>
        <v>200.64</v>
      </c>
      <c r="E111" s="384">
        <f>E116+E117+E120+E115+E118+E119+E113+E114+E112</f>
        <v>204</v>
      </c>
      <c r="F111" s="73">
        <f>D111/C111*100</f>
        <v>0.5450751977744935</v>
      </c>
      <c r="G111" s="20">
        <f t="shared" si="3"/>
        <v>-36608.96</v>
      </c>
      <c r="H111" s="9"/>
    </row>
    <row r="112" spans="1:8" ht="12.75" thickBot="1">
      <c r="A112" s="13" t="s">
        <v>413</v>
      </c>
      <c r="B112" s="68" t="s">
        <v>422</v>
      </c>
      <c r="C112" s="290"/>
      <c r="D112" s="444"/>
      <c r="E112" s="444"/>
      <c r="F112" s="73"/>
      <c r="G112" s="20">
        <f t="shared" si="3"/>
        <v>0</v>
      </c>
      <c r="H112" s="9"/>
    </row>
    <row r="113" spans="1:8" ht="12.75" thickBot="1">
      <c r="A113" s="13" t="s">
        <v>413</v>
      </c>
      <c r="B113" s="68" t="s">
        <v>416</v>
      </c>
      <c r="C113" s="269"/>
      <c r="D113" s="354"/>
      <c r="E113" s="354"/>
      <c r="F113" s="73"/>
      <c r="G113" s="20">
        <f t="shared" si="3"/>
        <v>0</v>
      </c>
      <c r="H113" s="9"/>
    </row>
    <row r="114" spans="1:8" ht="12.75" thickBot="1">
      <c r="A114" s="13" t="s">
        <v>413</v>
      </c>
      <c r="B114" s="68" t="s">
        <v>417</v>
      </c>
      <c r="C114" s="269"/>
      <c r="D114" s="354"/>
      <c r="E114" s="354"/>
      <c r="F114" s="73"/>
      <c r="G114" s="20">
        <f t="shared" si="3"/>
        <v>0</v>
      </c>
      <c r="H114" s="9"/>
    </row>
    <row r="115" spans="1:8" ht="12.75" thickBot="1">
      <c r="A115" s="13" t="s">
        <v>414</v>
      </c>
      <c r="B115" s="68" t="s">
        <v>143</v>
      </c>
      <c r="C115" s="269">
        <v>3263.2</v>
      </c>
      <c r="D115" s="350"/>
      <c r="E115" s="350"/>
      <c r="F115" s="73">
        <f>D115/C115*100</f>
        <v>0</v>
      </c>
      <c r="G115" s="20">
        <f t="shared" si="3"/>
        <v>-3263.2</v>
      </c>
      <c r="H115" s="9"/>
    </row>
    <row r="116" spans="1:8" ht="12.75" thickBot="1">
      <c r="A116" s="34" t="s">
        <v>415</v>
      </c>
      <c r="B116" s="75" t="s">
        <v>145</v>
      </c>
      <c r="C116" s="267">
        <v>5137</v>
      </c>
      <c r="D116" s="349"/>
      <c r="E116" s="349"/>
      <c r="F116" s="73">
        <f>D116/C116*100</f>
        <v>0</v>
      </c>
      <c r="G116" s="20">
        <f t="shared" si="3"/>
        <v>-5137</v>
      </c>
      <c r="H116" s="9"/>
    </row>
    <row r="117" spans="1:7" ht="12.75" thickBot="1">
      <c r="A117" s="58" t="s">
        <v>337</v>
      </c>
      <c r="B117" s="67" t="s">
        <v>438</v>
      </c>
      <c r="C117" s="270"/>
      <c r="D117" s="350"/>
      <c r="E117" s="360"/>
      <c r="F117" s="73"/>
      <c r="G117" s="20">
        <f t="shared" si="3"/>
        <v>0</v>
      </c>
    </row>
    <row r="118" spans="1:7" ht="12.75" thickBot="1">
      <c r="A118" s="13" t="s">
        <v>241</v>
      </c>
      <c r="B118" s="68" t="s">
        <v>237</v>
      </c>
      <c r="C118" s="269"/>
      <c r="D118" s="354"/>
      <c r="E118" s="358"/>
      <c r="F118" s="73"/>
      <c r="G118" s="20">
        <f t="shared" si="3"/>
        <v>0</v>
      </c>
    </row>
    <row r="119" spans="1:8" s="9" customFormat="1" ht="13.5" thickBot="1">
      <c r="A119" s="13" t="s">
        <v>370</v>
      </c>
      <c r="B119" s="304" t="s">
        <v>153</v>
      </c>
      <c r="C119" s="291">
        <v>3208.9</v>
      </c>
      <c r="D119" s="354"/>
      <c r="E119" s="354"/>
      <c r="F119" s="73">
        <f>D119/C119*100</f>
        <v>0</v>
      </c>
      <c r="G119" s="20">
        <f t="shared" si="3"/>
        <v>-3208.9</v>
      </c>
      <c r="H119" s="4"/>
    </row>
    <row r="120" spans="1:7" ht="12.75" thickBot="1">
      <c r="A120" s="72" t="s">
        <v>151</v>
      </c>
      <c r="B120" s="308" t="s">
        <v>152</v>
      </c>
      <c r="C120" s="248">
        <f>C122+C123+C124+C125+C126+C121+C127+C130+C129+C136</f>
        <v>25200.5</v>
      </c>
      <c r="D120" s="372">
        <f>D122+D123+D124+D125+D126+D121+D127+D130+D129+D135+D136+D134</f>
        <v>200.64</v>
      </c>
      <c r="E120" s="419">
        <f>E122+E123+E124+E125+E126+E121+E127+E130+E129+E133+E134</f>
        <v>204</v>
      </c>
      <c r="F120" s="73">
        <f>D120/C120*100</f>
        <v>0.7961746790738279</v>
      </c>
      <c r="G120" s="20">
        <f t="shared" si="3"/>
        <v>-24999.86</v>
      </c>
    </row>
    <row r="121" spans="1:7" ht="16.5" customHeight="1" thickBot="1">
      <c r="A121" s="13" t="s">
        <v>151</v>
      </c>
      <c r="B121" s="132" t="s">
        <v>440</v>
      </c>
      <c r="C121" s="269">
        <v>220</v>
      </c>
      <c r="D121" s="354"/>
      <c r="E121" s="353"/>
      <c r="F121" s="73">
        <f>D121/C121*100</f>
        <v>0</v>
      </c>
      <c r="G121" s="20">
        <f t="shared" si="3"/>
        <v>-220</v>
      </c>
    </row>
    <row r="122" spans="1:7" ht="12.75" thickBot="1">
      <c r="A122" s="27" t="s">
        <v>151</v>
      </c>
      <c r="B122" s="79" t="s">
        <v>154</v>
      </c>
      <c r="C122" s="268"/>
      <c r="D122" s="353"/>
      <c r="E122" s="353"/>
      <c r="F122" s="73"/>
      <c r="G122" s="20">
        <f t="shared" si="3"/>
        <v>0</v>
      </c>
    </row>
    <row r="123" spans="1:7" ht="12.75" thickBot="1">
      <c r="A123" s="27" t="s">
        <v>151</v>
      </c>
      <c r="B123" s="67" t="s">
        <v>155</v>
      </c>
      <c r="C123" s="270"/>
      <c r="D123" s="350"/>
      <c r="E123" s="350"/>
      <c r="F123" s="73"/>
      <c r="G123" s="20">
        <f t="shared" si="3"/>
        <v>0</v>
      </c>
    </row>
    <row r="124" spans="1:7" ht="12.75" thickBot="1">
      <c r="A124" s="27" t="s">
        <v>151</v>
      </c>
      <c r="B124" s="79" t="s">
        <v>446</v>
      </c>
      <c r="C124" s="270">
        <v>4000</v>
      </c>
      <c r="D124" s="350"/>
      <c r="E124" s="350"/>
      <c r="F124" s="73">
        <f>D124/C124*100</f>
        <v>0</v>
      </c>
      <c r="G124" s="20">
        <f t="shared" si="3"/>
        <v>-4000</v>
      </c>
    </row>
    <row r="125" spans="1:7" ht="12.75" hidden="1" thickBot="1">
      <c r="A125" s="27" t="s">
        <v>151</v>
      </c>
      <c r="B125" s="79" t="s">
        <v>251</v>
      </c>
      <c r="C125" s="268"/>
      <c r="D125" s="353"/>
      <c r="E125" s="352"/>
      <c r="F125" s="73" t="e">
        <f>D125/C125*100</f>
        <v>#DIV/0!</v>
      </c>
      <c r="G125" s="20">
        <f t="shared" si="3"/>
        <v>0</v>
      </c>
    </row>
    <row r="126" spans="1:7" ht="12.75" thickBot="1">
      <c r="A126" s="27" t="s">
        <v>151</v>
      </c>
      <c r="B126" s="79" t="s">
        <v>290</v>
      </c>
      <c r="C126" s="270"/>
      <c r="D126" s="350"/>
      <c r="E126" s="350"/>
      <c r="F126" s="73"/>
      <c r="G126" s="20">
        <f t="shared" si="3"/>
        <v>0</v>
      </c>
    </row>
    <row r="127" spans="1:7" ht="13.5" thickBot="1">
      <c r="A127" s="27" t="s">
        <v>151</v>
      </c>
      <c r="B127" s="229" t="s">
        <v>341</v>
      </c>
      <c r="C127" s="291">
        <v>15496.6</v>
      </c>
      <c r="D127" s="353"/>
      <c r="E127" s="445"/>
      <c r="F127" s="73">
        <f>D127/C127*100</f>
        <v>0</v>
      </c>
      <c r="G127" s="20">
        <f t="shared" si="3"/>
        <v>-15496.6</v>
      </c>
    </row>
    <row r="128" spans="1:7" ht="12.75" hidden="1" thickBot="1">
      <c r="A128" s="27" t="s">
        <v>151</v>
      </c>
      <c r="B128" s="114" t="s">
        <v>331</v>
      </c>
      <c r="C128" s="292"/>
      <c r="D128" s="353"/>
      <c r="E128" s="352"/>
      <c r="F128" s="73" t="e">
        <f>D128/C128*100</f>
        <v>#DIV/0!</v>
      </c>
      <c r="G128" s="20">
        <f t="shared" si="3"/>
        <v>0</v>
      </c>
    </row>
    <row r="129" spans="1:8" ht="13.5" customHeight="1" thickBot="1">
      <c r="A129" s="27" t="s">
        <v>151</v>
      </c>
      <c r="B129" s="114" t="s">
        <v>424</v>
      </c>
      <c r="C129" s="292">
        <v>2273.9</v>
      </c>
      <c r="D129" s="353">
        <v>200.64</v>
      </c>
      <c r="E129" s="121">
        <v>204</v>
      </c>
      <c r="F129" s="73">
        <f>D129/C129*100</f>
        <v>8.82360701877831</v>
      </c>
      <c r="G129" s="20">
        <f t="shared" si="3"/>
        <v>-2073.26</v>
      </c>
      <c r="H129" s="1"/>
    </row>
    <row r="130" spans="1:8" s="232" customFormat="1" ht="13.5" thickBot="1">
      <c r="A130" s="228" t="s">
        <v>151</v>
      </c>
      <c r="B130" s="229" t="s">
        <v>423</v>
      </c>
      <c r="C130" s="293"/>
      <c r="D130" s="445"/>
      <c r="E130" s="420"/>
      <c r="F130" s="73"/>
      <c r="G130" s="20">
        <f t="shared" si="3"/>
        <v>0</v>
      </c>
      <c r="H130" s="231"/>
    </row>
    <row r="131" spans="1:8" s="232" customFormat="1" ht="13.5" hidden="1" thickBot="1">
      <c r="A131" s="228" t="s">
        <v>151</v>
      </c>
      <c r="B131" s="164" t="s">
        <v>342</v>
      </c>
      <c r="C131" s="277"/>
      <c r="D131" s="379"/>
      <c r="E131" s="421"/>
      <c r="F131" s="73"/>
      <c r="G131" s="20">
        <f t="shared" si="3"/>
        <v>0</v>
      </c>
      <c r="H131" s="240"/>
    </row>
    <row r="132" spans="1:8" ht="12.75" hidden="1" thickBot="1">
      <c r="A132" s="27" t="s">
        <v>151</v>
      </c>
      <c r="B132" s="79" t="s">
        <v>333</v>
      </c>
      <c r="C132" s="291"/>
      <c r="D132" s="353"/>
      <c r="E132" s="352"/>
      <c r="F132" s="73"/>
      <c r="G132" s="20">
        <f t="shared" si="3"/>
        <v>0</v>
      </c>
      <c r="H132" s="1"/>
    </row>
    <row r="133" spans="1:8" ht="12.75" thickBot="1">
      <c r="A133" s="27" t="s">
        <v>151</v>
      </c>
      <c r="B133" s="53" t="s">
        <v>441</v>
      </c>
      <c r="C133" s="262"/>
      <c r="D133" s="350"/>
      <c r="E133" s="353"/>
      <c r="F133" s="73"/>
      <c r="G133" s="20">
        <f t="shared" si="3"/>
        <v>0</v>
      </c>
      <c r="H133" s="1"/>
    </row>
    <row r="134" spans="1:8" ht="24.75" thickBot="1">
      <c r="A134" s="228" t="s">
        <v>151</v>
      </c>
      <c r="B134" s="143" t="s">
        <v>442</v>
      </c>
      <c r="C134" s="291"/>
      <c r="D134" s="353"/>
      <c r="E134" s="354"/>
      <c r="F134" s="73"/>
      <c r="G134" s="20">
        <f t="shared" si="3"/>
        <v>0</v>
      </c>
      <c r="H134" s="1"/>
    </row>
    <row r="135" spans="1:8" ht="24.75" thickBot="1">
      <c r="A135" s="228" t="s">
        <v>151</v>
      </c>
      <c r="B135" s="49" t="s">
        <v>448</v>
      </c>
      <c r="C135" s="262"/>
      <c r="D135" s="350"/>
      <c r="E135" s="350"/>
      <c r="F135" s="73"/>
      <c r="G135" s="20">
        <f t="shared" si="3"/>
        <v>0</v>
      </c>
      <c r="H135" s="1"/>
    </row>
    <row r="136" spans="1:8" ht="13.5" thickBot="1">
      <c r="A136" s="228" t="s">
        <v>151</v>
      </c>
      <c r="B136" s="143" t="s">
        <v>451</v>
      </c>
      <c r="C136" s="461">
        <v>3210</v>
      </c>
      <c r="D136" s="435"/>
      <c r="E136" s="435"/>
      <c r="F136" s="463">
        <f>D136/C136*100</f>
        <v>0</v>
      </c>
      <c r="G136" s="464">
        <f t="shared" si="3"/>
        <v>-3210</v>
      </c>
      <c r="H136" s="1"/>
    </row>
    <row r="137" spans="1:8" ht="12.75" thickBot="1">
      <c r="A137" s="72" t="s">
        <v>157</v>
      </c>
      <c r="B137" s="465" t="s">
        <v>158</v>
      </c>
      <c r="C137" s="252">
        <f>C138+C143+C145+C144+C163+C164+C162+C142+C161+C160</f>
        <v>174679.00000000003</v>
      </c>
      <c r="D137" s="380">
        <f>D138+D143+D145+D144+D163+D164+D162+D161+D160</f>
        <v>13585.544000000002</v>
      </c>
      <c r="E137" s="380">
        <f>E138+E143+E145+E144+E163+E164+E162+E161+E160</f>
        <v>12699.2576</v>
      </c>
      <c r="F137" s="73">
        <f>D137/C137*100</f>
        <v>7.777434036146302</v>
      </c>
      <c r="G137" s="20">
        <f t="shared" si="3"/>
        <v>-161093.45600000003</v>
      </c>
      <c r="H137" s="1"/>
    </row>
    <row r="138" spans="1:7" ht="12.75" thickBot="1">
      <c r="A138" s="58" t="s">
        <v>159</v>
      </c>
      <c r="B138" s="67" t="s">
        <v>432</v>
      </c>
      <c r="C138" s="270">
        <v>528</v>
      </c>
      <c r="D138" s="360"/>
      <c r="E138" s="360"/>
      <c r="F138" s="73">
        <f>D138/C138*100</f>
        <v>0</v>
      </c>
      <c r="G138" s="20">
        <f t="shared" si="3"/>
        <v>-528</v>
      </c>
    </row>
    <row r="139" spans="1:7" s="9" customFormat="1" ht="12" customHeight="1" hidden="1">
      <c r="A139" s="183" t="s">
        <v>4</v>
      </c>
      <c r="B139" s="321"/>
      <c r="C139" s="462" t="s">
        <v>238</v>
      </c>
      <c r="D139" s="422"/>
      <c r="E139" s="422"/>
      <c r="F139" s="477"/>
      <c r="G139" s="477"/>
    </row>
    <row r="140" spans="1:7" s="9" customFormat="1" ht="12" customHeight="1" hidden="1">
      <c r="A140" s="183" t="s">
        <v>6</v>
      </c>
      <c r="B140" s="176" t="s">
        <v>7</v>
      </c>
      <c r="C140" s="462" t="s">
        <v>239</v>
      </c>
      <c r="D140" s="423"/>
      <c r="E140" s="423"/>
      <c r="F140" s="173"/>
      <c r="G140" s="7"/>
    </row>
    <row r="141" spans="1:7" ht="12.75" customHeight="1" hidden="1">
      <c r="A141" s="183" t="s">
        <v>9</v>
      </c>
      <c r="B141" s="335"/>
      <c r="C141" s="462" t="s">
        <v>8</v>
      </c>
      <c r="D141" s="422"/>
      <c r="E141" s="422"/>
      <c r="F141" s="14"/>
      <c r="G141" s="8"/>
    </row>
    <row r="142" spans="1:7" ht="12.75" customHeight="1">
      <c r="A142" s="48" t="s">
        <v>260</v>
      </c>
      <c r="B142" s="48" t="s">
        <v>457</v>
      </c>
      <c r="C142" s="467">
        <v>3.9</v>
      </c>
      <c r="D142" s="466"/>
      <c r="E142" s="466"/>
      <c r="F142" s="173"/>
      <c r="G142" s="7"/>
    </row>
    <row r="143" spans="1:8" ht="12">
      <c r="A143" s="13" t="s">
        <v>162</v>
      </c>
      <c r="B143" s="68" t="s">
        <v>433</v>
      </c>
      <c r="C143" s="269">
        <v>1371.6</v>
      </c>
      <c r="D143" s="354"/>
      <c r="E143" s="354"/>
      <c r="F143" s="32">
        <f aca="true" t="shared" si="4" ref="F143:F150">D143/C143*100</f>
        <v>0</v>
      </c>
      <c r="G143" s="56">
        <f>D143-C143</f>
        <v>-1371.6</v>
      </c>
      <c r="H143" s="9"/>
    </row>
    <row r="144" spans="1:8" ht="24.75" customHeight="1" thickBot="1">
      <c r="A144" s="58" t="s">
        <v>213</v>
      </c>
      <c r="B144" s="134" t="s">
        <v>383</v>
      </c>
      <c r="C144" s="295">
        <v>430.2</v>
      </c>
      <c r="D144" s="350"/>
      <c r="E144" s="350"/>
      <c r="F144" s="17">
        <f t="shared" si="4"/>
        <v>0</v>
      </c>
      <c r="G144" s="89">
        <f aca="true" t="shared" si="5" ref="G144:G190">D144-C144</f>
        <v>-430.2</v>
      </c>
      <c r="H144" s="9"/>
    </row>
    <row r="145" spans="1:7" ht="12.75" thickBot="1">
      <c r="A145" s="100" t="s">
        <v>168</v>
      </c>
      <c r="B145" s="306" t="s">
        <v>169</v>
      </c>
      <c r="C145" s="246">
        <f>C146+C147+C148+C149+C151+C153+C154+C155+C150+C156+C157+C152+C158+C159</f>
        <v>118322.8</v>
      </c>
      <c r="D145" s="384">
        <f>D146+D147+D148+D149+D151+D153+D154+D155+D150+D156+D157</f>
        <v>9411.075</v>
      </c>
      <c r="E145" s="405">
        <f>E146+E147+E148+E149+E151+E153+E154+E155+E150+E156</f>
        <v>10036.7276</v>
      </c>
      <c r="F145" s="17">
        <f t="shared" si="4"/>
        <v>7.953729120676657</v>
      </c>
      <c r="G145" s="89">
        <f t="shared" si="5"/>
        <v>-108911.725</v>
      </c>
    </row>
    <row r="146" spans="1:7" ht="11.25" customHeight="1">
      <c r="A146" s="13" t="s">
        <v>168</v>
      </c>
      <c r="B146" s="132" t="s">
        <v>224</v>
      </c>
      <c r="C146" s="295">
        <v>27</v>
      </c>
      <c r="D146" s="354"/>
      <c r="E146" s="358"/>
      <c r="F146" s="17">
        <f t="shared" si="4"/>
        <v>0</v>
      </c>
      <c r="G146" s="89">
        <f t="shared" si="5"/>
        <v>-27</v>
      </c>
    </row>
    <row r="147" spans="1:7" ht="24" customHeight="1">
      <c r="A147" s="13" t="s">
        <v>168</v>
      </c>
      <c r="B147" s="132" t="s">
        <v>212</v>
      </c>
      <c r="C147" s="295">
        <v>1384.2</v>
      </c>
      <c r="D147" s="354"/>
      <c r="E147" s="354"/>
      <c r="F147" s="17">
        <f t="shared" si="4"/>
        <v>0</v>
      </c>
      <c r="G147" s="89">
        <f t="shared" si="5"/>
        <v>-1384.2</v>
      </c>
    </row>
    <row r="148" spans="1:7" ht="12">
      <c r="A148" s="13" t="s">
        <v>168</v>
      </c>
      <c r="B148" s="68" t="s">
        <v>170</v>
      </c>
      <c r="C148" s="269">
        <v>5444.6</v>
      </c>
      <c r="D148" s="354">
        <v>296.075</v>
      </c>
      <c r="E148" s="136">
        <v>305.191</v>
      </c>
      <c r="F148" s="17">
        <f t="shared" si="4"/>
        <v>5.4379568747015385</v>
      </c>
      <c r="G148" s="89">
        <f t="shared" si="5"/>
        <v>-5148.525000000001</v>
      </c>
    </row>
    <row r="149" spans="1:7" ht="12">
      <c r="A149" s="58" t="s">
        <v>168</v>
      </c>
      <c r="B149" s="67" t="s">
        <v>171</v>
      </c>
      <c r="C149" s="270">
        <v>92696.4</v>
      </c>
      <c r="D149" s="350">
        <v>7717</v>
      </c>
      <c r="E149" s="259">
        <v>7942</v>
      </c>
      <c r="F149" s="17">
        <f t="shared" si="4"/>
        <v>8.325026646126494</v>
      </c>
      <c r="G149" s="89">
        <f t="shared" si="5"/>
        <v>-84979.4</v>
      </c>
    </row>
    <row r="150" spans="1:7" ht="12">
      <c r="A150" s="58" t="s">
        <v>168</v>
      </c>
      <c r="B150" s="67" t="s">
        <v>371</v>
      </c>
      <c r="C150" s="270">
        <v>15653.6</v>
      </c>
      <c r="D150" s="350">
        <v>1398</v>
      </c>
      <c r="E150" s="259">
        <v>1081</v>
      </c>
      <c r="F150" s="17">
        <f t="shared" si="4"/>
        <v>8.930852966729699</v>
      </c>
      <c r="G150" s="89">
        <f t="shared" si="5"/>
        <v>-14255.6</v>
      </c>
    </row>
    <row r="151" spans="1:7" ht="12">
      <c r="A151" s="58" t="s">
        <v>168</v>
      </c>
      <c r="B151" s="67" t="s">
        <v>173</v>
      </c>
      <c r="C151" s="270"/>
      <c r="D151" s="350"/>
      <c r="E151" s="259">
        <v>104.875</v>
      </c>
      <c r="F151" s="17"/>
      <c r="G151" s="89">
        <f t="shared" si="5"/>
        <v>0</v>
      </c>
    </row>
    <row r="152" spans="1:7" ht="12">
      <c r="A152" s="58" t="s">
        <v>168</v>
      </c>
      <c r="B152" s="67" t="s">
        <v>458</v>
      </c>
      <c r="C152" s="270">
        <v>1185.9</v>
      </c>
      <c r="D152" s="350"/>
      <c r="E152" s="259"/>
      <c r="F152" s="17"/>
      <c r="G152" s="89"/>
    </row>
    <row r="153" spans="1:7" ht="12">
      <c r="A153" s="58" t="s">
        <v>168</v>
      </c>
      <c r="B153" s="67" t="s">
        <v>174</v>
      </c>
      <c r="C153" s="270">
        <v>1151.6</v>
      </c>
      <c r="D153" s="350"/>
      <c r="E153" s="259">
        <v>551.8666</v>
      </c>
      <c r="F153" s="17"/>
      <c r="G153" s="89">
        <f t="shared" si="5"/>
        <v>-1151.6</v>
      </c>
    </row>
    <row r="154" spans="1:9" ht="12">
      <c r="A154" s="58" t="s">
        <v>168</v>
      </c>
      <c r="B154" s="67" t="s">
        <v>373</v>
      </c>
      <c r="C154" s="270"/>
      <c r="D154" s="350"/>
      <c r="E154" s="259">
        <v>24</v>
      </c>
      <c r="F154" s="17"/>
      <c r="G154" s="89">
        <f t="shared" si="5"/>
        <v>0</v>
      </c>
      <c r="I154" s="1"/>
    </row>
    <row r="155" spans="1:7" ht="12.75">
      <c r="A155" s="58" t="s">
        <v>168</v>
      </c>
      <c r="B155" s="162" t="s">
        <v>292</v>
      </c>
      <c r="C155" s="269"/>
      <c r="D155" s="353"/>
      <c r="E155" s="121">
        <v>0.795</v>
      </c>
      <c r="F155" s="17"/>
      <c r="G155" s="89">
        <f t="shared" si="5"/>
        <v>0</v>
      </c>
    </row>
    <row r="156" spans="1:7" ht="25.5">
      <c r="A156" s="58" t="s">
        <v>168</v>
      </c>
      <c r="B156" s="310" t="s">
        <v>384</v>
      </c>
      <c r="C156" s="269"/>
      <c r="D156" s="353"/>
      <c r="E156" s="121">
        <v>27</v>
      </c>
      <c r="F156" s="17"/>
      <c r="G156" s="89">
        <f t="shared" si="5"/>
        <v>0</v>
      </c>
    </row>
    <row r="157" spans="1:7" ht="25.5">
      <c r="A157" s="27" t="s">
        <v>168</v>
      </c>
      <c r="B157" s="342" t="s">
        <v>425</v>
      </c>
      <c r="C157" s="267"/>
      <c r="D157" s="353"/>
      <c r="E157" s="352"/>
      <c r="F157" s="17"/>
      <c r="G157" s="89">
        <f t="shared" si="5"/>
        <v>0</v>
      </c>
    </row>
    <row r="158" spans="1:7" ht="12.75">
      <c r="A158" s="58" t="s">
        <v>168</v>
      </c>
      <c r="B158" s="342" t="s">
        <v>459</v>
      </c>
      <c r="C158" s="267">
        <v>679</v>
      </c>
      <c r="D158" s="353"/>
      <c r="E158" s="352"/>
      <c r="F158" s="17"/>
      <c r="G158" s="89"/>
    </row>
    <row r="159" spans="1:7" ht="25.5">
      <c r="A159" s="27" t="s">
        <v>168</v>
      </c>
      <c r="B159" s="342" t="s">
        <v>460</v>
      </c>
      <c r="C159" s="267">
        <v>100.5</v>
      </c>
      <c r="D159" s="353"/>
      <c r="E159" s="352"/>
      <c r="F159" s="17"/>
      <c r="G159" s="89"/>
    </row>
    <row r="160" spans="1:7" ht="15" customHeight="1">
      <c r="A160" s="48" t="s">
        <v>180</v>
      </c>
      <c r="B160" s="343" t="s">
        <v>427</v>
      </c>
      <c r="C160" s="259">
        <v>1207.9</v>
      </c>
      <c r="D160" s="350"/>
      <c r="E160" s="350"/>
      <c r="F160" s="17">
        <f aca="true" t="shared" si="6" ref="F160:F168">D160/C160*100</f>
        <v>0</v>
      </c>
      <c r="G160" s="89">
        <f t="shared" si="5"/>
        <v>-1207.9</v>
      </c>
    </row>
    <row r="161" spans="1:7" ht="12.75">
      <c r="A161" s="13" t="s">
        <v>430</v>
      </c>
      <c r="B161" s="310" t="s">
        <v>431</v>
      </c>
      <c r="C161" s="269">
        <v>3394.2</v>
      </c>
      <c r="D161" s="349"/>
      <c r="E161" s="351"/>
      <c r="F161" s="17">
        <f t="shared" si="6"/>
        <v>0</v>
      </c>
      <c r="G161" s="89">
        <f t="shared" si="5"/>
        <v>-3394.2</v>
      </c>
    </row>
    <row r="162" spans="1:7" ht="36">
      <c r="A162" s="48" t="s">
        <v>317</v>
      </c>
      <c r="B162" s="132" t="s">
        <v>392</v>
      </c>
      <c r="C162" s="269">
        <v>1195.1</v>
      </c>
      <c r="D162" s="353"/>
      <c r="E162" s="353"/>
      <c r="F162" s="17">
        <f t="shared" si="6"/>
        <v>0</v>
      </c>
      <c r="G162" s="89">
        <f t="shared" si="5"/>
        <v>-1195.1</v>
      </c>
    </row>
    <row r="163" spans="1:7" ht="36.75" thickBot="1">
      <c r="A163" s="48" t="s">
        <v>317</v>
      </c>
      <c r="B163" s="132" t="s">
        <v>223</v>
      </c>
      <c r="C163" s="295">
        <v>3831.8</v>
      </c>
      <c r="D163" s="353"/>
      <c r="E163" s="353"/>
      <c r="F163" s="17">
        <f t="shared" si="6"/>
        <v>0</v>
      </c>
      <c r="G163" s="89">
        <f t="shared" si="5"/>
        <v>-3831.8</v>
      </c>
    </row>
    <row r="164" spans="1:7" ht="15" customHeight="1" thickBot="1">
      <c r="A164" s="320" t="s">
        <v>182</v>
      </c>
      <c r="B164" s="306" t="s">
        <v>183</v>
      </c>
      <c r="C164" s="334">
        <f>C166+C165</f>
        <v>44393.5</v>
      </c>
      <c r="D164" s="385">
        <f>D166+D165</f>
        <v>4174.469</v>
      </c>
      <c r="E164" s="385">
        <f>E166+E165</f>
        <v>2662.5299999999997</v>
      </c>
      <c r="F164" s="17">
        <f t="shared" si="6"/>
        <v>9.403333821392772</v>
      </c>
      <c r="G164" s="89">
        <f t="shared" si="5"/>
        <v>-40219.031</v>
      </c>
    </row>
    <row r="165" spans="1:7" ht="15" customHeight="1" thickBot="1">
      <c r="A165" s="139" t="s">
        <v>184</v>
      </c>
      <c r="B165" s="140" t="s">
        <v>426</v>
      </c>
      <c r="C165" s="259">
        <v>12756.5</v>
      </c>
      <c r="D165" s="350">
        <v>1014.469</v>
      </c>
      <c r="E165" s="282">
        <v>975.53</v>
      </c>
      <c r="F165" s="17">
        <f t="shared" si="6"/>
        <v>7.952565358836672</v>
      </c>
      <c r="G165" s="89">
        <f t="shared" si="5"/>
        <v>-11742.030999999999</v>
      </c>
    </row>
    <row r="166" spans="1:7" ht="15" customHeight="1" thickBot="1">
      <c r="A166" s="139" t="s">
        <v>184</v>
      </c>
      <c r="B166" s="140" t="s">
        <v>395</v>
      </c>
      <c r="C166" s="291">
        <v>31637</v>
      </c>
      <c r="D166" s="353">
        <v>3160</v>
      </c>
      <c r="E166" s="259">
        <v>1687</v>
      </c>
      <c r="F166" s="17">
        <f t="shared" si="6"/>
        <v>9.988304832948762</v>
      </c>
      <c r="G166" s="89">
        <f t="shared" si="5"/>
        <v>-28477</v>
      </c>
    </row>
    <row r="167" spans="1:7" ht="12.75" thickBot="1">
      <c r="A167" s="72" t="s">
        <v>186</v>
      </c>
      <c r="B167" s="306" t="s">
        <v>206</v>
      </c>
      <c r="C167" s="252">
        <f>C168+C178</f>
        <v>12222.300000000001</v>
      </c>
      <c r="D167" s="347">
        <f>D168+D178+D172+D174+D175+D177+D169+D170+D176+D173</f>
        <v>5.84695</v>
      </c>
      <c r="E167" s="359">
        <f>E168+E178+E172+E174+E175+E177+E169+E180+E171+E173+E176</f>
        <v>0</v>
      </c>
      <c r="F167" s="17">
        <f t="shared" si="6"/>
        <v>0.04783837739214386</v>
      </c>
      <c r="G167" s="89">
        <f t="shared" si="5"/>
        <v>-12216.453050000002</v>
      </c>
    </row>
    <row r="168" spans="1:7" ht="12">
      <c r="A168" s="34" t="s">
        <v>188</v>
      </c>
      <c r="B168" s="75" t="s">
        <v>409</v>
      </c>
      <c r="C168" s="267">
        <v>1479.2</v>
      </c>
      <c r="D168" s="349"/>
      <c r="E168" s="351"/>
      <c r="F168" s="17">
        <f t="shared" si="6"/>
        <v>0</v>
      </c>
      <c r="G168" s="89">
        <f t="shared" si="5"/>
        <v>-1479.2</v>
      </c>
    </row>
    <row r="169" spans="1:7" ht="24">
      <c r="A169" s="48" t="s">
        <v>188</v>
      </c>
      <c r="B169" s="49" t="s">
        <v>394</v>
      </c>
      <c r="C169" s="262"/>
      <c r="D169" s="350"/>
      <c r="E169" s="360"/>
      <c r="F169" s="17"/>
      <c r="G169" s="89">
        <f t="shared" si="5"/>
        <v>0</v>
      </c>
    </row>
    <row r="170" spans="1:7" ht="12">
      <c r="A170" s="48" t="s">
        <v>188</v>
      </c>
      <c r="B170" s="132" t="s">
        <v>449</v>
      </c>
      <c r="C170" s="262"/>
      <c r="D170" s="350"/>
      <c r="E170" s="360"/>
      <c r="F170" s="17"/>
      <c r="G170" s="89">
        <f t="shared" si="5"/>
        <v>0</v>
      </c>
    </row>
    <row r="171" spans="1:7" ht="12">
      <c r="A171" s="48" t="s">
        <v>188</v>
      </c>
      <c r="B171" s="132" t="s">
        <v>450</v>
      </c>
      <c r="C171" s="262"/>
      <c r="D171" s="350"/>
      <c r="E171" s="360"/>
      <c r="F171" s="17"/>
      <c r="G171" s="89">
        <f t="shared" si="5"/>
        <v>0</v>
      </c>
    </row>
    <row r="172" spans="1:7" ht="12">
      <c r="A172" s="34" t="s">
        <v>281</v>
      </c>
      <c r="B172" s="132" t="s">
        <v>434</v>
      </c>
      <c r="C172" s="285"/>
      <c r="D172" s="350"/>
      <c r="E172" s="360"/>
      <c r="F172" s="17"/>
      <c r="G172" s="89">
        <f t="shared" si="5"/>
        <v>0</v>
      </c>
    </row>
    <row r="173" spans="1:7" ht="12">
      <c r="A173" s="34" t="s">
        <v>357</v>
      </c>
      <c r="B173" s="132" t="s">
        <v>443</v>
      </c>
      <c r="C173" s="285"/>
      <c r="D173" s="350"/>
      <c r="E173" s="360"/>
      <c r="F173" s="17"/>
      <c r="G173" s="89">
        <f>D173-C173</f>
        <v>0</v>
      </c>
    </row>
    <row r="174" spans="1:7" ht="12">
      <c r="A174" s="48" t="s">
        <v>352</v>
      </c>
      <c r="B174" s="49" t="s">
        <v>354</v>
      </c>
      <c r="C174" s="285"/>
      <c r="D174" s="350"/>
      <c r="E174" s="360"/>
      <c r="F174" s="17"/>
      <c r="G174" s="89">
        <f t="shared" si="5"/>
        <v>0</v>
      </c>
    </row>
    <row r="175" spans="1:7" ht="12">
      <c r="A175" s="48" t="s">
        <v>353</v>
      </c>
      <c r="B175" s="49" t="s">
        <v>435</v>
      </c>
      <c r="C175" s="285"/>
      <c r="D175" s="350"/>
      <c r="E175" s="350"/>
      <c r="F175" s="17"/>
      <c r="G175" s="89">
        <f t="shared" si="5"/>
        <v>0</v>
      </c>
    </row>
    <row r="176" spans="1:7" ht="12">
      <c r="A176" s="48" t="s">
        <v>418</v>
      </c>
      <c r="B176" s="103" t="s">
        <v>444</v>
      </c>
      <c r="C176" s="297"/>
      <c r="D176" s="349"/>
      <c r="E176" s="351"/>
      <c r="F176" s="17"/>
      <c r="G176" s="89">
        <f t="shared" si="5"/>
        <v>0</v>
      </c>
    </row>
    <row r="177" spans="1:7" ht="12.75" thickBot="1">
      <c r="A177" s="48" t="s">
        <v>419</v>
      </c>
      <c r="B177" s="103" t="s">
        <v>420</v>
      </c>
      <c r="C177" s="297"/>
      <c r="D177" s="349"/>
      <c r="E177" s="351"/>
      <c r="F177" s="17"/>
      <c r="G177" s="89">
        <f t="shared" si="5"/>
        <v>0</v>
      </c>
    </row>
    <row r="178" spans="1:7" ht="12.75" thickBot="1">
      <c r="A178" s="100" t="s">
        <v>189</v>
      </c>
      <c r="B178" s="306" t="s">
        <v>346</v>
      </c>
      <c r="C178" s="245">
        <f>C179+C180</f>
        <v>10743.1</v>
      </c>
      <c r="D178" s="347">
        <f>D179+D180+D183</f>
        <v>5.84695</v>
      </c>
      <c r="E178" s="347">
        <f>E181+E179+E182</f>
        <v>0</v>
      </c>
      <c r="F178" s="17">
        <f>D178/C178*100</f>
        <v>0.05442516592045126</v>
      </c>
      <c r="G178" s="89">
        <f t="shared" si="5"/>
        <v>-10737.253050000001</v>
      </c>
    </row>
    <row r="179" spans="1:7" ht="12">
      <c r="A179" s="48" t="s">
        <v>190</v>
      </c>
      <c r="B179" s="132" t="s">
        <v>410</v>
      </c>
      <c r="C179" s="295">
        <v>147.4</v>
      </c>
      <c r="D179" s="354">
        <v>5.84695</v>
      </c>
      <c r="E179" s="439"/>
      <c r="F179" s="17">
        <f>D179/C179*100</f>
        <v>3.966723202170963</v>
      </c>
      <c r="G179" s="89">
        <f t="shared" si="5"/>
        <v>-141.55305</v>
      </c>
    </row>
    <row r="180" spans="1:7" ht="24">
      <c r="A180" s="48" t="s">
        <v>190</v>
      </c>
      <c r="B180" s="174" t="s">
        <v>428</v>
      </c>
      <c r="C180" s="294">
        <v>10595.7</v>
      </c>
      <c r="D180" s="354"/>
      <c r="E180" s="358"/>
      <c r="F180" s="17">
        <f>D180/C180*100</f>
        <v>0</v>
      </c>
      <c r="G180" s="89">
        <f t="shared" si="5"/>
        <v>-10595.7</v>
      </c>
    </row>
    <row r="181" spans="1:7" ht="12.75">
      <c r="A181" s="13" t="s">
        <v>190</v>
      </c>
      <c r="B181" s="241" t="s">
        <v>402</v>
      </c>
      <c r="C181" s="295"/>
      <c r="D181" s="354"/>
      <c r="E181" s="439"/>
      <c r="F181" s="17"/>
      <c r="G181" s="89">
        <f t="shared" si="5"/>
        <v>0</v>
      </c>
    </row>
    <row r="182" spans="1:7" ht="12">
      <c r="A182" s="34" t="s">
        <v>270</v>
      </c>
      <c r="B182" s="103" t="s">
        <v>445</v>
      </c>
      <c r="C182" s="289"/>
      <c r="D182" s="349"/>
      <c r="E182" s="354"/>
      <c r="F182" s="17"/>
      <c r="G182" s="89">
        <f t="shared" si="5"/>
        <v>0</v>
      </c>
    </row>
    <row r="183" spans="1:7" ht="12.75" thickBot="1">
      <c r="A183" s="13" t="s">
        <v>190</v>
      </c>
      <c r="B183" s="103" t="s">
        <v>452</v>
      </c>
      <c r="C183" s="289"/>
      <c r="D183" s="351"/>
      <c r="E183" s="369"/>
      <c r="F183" s="17"/>
      <c r="G183" s="89">
        <f t="shared" si="5"/>
        <v>0</v>
      </c>
    </row>
    <row r="184" spans="1:7" ht="12.75" thickBot="1">
      <c r="A184" s="72" t="s">
        <v>320</v>
      </c>
      <c r="B184" s="315" t="s">
        <v>256</v>
      </c>
      <c r="C184" s="284"/>
      <c r="D184" s="359">
        <v>160</v>
      </c>
      <c r="E184" s="405"/>
      <c r="F184" s="17"/>
      <c r="G184" s="89">
        <f t="shared" si="5"/>
        <v>160</v>
      </c>
    </row>
    <row r="185" spans="1:7" ht="12.75" thickBot="1">
      <c r="A185" s="72" t="s">
        <v>320</v>
      </c>
      <c r="B185" s="315"/>
      <c r="C185" s="284"/>
      <c r="D185" s="347"/>
      <c r="E185" s="425"/>
      <c r="F185" s="17"/>
      <c r="G185" s="89">
        <f t="shared" si="5"/>
        <v>0</v>
      </c>
    </row>
    <row r="186" spans="1:7" ht="12.75" thickBot="1">
      <c r="A186" s="40" t="s">
        <v>228</v>
      </c>
      <c r="B186" s="306" t="s">
        <v>131</v>
      </c>
      <c r="C186" s="284"/>
      <c r="D186" s="347"/>
      <c r="E186" s="359">
        <f>E187</f>
        <v>0</v>
      </c>
      <c r="F186" s="17"/>
      <c r="G186" s="89">
        <f t="shared" si="5"/>
        <v>0</v>
      </c>
    </row>
    <row r="187" spans="1:9" ht="12.75" thickBot="1">
      <c r="A187" s="34" t="s">
        <v>229</v>
      </c>
      <c r="B187" s="34" t="s">
        <v>211</v>
      </c>
      <c r="C187" s="260"/>
      <c r="D187" s="349"/>
      <c r="E187" s="351"/>
      <c r="F187" s="17"/>
      <c r="G187" s="89">
        <f t="shared" si="5"/>
        <v>0</v>
      </c>
      <c r="I187" s="311"/>
    </row>
    <row r="188" spans="1:7" ht="12.75" thickBot="1">
      <c r="A188" s="40" t="s">
        <v>230</v>
      </c>
      <c r="B188" s="306" t="s">
        <v>132</v>
      </c>
      <c r="C188" s="284"/>
      <c r="D188" s="347">
        <f>D189</f>
        <v>-1481.8</v>
      </c>
      <c r="E188" s="359">
        <f>E189</f>
        <v>-1266.29709</v>
      </c>
      <c r="F188" s="17"/>
      <c r="G188" s="89">
        <f t="shared" si="5"/>
        <v>-1481.8</v>
      </c>
    </row>
    <row r="189" spans="1:7" ht="12.75" thickBot="1">
      <c r="A189" s="92" t="s">
        <v>231</v>
      </c>
      <c r="B189" s="92" t="s">
        <v>133</v>
      </c>
      <c r="C189" s="136"/>
      <c r="D189" s="354">
        <v>-1481.8</v>
      </c>
      <c r="E189" s="136">
        <v>-1266.29709</v>
      </c>
      <c r="F189" s="17"/>
      <c r="G189" s="89">
        <f t="shared" si="5"/>
        <v>-1481.8</v>
      </c>
    </row>
    <row r="190" spans="1:7" ht="12.75" thickBot="1">
      <c r="A190" s="72"/>
      <c r="B190" s="137" t="s">
        <v>191</v>
      </c>
      <c r="C190" s="252">
        <f>C107+C8+C184</f>
        <v>424240.00823000004</v>
      </c>
      <c r="D190" s="380">
        <f>D8+D106</f>
        <v>26417.06813</v>
      </c>
      <c r="E190" s="380">
        <f>E8+E106</f>
        <v>22027.35033</v>
      </c>
      <c r="F190" s="17">
        <f>D190/C190*100</f>
        <v>6.22691580650689</v>
      </c>
      <c r="G190" s="89">
        <f t="shared" si="5"/>
        <v>-397822.9401</v>
      </c>
    </row>
    <row r="191" spans="1:7" ht="12">
      <c r="A191" s="5"/>
      <c r="B191" s="5"/>
      <c r="C191" s="325"/>
      <c r="D191" s="426"/>
      <c r="E191" s="426"/>
      <c r="F191" s="327"/>
      <c r="G191" s="148"/>
    </row>
    <row r="192" spans="1:7" ht="12.75">
      <c r="A192" s="240" t="s">
        <v>436</v>
      </c>
      <c r="B192" s="240"/>
      <c r="C192" s="329"/>
      <c r="D192" s="427"/>
      <c r="E192" s="427"/>
      <c r="F192" s="327"/>
      <c r="G192" s="148"/>
    </row>
    <row r="193" spans="1:6" ht="12.75">
      <c r="A193" s="240" t="s">
        <v>399</v>
      </c>
      <c r="B193" s="331"/>
      <c r="C193" s="331"/>
      <c r="D193" s="428"/>
      <c r="E193" s="428" t="s">
        <v>437</v>
      </c>
      <c r="F193" s="148"/>
    </row>
    <row r="194" spans="1:6" ht="12.75">
      <c r="A194" s="240"/>
      <c r="B194" s="331"/>
      <c r="C194" s="331"/>
      <c r="D194" s="428"/>
      <c r="E194" s="428"/>
      <c r="F194" s="148"/>
    </row>
    <row r="195" spans="1:6" ht="12" hidden="1">
      <c r="A195" s="1"/>
      <c r="B195" s="146"/>
      <c r="C195" s="146"/>
      <c r="D195" s="429"/>
      <c r="E195" s="429"/>
      <c r="F195" s="148"/>
    </row>
    <row r="196" spans="1:5" ht="12">
      <c r="A196" s="328" t="s">
        <v>400</v>
      </c>
      <c r="B196" s="5"/>
      <c r="C196" s="5"/>
      <c r="D196" s="430"/>
      <c r="E196" s="430"/>
    </row>
    <row r="197" spans="1:6" ht="12">
      <c r="A197" s="328" t="s">
        <v>401</v>
      </c>
      <c r="C197" s="5"/>
      <c r="D197" s="431"/>
      <c r="E197" s="431"/>
      <c r="F197" s="4"/>
    </row>
    <row r="198" ht="12">
      <c r="A198" s="1"/>
    </row>
    <row r="199" spans="4:5" ht="12.75">
      <c r="D199" s="395"/>
      <c r="E199" s="395"/>
    </row>
    <row r="200" spans="4:5" ht="12.75">
      <c r="D200" s="432"/>
      <c r="E200" s="432"/>
    </row>
    <row r="201" spans="4:5" ht="12.75">
      <c r="D201" s="395"/>
      <c r="E201" s="395"/>
    </row>
    <row r="202" spans="4:5" ht="12.75">
      <c r="D202" s="395"/>
      <c r="E202" s="395"/>
    </row>
    <row r="203" spans="4:5" ht="12.75">
      <c r="D203" s="395"/>
      <c r="E203" s="395"/>
    </row>
    <row r="204" spans="4:5" ht="12.75">
      <c r="D204" s="395"/>
      <c r="E204" s="395"/>
    </row>
    <row r="205" spans="4:5" ht="12.75">
      <c r="D205" s="395"/>
      <c r="E205" s="395"/>
    </row>
    <row r="206" spans="4:5" ht="12.75">
      <c r="D206" s="395"/>
      <c r="E206" s="395"/>
    </row>
    <row r="207" spans="4:5" ht="12.75">
      <c r="D207" s="395"/>
      <c r="E207" s="395"/>
    </row>
    <row r="208" spans="4:5" ht="12.75">
      <c r="D208" s="395"/>
      <c r="E208" s="395"/>
    </row>
    <row r="209" spans="4:5" ht="12.75">
      <c r="D209" s="395"/>
      <c r="E209" s="395"/>
    </row>
    <row r="210" spans="4:5" ht="12.75">
      <c r="D210" s="395"/>
      <c r="E210" s="395"/>
    </row>
    <row r="211" spans="4:5" ht="12.75">
      <c r="D211" s="395"/>
      <c r="E211" s="395"/>
    </row>
    <row r="212" spans="4:5" ht="12.75">
      <c r="D212" s="395"/>
      <c r="E212" s="395"/>
    </row>
    <row r="213" spans="4:5" ht="12.75">
      <c r="D213" s="395"/>
      <c r="E213" s="395"/>
    </row>
    <row r="214" spans="4:5" ht="12.75">
      <c r="D214" s="395"/>
      <c r="E214" s="395"/>
    </row>
    <row r="215" spans="4:5" ht="12.75">
      <c r="D215" s="395"/>
      <c r="E215" s="395"/>
    </row>
    <row r="216" spans="4:5" ht="12.75">
      <c r="D216" s="395"/>
      <c r="E216" s="395"/>
    </row>
    <row r="217" spans="4:5" ht="12.75">
      <c r="D217" s="395"/>
      <c r="E217" s="395"/>
    </row>
    <row r="218" spans="4:5" ht="12.75">
      <c r="D218" s="395"/>
      <c r="E218" s="395"/>
    </row>
    <row r="219" spans="4:5" ht="12.75">
      <c r="D219" s="395"/>
      <c r="E219" s="395"/>
    </row>
    <row r="220" spans="4:5" ht="12.75">
      <c r="D220" s="395"/>
      <c r="E220" s="395"/>
    </row>
    <row r="221" spans="4:5" ht="12.75">
      <c r="D221" s="395"/>
      <c r="E221" s="395"/>
    </row>
    <row r="222" spans="4:5" ht="12.75">
      <c r="D222" s="395"/>
      <c r="E222" s="395"/>
    </row>
    <row r="223" spans="4:5" ht="12.75">
      <c r="D223" s="395"/>
      <c r="E223" s="395"/>
    </row>
    <row r="224" spans="4:5" ht="12.75">
      <c r="D224" s="395"/>
      <c r="E224" s="395"/>
    </row>
    <row r="225" spans="4:5" ht="12.75">
      <c r="D225" s="395"/>
      <c r="E225" s="395"/>
    </row>
    <row r="226" spans="4:5" ht="12.75">
      <c r="D226" s="395"/>
      <c r="E226" s="395"/>
    </row>
    <row r="227" spans="4:5" ht="12.75">
      <c r="D227" s="395"/>
      <c r="E227" s="395"/>
    </row>
    <row r="228" spans="4:5" ht="12.75">
      <c r="D228" s="395"/>
      <c r="E228" s="395"/>
    </row>
    <row r="229" spans="4:5" ht="12.75">
      <c r="D229" s="395"/>
      <c r="E229" s="395"/>
    </row>
    <row r="230" spans="4:5" ht="12.75">
      <c r="D230" s="395"/>
      <c r="E230" s="395"/>
    </row>
    <row r="231" spans="4:5" ht="12.75">
      <c r="D231" s="395"/>
      <c r="E231" s="395"/>
    </row>
    <row r="232" spans="4:5" ht="12.75">
      <c r="D232" s="395"/>
      <c r="E232" s="395"/>
    </row>
    <row r="233" spans="4:5" ht="12.75">
      <c r="D233" s="395"/>
      <c r="E233" s="395"/>
    </row>
    <row r="234" spans="4:5" ht="12.75">
      <c r="D234" s="395"/>
      <c r="E234" s="395"/>
    </row>
    <row r="235" spans="4:5" ht="12.75">
      <c r="D235" s="395"/>
      <c r="E235" s="395"/>
    </row>
    <row r="236" spans="4:5" ht="12.75">
      <c r="D236" s="395"/>
      <c r="E236" s="395"/>
    </row>
    <row r="237" spans="4:5" ht="12.75">
      <c r="D237" s="395"/>
      <c r="E237" s="395"/>
    </row>
    <row r="238" spans="4:5" ht="12.75">
      <c r="D238" s="395"/>
      <c r="E238" s="395"/>
    </row>
    <row r="239" spans="4:5" ht="12.75">
      <c r="D239" s="395"/>
      <c r="E239" s="395"/>
    </row>
    <row r="240" spans="4:5" ht="12.75">
      <c r="D240" s="395"/>
      <c r="E240" s="395"/>
    </row>
    <row r="241" spans="4:5" ht="12.75">
      <c r="D241" s="395"/>
      <c r="E241" s="395"/>
    </row>
    <row r="242" spans="4:5" ht="12.75">
      <c r="D242" s="395"/>
      <c r="E242" s="395"/>
    </row>
    <row r="243" spans="4:5" ht="12.75">
      <c r="D243" s="395"/>
      <c r="E243" s="395"/>
    </row>
    <row r="244" spans="4:5" ht="12.75">
      <c r="D244" s="395"/>
      <c r="E244" s="395"/>
    </row>
    <row r="245" spans="4:5" ht="12.75">
      <c r="D245" s="395"/>
      <c r="E245" s="395"/>
    </row>
    <row r="246" spans="4:5" ht="12.75">
      <c r="D246" s="395"/>
      <c r="E246" s="395"/>
    </row>
    <row r="247" spans="4:5" ht="12.75">
      <c r="D247" s="395"/>
      <c r="E247" s="395"/>
    </row>
    <row r="248" spans="4:5" ht="12.75">
      <c r="D248" s="395"/>
      <c r="E248" s="395"/>
    </row>
    <row r="249" spans="4:5" ht="12.75">
      <c r="D249" s="395"/>
      <c r="E249" s="395"/>
    </row>
    <row r="250" spans="4:5" ht="12.75">
      <c r="D250" s="395"/>
      <c r="E250" s="395"/>
    </row>
    <row r="251" spans="4:5" ht="12.75">
      <c r="D251" s="395"/>
      <c r="E251" s="395"/>
    </row>
    <row r="252" spans="4:5" ht="12.75">
      <c r="D252" s="395"/>
      <c r="E252" s="395"/>
    </row>
    <row r="253" spans="4:5" ht="12.75">
      <c r="D253" s="395"/>
      <c r="E253" s="395"/>
    </row>
    <row r="254" spans="4:5" ht="12.75">
      <c r="D254" s="395"/>
      <c r="E254" s="395"/>
    </row>
    <row r="255" spans="4:5" ht="12.75">
      <c r="D255" s="395"/>
      <c r="E255" s="395"/>
    </row>
    <row r="256" spans="4:5" ht="12.75">
      <c r="D256" s="395"/>
      <c r="E256" s="395"/>
    </row>
    <row r="257" spans="4:5" ht="12.75">
      <c r="D257" s="395"/>
      <c r="E257" s="395"/>
    </row>
    <row r="258" spans="4:5" ht="12.75">
      <c r="D258" s="395"/>
      <c r="E258" s="395"/>
    </row>
    <row r="259" spans="4:5" ht="12.75">
      <c r="D259" s="395"/>
      <c r="E259" s="395"/>
    </row>
    <row r="260" spans="4:5" ht="12.75">
      <c r="D260" s="395"/>
      <c r="E260" s="395"/>
    </row>
    <row r="261" spans="4:5" ht="12.75">
      <c r="D261" s="395"/>
      <c r="E261" s="395"/>
    </row>
    <row r="262" spans="4:5" ht="12.75">
      <c r="D262" s="395"/>
      <c r="E262" s="395"/>
    </row>
    <row r="263" spans="4:5" ht="12.75">
      <c r="D263" s="395"/>
      <c r="E263" s="395"/>
    </row>
    <row r="264" spans="4:5" ht="12.75">
      <c r="D264" s="395"/>
      <c r="E264" s="395"/>
    </row>
    <row r="265" spans="4:5" ht="12.75">
      <c r="D265" s="395"/>
      <c r="E265" s="395"/>
    </row>
    <row r="266" spans="4:5" ht="12.75">
      <c r="D266" s="395"/>
      <c r="E266" s="395"/>
    </row>
    <row r="267" spans="4:5" ht="12.75">
      <c r="D267" s="395"/>
      <c r="E267" s="395"/>
    </row>
    <row r="268" spans="4:5" ht="12.75">
      <c r="D268" s="395"/>
      <c r="E268" s="395"/>
    </row>
    <row r="269" spans="4:5" ht="12.75">
      <c r="D269" s="395"/>
      <c r="E269" s="395"/>
    </row>
    <row r="270" spans="4:5" ht="12.75">
      <c r="D270" s="395"/>
      <c r="E270" s="395"/>
    </row>
    <row r="271" spans="4:5" ht="12.75">
      <c r="D271" s="395"/>
      <c r="E271" s="395"/>
    </row>
    <row r="272" spans="4:5" ht="12.75">
      <c r="D272" s="395"/>
      <c r="E272" s="395"/>
    </row>
    <row r="273" spans="4:5" ht="12.75">
      <c r="D273" s="395"/>
      <c r="E273" s="395"/>
    </row>
    <row r="274" spans="4:5" ht="12.75">
      <c r="D274" s="395"/>
      <c r="E274" s="395"/>
    </row>
    <row r="275" spans="4:5" ht="12.75">
      <c r="D275" s="395"/>
      <c r="E275" s="395"/>
    </row>
    <row r="276" spans="4:5" ht="12.75">
      <c r="D276" s="395"/>
      <c r="E276" s="395"/>
    </row>
    <row r="277" spans="4:5" ht="12.75">
      <c r="D277" s="395"/>
      <c r="E277" s="395"/>
    </row>
    <row r="278" spans="4:5" ht="12.75">
      <c r="D278" s="395"/>
      <c r="E278" s="395"/>
    </row>
    <row r="279" spans="4:5" ht="12.75">
      <c r="D279" s="395"/>
      <c r="E279" s="395"/>
    </row>
    <row r="280" spans="4:5" ht="12.75">
      <c r="D280" s="395"/>
      <c r="E280" s="395"/>
    </row>
    <row r="281" spans="4:5" ht="12.75">
      <c r="D281" s="395"/>
      <c r="E281" s="395"/>
    </row>
    <row r="282" spans="4:5" ht="12.75">
      <c r="D282" s="395"/>
      <c r="E282" s="395"/>
    </row>
    <row r="283" spans="4:5" ht="12.75">
      <c r="D283" s="395"/>
      <c r="E283" s="395"/>
    </row>
    <row r="284" spans="4:5" ht="12.75">
      <c r="D284" s="395"/>
      <c r="E284" s="395"/>
    </row>
    <row r="285" spans="4:5" ht="12.75">
      <c r="D285" s="395"/>
      <c r="E285" s="395"/>
    </row>
    <row r="286" spans="4:5" ht="12.75">
      <c r="D286" s="395"/>
      <c r="E286" s="395"/>
    </row>
    <row r="287" spans="4:5" ht="12.75">
      <c r="D287" s="395"/>
      <c r="E287" s="395"/>
    </row>
    <row r="288" spans="4:5" ht="12.75">
      <c r="D288" s="395"/>
      <c r="E288" s="395"/>
    </row>
    <row r="289" spans="4:5" ht="12.75">
      <c r="D289" s="395"/>
      <c r="E289" s="395"/>
    </row>
    <row r="290" spans="4:5" ht="12.75">
      <c r="D290" s="395"/>
      <c r="E290" s="395"/>
    </row>
    <row r="291" spans="4:5" ht="12.75">
      <c r="D291" s="395"/>
      <c r="E291" s="395"/>
    </row>
    <row r="292" spans="4:5" ht="12.75">
      <c r="D292" s="395"/>
      <c r="E292" s="395"/>
    </row>
    <row r="293" spans="4:5" ht="12.75">
      <c r="D293" s="395"/>
      <c r="E293" s="395"/>
    </row>
    <row r="294" spans="4:5" ht="12.75">
      <c r="D294" s="395"/>
      <c r="E294" s="395"/>
    </row>
    <row r="295" spans="4:5" ht="12.75">
      <c r="D295" s="395"/>
      <c r="E295" s="395"/>
    </row>
    <row r="296" spans="4:5" ht="12.75">
      <c r="D296" s="395"/>
      <c r="E296" s="395"/>
    </row>
    <row r="297" spans="4:5" ht="12.75">
      <c r="D297" s="395"/>
      <c r="E297" s="395"/>
    </row>
    <row r="298" spans="4:5" ht="12.75">
      <c r="D298" s="395"/>
      <c r="E298" s="395"/>
    </row>
    <row r="299" spans="4:5" ht="12.75">
      <c r="D299" s="395"/>
      <c r="E299" s="395"/>
    </row>
    <row r="300" spans="4:5" ht="12.75">
      <c r="D300" s="395"/>
      <c r="E300" s="395"/>
    </row>
    <row r="301" spans="4:5" ht="12.75">
      <c r="D301" s="395"/>
      <c r="E301" s="395"/>
    </row>
    <row r="302" spans="4:5" ht="12.75">
      <c r="D302" s="395"/>
      <c r="E302" s="395"/>
    </row>
    <row r="303" spans="4:5" ht="12.75">
      <c r="D303" s="395"/>
      <c r="E303" s="395"/>
    </row>
    <row r="304" spans="4:5" ht="12.75">
      <c r="D304" s="395"/>
      <c r="E304" s="395"/>
    </row>
    <row r="305" spans="4:5" ht="12.75">
      <c r="D305" s="395"/>
      <c r="E305" s="395"/>
    </row>
    <row r="306" spans="4:5" ht="12.75">
      <c r="D306" s="395"/>
      <c r="E306" s="395"/>
    </row>
    <row r="307" spans="4:5" ht="12.75">
      <c r="D307" s="395"/>
      <c r="E307" s="395"/>
    </row>
    <row r="308" spans="4:5" ht="12.75">
      <c r="D308" s="395"/>
      <c r="E308" s="395"/>
    </row>
    <row r="309" spans="4:5" ht="12.75">
      <c r="D309" s="395"/>
      <c r="E309" s="395"/>
    </row>
    <row r="310" spans="4:5" ht="12.75">
      <c r="D310" s="395"/>
      <c r="E310" s="395"/>
    </row>
    <row r="311" spans="4:5" ht="12.75">
      <c r="D311" s="395"/>
      <c r="E311" s="395"/>
    </row>
    <row r="312" spans="4:5" ht="12.75">
      <c r="D312" s="395"/>
      <c r="E312" s="395"/>
    </row>
    <row r="313" spans="4:5" ht="12.75">
      <c r="D313" s="395"/>
      <c r="E313" s="395"/>
    </row>
    <row r="314" spans="4:5" ht="12.75">
      <c r="D314" s="395"/>
      <c r="E314" s="395"/>
    </row>
    <row r="315" spans="4:5" ht="12.75">
      <c r="D315" s="395"/>
      <c r="E315" s="395"/>
    </row>
    <row r="316" spans="4:5" ht="12.75">
      <c r="D316" s="395"/>
      <c r="E316" s="395"/>
    </row>
    <row r="317" spans="4:5" ht="12.75">
      <c r="D317" s="395"/>
      <c r="E317" s="395"/>
    </row>
    <row r="318" spans="4:5" ht="12.75">
      <c r="D318" s="395"/>
      <c r="E318" s="395"/>
    </row>
    <row r="319" spans="4:5" ht="12.75">
      <c r="D319" s="395"/>
      <c r="E319" s="395"/>
    </row>
    <row r="320" spans="4:5" ht="12.75">
      <c r="D320" s="395"/>
      <c r="E320" s="395"/>
    </row>
    <row r="321" spans="4:5" ht="12.75">
      <c r="D321" s="395"/>
      <c r="E321" s="395"/>
    </row>
    <row r="322" spans="4:5" ht="12.75">
      <c r="D322" s="395"/>
      <c r="E322" s="395"/>
    </row>
    <row r="323" spans="4:5" ht="12.75">
      <c r="D323" s="395"/>
      <c r="E323" s="395"/>
    </row>
    <row r="324" spans="4:5" ht="12.75">
      <c r="D324" s="395"/>
      <c r="E324" s="395"/>
    </row>
    <row r="325" spans="4:5" ht="12.75">
      <c r="D325" s="395"/>
      <c r="E325" s="395"/>
    </row>
    <row r="326" spans="4:5" ht="12.75">
      <c r="D326" s="395"/>
      <c r="E326" s="395"/>
    </row>
    <row r="327" spans="4:5" ht="12.75">
      <c r="D327" s="395"/>
      <c r="E327" s="395"/>
    </row>
    <row r="328" spans="4:5" ht="12.75">
      <c r="D328" s="395"/>
      <c r="E328" s="395"/>
    </row>
    <row r="329" spans="4:5" ht="12.75">
      <c r="D329" s="395"/>
      <c r="E329" s="395"/>
    </row>
    <row r="330" spans="4:5" ht="12.75">
      <c r="D330" s="395"/>
      <c r="E330" s="395"/>
    </row>
    <row r="331" spans="4:5" ht="12.75">
      <c r="D331" s="395"/>
      <c r="E331" s="395"/>
    </row>
    <row r="332" spans="4:5" ht="12.75">
      <c r="D332" s="395"/>
      <c r="E332" s="395"/>
    </row>
    <row r="333" spans="4:5" ht="12.75">
      <c r="D333" s="395"/>
      <c r="E333" s="395"/>
    </row>
    <row r="334" spans="4:5" ht="12.75">
      <c r="D334" s="395"/>
      <c r="E334" s="395"/>
    </row>
    <row r="335" spans="4:5" ht="12.75">
      <c r="D335" s="395"/>
      <c r="E335" s="395"/>
    </row>
    <row r="336" spans="4:5" ht="12.75">
      <c r="D336" s="395"/>
      <c r="E336" s="395"/>
    </row>
    <row r="337" spans="4:5" ht="12.75">
      <c r="D337" s="395"/>
      <c r="E337" s="395"/>
    </row>
    <row r="338" spans="4:5" ht="12.75">
      <c r="D338" s="395"/>
      <c r="E338" s="395"/>
    </row>
    <row r="339" spans="4:5" ht="12.75">
      <c r="D339" s="395"/>
      <c r="E339" s="395"/>
    </row>
    <row r="340" spans="4:5" ht="12.75">
      <c r="D340" s="395"/>
      <c r="E340" s="395"/>
    </row>
    <row r="341" spans="4:5" ht="12.75">
      <c r="D341" s="395"/>
      <c r="E341" s="395"/>
    </row>
    <row r="342" spans="4:5" ht="12.75">
      <c r="D342" s="395"/>
      <c r="E342" s="395"/>
    </row>
    <row r="343" spans="4:5" ht="12.75">
      <c r="D343" s="395"/>
      <c r="E343" s="395"/>
    </row>
    <row r="344" spans="4:5" ht="12.75">
      <c r="D344" s="395"/>
      <c r="E344" s="395"/>
    </row>
    <row r="345" spans="4:5" ht="12.75">
      <c r="D345" s="395"/>
      <c r="E345" s="395"/>
    </row>
    <row r="346" spans="4:5" ht="12.75">
      <c r="D346" s="395"/>
      <c r="E346" s="395"/>
    </row>
    <row r="347" spans="4:5" ht="12.75">
      <c r="D347" s="395"/>
      <c r="E347" s="395"/>
    </row>
    <row r="348" spans="4:5" ht="12.75">
      <c r="D348" s="395"/>
      <c r="E348" s="395"/>
    </row>
    <row r="349" spans="4:5" ht="12.75">
      <c r="D349" s="395"/>
      <c r="E349" s="395"/>
    </row>
    <row r="350" spans="4:5" ht="12.75">
      <c r="D350" s="395"/>
      <c r="E350" s="395"/>
    </row>
    <row r="351" spans="4:5" ht="12.75">
      <c r="D351" s="395"/>
      <c r="E351" s="395"/>
    </row>
    <row r="352" spans="4:5" ht="12.75">
      <c r="D352" s="395"/>
      <c r="E352" s="395"/>
    </row>
    <row r="353" spans="4:5" ht="12.75">
      <c r="D353" s="395"/>
      <c r="E353" s="395"/>
    </row>
    <row r="354" spans="4:5" ht="12.75">
      <c r="D354" s="395"/>
      <c r="E354" s="395"/>
    </row>
    <row r="355" spans="4:5" ht="12.75">
      <c r="D355" s="395"/>
      <c r="E355" s="395"/>
    </row>
    <row r="356" spans="4:5" ht="12.75">
      <c r="D356" s="395"/>
      <c r="E356" s="395"/>
    </row>
    <row r="357" spans="4:5" ht="12.75">
      <c r="D357" s="395"/>
      <c r="E357" s="395"/>
    </row>
    <row r="358" spans="4:5" ht="12.75">
      <c r="D358" s="395"/>
      <c r="E358" s="395"/>
    </row>
    <row r="359" spans="4:5" ht="12.75">
      <c r="D359" s="395"/>
      <c r="E359" s="395"/>
    </row>
    <row r="360" spans="4:5" ht="12.75">
      <c r="D360" s="395"/>
      <c r="E360" s="395"/>
    </row>
    <row r="361" spans="4:5" ht="12.75">
      <c r="D361" s="395"/>
      <c r="E361" s="395"/>
    </row>
    <row r="362" spans="4:5" ht="12.75">
      <c r="D362" s="395"/>
      <c r="E362" s="395"/>
    </row>
    <row r="363" spans="4:5" ht="12.75">
      <c r="D363" s="395"/>
      <c r="E363" s="395"/>
    </row>
    <row r="364" spans="4:5" ht="12.75">
      <c r="D364" s="395"/>
      <c r="E364" s="395"/>
    </row>
    <row r="365" spans="4:5" ht="12.75">
      <c r="D365" s="395"/>
      <c r="E365" s="395"/>
    </row>
    <row r="366" spans="4:5" ht="12.75">
      <c r="D366" s="395"/>
      <c r="E366" s="395"/>
    </row>
    <row r="367" spans="4:5" ht="12.75">
      <c r="D367" s="395"/>
      <c r="E367" s="395"/>
    </row>
    <row r="368" spans="4:5" ht="12.75">
      <c r="D368" s="395"/>
      <c r="E368" s="395"/>
    </row>
    <row r="369" spans="4:5" ht="12.75">
      <c r="D369" s="395"/>
      <c r="E369" s="395"/>
    </row>
    <row r="370" spans="4:5" ht="12.75">
      <c r="D370" s="395"/>
      <c r="E370" s="395"/>
    </row>
    <row r="371" spans="4:5" ht="12.75">
      <c r="D371" s="395"/>
      <c r="E371" s="395"/>
    </row>
    <row r="372" spans="4:5" ht="12.75">
      <c r="D372" s="395"/>
      <c r="E372" s="395"/>
    </row>
    <row r="373" spans="4:5" ht="12.75">
      <c r="D373" s="395"/>
      <c r="E373" s="395"/>
    </row>
    <row r="374" spans="4:5" ht="12.75">
      <c r="D374" s="395"/>
      <c r="E374" s="395"/>
    </row>
    <row r="375" spans="4:5" ht="12.75">
      <c r="D375" s="395"/>
      <c r="E375" s="395"/>
    </row>
    <row r="376" spans="4:5" ht="12.75">
      <c r="D376" s="395"/>
      <c r="E376" s="395"/>
    </row>
    <row r="377" spans="4:5" ht="12.75">
      <c r="D377" s="395"/>
      <c r="E377" s="395"/>
    </row>
    <row r="378" spans="4:5" ht="12.75">
      <c r="D378" s="395"/>
      <c r="E378" s="395"/>
    </row>
    <row r="379" spans="4:5" ht="12.75">
      <c r="D379" s="395"/>
      <c r="E379" s="395"/>
    </row>
    <row r="380" spans="4:5" ht="12.75">
      <c r="D380" s="395"/>
      <c r="E380" s="395"/>
    </row>
    <row r="381" spans="4:5" ht="12.75">
      <c r="D381" s="395"/>
      <c r="E381" s="395"/>
    </row>
    <row r="382" spans="4:5" ht="12.75">
      <c r="D382" s="395"/>
      <c r="E382" s="395"/>
    </row>
    <row r="383" spans="4:5" ht="12.75">
      <c r="D383" s="395"/>
      <c r="E383" s="395"/>
    </row>
    <row r="384" spans="4:5" ht="12.75">
      <c r="D384" s="395"/>
      <c r="E384" s="395"/>
    </row>
    <row r="385" spans="4:5" ht="12.75">
      <c r="D385" s="395"/>
      <c r="E385" s="395"/>
    </row>
    <row r="386" spans="4:5" ht="12.75">
      <c r="D386" s="395"/>
      <c r="E386" s="395"/>
    </row>
    <row r="387" spans="4:5" ht="12.75">
      <c r="D387" s="395"/>
      <c r="E387" s="395"/>
    </row>
    <row r="388" spans="4:5" ht="12.75">
      <c r="D388" s="395"/>
      <c r="E388" s="395"/>
    </row>
    <row r="389" spans="4:5" ht="12.75">
      <c r="D389" s="395"/>
      <c r="E389" s="395"/>
    </row>
    <row r="390" spans="4:5" ht="12.75">
      <c r="D390" s="395"/>
      <c r="E390" s="395"/>
    </row>
    <row r="391" spans="4:5" ht="12.75">
      <c r="D391" s="395"/>
      <c r="E391" s="395"/>
    </row>
    <row r="392" spans="4:5" ht="12.75">
      <c r="D392" s="395"/>
      <c r="E392" s="395"/>
    </row>
    <row r="393" spans="4:5" ht="12.75">
      <c r="D393" s="395"/>
      <c r="E393" s="395"/>
    </row>
    <row r="394" spans="4:5" ht="12.75">
      <c r="D394" s="395"/>
      <c r="E394" s="395"/>
    </row>
    <row r="395" spans="4:5" ht="12.75">
      <c r="D395" s="395"/>
      <c r="E395" s="395"/>
    </row>
    <row r="396" spans="4:5" ht="12.75">
      <c r="D396" s="395"/>
      <c r="E396" s="395"/>
    </row>
    <row r="397" spans="4:5" ht="12.75">
      <c r="D397" s="395"/>
      <c r="E397" s="395"/>
    </row>
    <row r="398" spans="4:5" ht="12.75">
      <c r="D398" s="395"/>
      <c r="E398" s="395"/>
    </row>
    <row r="399" spans="4:5" ht="12.75">
      <c r="D399" s="395"/>
      <c r="E399" s="395"/>
    </row>
    <row r="400" spans="4:5" ht="12.75">
      <c r="D400" s="395"/>
      <c r="E400" s="395"/>
    </row>
    <row r="401" spans="4:5" ht="12.75">
      <c r="D401" s="395"/>
      <c r="E401" s="395"/>
    </row>
    <row r="402" spans="4:5" ht="12.75">
      <c r="D402" s="395"/>
      <c r="E402" s="395"/>
    </row>
    <row r="403" spans="4:5" ht="12.75">
      <c r="D403" s="395"/>
      <c r="E403" s="395"/>
    </row>
    <row r="404" spans="4:5" ht="12.75">
      <c r="D404" s="395"/>
      <c r="E404" s="395"/>
    </row>
    <row r="405" spans="4:5" ht="12.75">
      <c r="D405" s="395"/>
      <c r="E405" s="395"/>
    </row>
    <row r="406" spans="4:5" ht="12.75">
      <c r="D406" s="395"/>
      <c r="E406" s="395"/>
    </row>
    <row r="407" spans="4:5" ht="12.75">
      <c r="D407" s="395"/>
      <c r="E407" s="395"/>
    </row>
    <row r="408" spans="4:5" ht="12.75">
      <c r="D408" s="395"/>
      <c r="E408" s="395"/>
    </row>
    <row r="409" spans="4:5" ht="12.75">
      <c r="D409" s="395"/>
      <c r="E409" s="395"/>
    </row>
    <row r="410" spans="4:5" ht="12.75">
      <c r="D410" s="395"/>
      <c r="E410" s="395"/>
    </row>
    <row r="411" spans="4:5" ht="12.75">
      <c r="D411" s="395"/>
      <c r="E411" s="395"/>
    </row>
    <row r="412" spans="4:5" ht="12.75">
      <c r="D412" s="395"/>
      <c r="E412" s="395"/>
    </row>
    <row r="413" spans="4:5" ht="12.75">
      <c r="D413" s="395"/>
      <c r="E413" s="395"/>
    </row>
    <row r="414" spans="4:5" ht="12.75">
      <c r="D414" s="395"/>
      <c r="E414" s="395"/>
    </row>
    <row r="415" spans="4:5" ht="12.75">
      <c r="D415" s="395"/>
      <c r="E415" s="395"/>
    </row>
    <row r="416" spans="4:5" ht="12.75">
      <c r="D416" s="395"/>
      <c r="E416" s="395"/>
    </row>
    <row r="417" spans="4:5" ht="12.75">
      <c r="D417" s="395"/>
      <c r="E417" s="395"/>
    </row>
    <row r="418" spans="4:5" ht="12.75">
      <c r="D418" s="395"/>
      <c r="E418" s="395"/>
    </row>
    <row r="419" spans="4:5" ht="12.75">
      <c r="D419" s="395"/>
      <c r="E419" s="395"/>
    </row>
    <row r="420" spans="4:5" ht="12.75">
      <c r="D420" s="395"/>
      <c r="E420" s="395"/>
    </row>
    <row r="421" spans="4:5" ht="12.75">
      <c r="D421" s="395"/>
      <c r="E421" s="395"/>
    </row>
    <row r="422" spans="4:5" ht="12.75">
      <c r="D422" s="395"/>
      <c r="E422" s="395"/>
    </row>
    <row r="423" spans="4:5" ht="12.75">
      <c r="D423" s="395"/>
      <c r="E423" s="395"/>
    </row>
    <row r="424" spans="4:5" ht="12.75">
      <c r="D424" s="395"/>
      <c r="E424" s="395"/>
    </row>
    <row r="425" spans="4:5" ht="12.75">
      <c r="D425" s="395"/>
      <c r="E425" s="395"/>
    </row>
    <row r="426" spans="4:5" ht="12.75">
      <c r="D426" s="395"/>
      <c r="E426" s="395"/>
    </row>
    <row r="427" spans="4:5" ht="12.75">
      <c r="D427" s="395"/>
      <c r="E427" s="395"/>
    </row>
    <row r="428" spans="4:5" ht="12.75">
      <c r="D428" s="395"/>
      <c r="E428" s="395"/>
    </row>
    <row r="429" spans="4:5" ht="12.75">
      <c r="D429" s="395"/>
      <c r="E429" s="395"/>
    </row>
    <row r="430" spans="4:5" ht="12.75">
      <c r="D430" s="395"/>
      <c r="E430" s="395"/>
    </row>
    <row r="431" spans="4:5" ht="12.75">
      <c r="D431" s="395"/>
      <c r="E431" s="395"/>
    </row>
    <row r="432" spans="4:5" ht="12.75">
      <c r="D432" s="395"/>
      <c r="E432" s="395"/>
    </row>
    <row r="433" spans="4:5" ht="12.75">
      <c r="D433" s="395"/>
      <c r="E433" s="395"/>
    </row>
    <row r="434" spans="4:5" ht="12.75">
      <c r="D434" s="395"/>
      <c r="E434" s="395"/>
    </row>
    <row r="435" spans="4:5" ht="12.75">
      <c r="D435" s="395"/>
      <c r="E435" s="395"/>
    </row>
    <row r="436" spans="4:5" ht="12.75">
      <c r="D436" s="395"/>
      <c r="E436" s="395"/>
    </row>
    <row r="437" spans="4:5" ht="12.75">
      <c r="D437" s="395"/>
      <c r="E437" s="395"/>
    </row>
    <row r="438" spans="4:5" ht="12.75">
      <c r="D438" s="395"/>
      <c r="E438" s="395"/>
    </row>
    <row r="439" spans="4:5" ht="12.75">
      <c r="D439" s="395"/>
      <c r="E439" s="395"/>
    </row>
    <row r="440" spans="4:5" ht="12.75">
      <c r="D440" s="395"/>
      <c r="E440" s="395"/>
    </row>
    <row r="441" spans="4:5" ht="12.75">
      <c r="D441" s="395"/>
      <c r="E441" s="395"/>
    </row>
    <row r="442" spans="4:5" ht="12.75">
      <c r="D442" s="395"/>
      <c r="E442" s="395"/>
    </row>
    <row r="443" spans="4:5" ht="12.75">
      <c r="D443" s="395"/>
      <c r="E443" s="395"/>
    </row>
    <row r="444" spans="4:5" ht="12.75">
      <c r="D444" s="395"/>
      <c r="E444" s="395"/>
    </row>
    <row r="445" spans="4:5" ht="12.75">
      <c r="D445" s="395"/>
      <c r="E445" s="395"/>
    </row>
    <row r="446" spans="4:5" ht="12.75">
      <c r="D446" s="395"/>
      <c r="E446" s="395"/>
    </row>
    <row r="447" spans="4:5" ht="12.75">
      <c r="D447" s="395"/>
      <c r="E447" s="395"/>
    </row>
    <row r="448" spans="4:5" ht="12.75">
      <c r="D448" s="395"/>
      <c r="E448" s="395"/>
    </row>
    <row r="449" spans="4:5" ht="12.75">
      <c r="D449" s="395"/>
      <c r="E449" s="395"/>
    </row>
    <row r="450" spans="4:5" ht="12.75">
      <c r="D450" s="395"/>
      <c r="E450" s="395"/>
    </row>
    <row r="451" spans="4:5" ht="12.75">
      <c r="D451" s="395"/>
      <c r="E451" s="395"/>
    </row>
    <row r="452" spans="4:5" ht="12.75">
      <c r="D452" s="395"/>
      <c r="E452" s="395"/>
    </row>
    <row r="453" spans="4:5" ht="12.75">
      <c r="D453" s="395"/>
      <c r="E453" s="395"/>
    </row>
    <row r="454" spans="4:5" ht="12.75">
      <c r="D454" s="395"/>
      <c r="E454" s="395"/>
    </row>
    <row r="455" spans="4:5" ht="12.75">
      <c r="D455" s="395"/>
      <c r="E455" s="395"/>
    </row>
    <row r="456" spans="4:5" ht="12.75">
      <c r="D456" s="395"/>
      <c r="E456" s="395"/>
    </row>
    <row r="457" spans="4:5" ht="12.75">
      <c r="D457" s="395"/>
      <c r="E457" s="395"/>
    </row>
    <row r="458" spans="4:5" ht="12.75">
      <c r="D458" s="395"/>
      <c r="E458" s="395"/>
    </row>
    <row r="459" spans="4:5" ht="12.75">
      <c r="D459" s="395"/>
      <c r="E459" s="395"/>
    </row>
    <row r="460" spans="4:5" ht="12.75">
      <c r="D460" s="395"/>
      <c r="E460" s="395"/>
    </row>
    <row r="461" spans="4:5" ht="12.75">
      <c r="D461" s="395"/>
      <c r="E461" s="395"/>
    </row>
    <row r="462" spans="4:5" ht="12.75">
      <c r="D462" s="395"/>
      <c r="E462" s="395"/>
    </row>
    <row r="463" spans="4:5" ht="12.75">
      <c r="D463" s="395"/>
      <c r="E463" s="395"/>
    </row>
    <row r="464" spans="4:5" ht="12.75">
      <c r="D464" s="395"/>
      <c r="E464" s="395"/>
    </row>
    <row r="465" spans="4:5" ht="12.75">
      <c r="D465" s="395"/>
      <c r="E465" s="395"/>
    </row>
    <row r="466" spans="4:5" ht="12.75">
      <c r="D466" s="395"/>
      <c r="E466" s="395"/>
    </row>
    <row r="467" spans="4:5" ht="12.75">
      <c r="D467" s="395"/>
      <c r="E467" s="395"/>
    </row>
    <row r="468" spans="4:5" ht="12.75">
      <c r="D468" s="395"/>
      <c r="E468" s="395"/>
    </row>
    <row r="469" spans="4:5" ht="12.75">
      <c r="D469" s="395"/>
      <c r="E469" s="395"/>
    </row>
    <row r="470" spans="4:5" ht="12.75">
      <c r="D470" s="395"/>
      <c r="E470" s="395"/>
    </row>
    <row r="471" spans="4:5" ht="12.75">
      <c r="D471" s="395"/>
      <c r="E471" s="395"/>
    </row>
    <row r="472" spans="4:5" ht="12.75">
      <c r="D472" s="395"/>
      <c r="E472" s="395"/>
    </row>
    <row r="473" spans="4:5" ht="12.75">
      <c r="D473" s="395"/>
      <c r="E473" s="395"/>
    </row>
    <row r="474" spans="4:5" ht="12.75">
      <c r="D474" s="395"/>
      <c r="E474" s="395"/>
    </row>
    <row r="475" spans="4:5" ht="12.75">
      <c r="D475" s="395"/>
      <c r="E475" s="395"/>
    </row>
    <row r="476" spans="4:5" ht="12.75">
      <c r="D476" s="395"/>
      <c r="E476" s="395"/>
    </row>
    <row r="477" spans="4:5" ht="12.75">
      <c r="D477" s="395"/>
      <c r="E477" s="395"/>
    </row>
    <row r="478" spans="4:5" ht="12.75">
      <c r="D478" s="395"/>
      <c r="E478" s="395"/>
    </row>
    <row r="479" spans="4:5" ht="12.75">
      <c r="D479" s="395"/>
      <c r="E479" s="395"/>
    </row>
    <row r="480" spans="4:5" ht="12.75">
      <c r="D480" s="395"/>
      <c r="E480" s="395"/>
    </row>
    <row r="481" spans="4:5" ht="12.75">
      <c r="D481" s="395"/>
      <c r="E481" s="395"/>
    </row>
    <row r="482" spans="4:5" ht="12.75">
      <c r="D482" s="395"/>
      <c r="E482" s="395"/>
    </row>
    <row r="483" spans="4:5" ht="12.75">
      <c r="D483" s="395"/>
      <c r="E483" s="395"/>
    </row>
    <row r="484" spans="4:5" ht="12.75">
      <c r="D484" s="395"/>
      <c r="E484" s="395"/>
    </row>
    <row r="485" spans="4:5" ht="12.75">
      <c r="D485" s="395"/>
      <c r="E485" s="395"/>
    </row>
    <row r="486" spans="4:5" ht="12.75">
      <c r="D486" s="395"/>
      <c r="E486" s="395"/>
    </row>
    <row r="487" spans="4:5" ht="12.75">
      <c r="D487" s="395"/>
      <c r="E487" s="395"/>
    </row>
    <row r="488" spans="4:5" ht="12.75">
      <c r="D488" s="395"/>
      <c r="E488" s="395"/>
    </row>
    <row r="489" spans="4:5" ht="12.75">
      <c r="D489" s="395"/>
      <c r="E489" s="395"/>
    </row>
    <row r="490" spans="4:5" ht="12.75">
      <c r="D490" s="395"/>
      <c r="E490" s="395"/>
    </row>
    <row r="491" spans="4:5" ht="12.75">
      <c r="D491" s="395"/>
      <c r="E491" s="395"/>
    </row>
    <row r="492" spans="4:5" ht="12.75">
      <c r="D492" s="395"/>
      <c r="E492" s="395"/>
    </row>
    <row r="493" spans="4:5" ht="12.75">
      <c r="D493" s="395"/>
      <c r="E493" s="395"/>
    </row>
    <row r="494" spans="4:5" ht="12.75">
      <c r="D494" s="395"/>
      <c r="E494" s="395"/>
    </row>
    <row r="495" spans="4:5" ht="12.75">
      <c r="D495" s="395"/>
      <c r="E495" s="395"/>
    </row>
    <row r="496" spans="4:5" ht="12.75">
      <c r="D496" s="395"/>
      <c r="E496" s="395"/>
    </row>
    <row r="497" spans="4:5" ht="12.75">
      <c r="D497" s="395"/>
      <c r="E497" s="395"/>
    </row>
    <row r="498" spans="4:5" ht="12.75">
      <c r="D498" s="395"/>
      <c r="E498" s="395"/>
    </row>
    <row r="499" spans="4:5" ht="12.75">
      <c r="D499" s="395"/>
      <c r="E499" s="395"/>
    </row>
    <row r="500" spans="4:5" ht="12.75">
      <c r="D500" s="395"/>
      <c r="E500" s="395"/>
    </row>
    <row r="501" spans="4:5" ht="12.75">
      <c r="D501" s="395"/>
      <c r="E501" s="395"/>
    </row>
    <row r="502" spans="4:5" ht="12.75">
      <c r="D502" s="395"/>
      <c r="E502" s="395"/>
    </row>
    <row r="503" spans="4:5" ht="12.75">
      <c r="D503" s="395"/>
      <c r="E503" s="395"/>
    </row>
    <row r="504" spans="4:5" ht="12.75">
      <c r="D504" s="395"/>
      <c r="E504" s="395"/>
    </row>
    <row r="505" spans="4:5" ht="12.75">
      <c r="D505" s="395"/>
      <c r="E505" s="395"/>
    </row>
    <row r="506" spans="4:5" ht="12.75">
      <c r="D506" s="395"/>
      <c r="E506" s="395"/>
    </row>
    <row r="507" spans="4:5" ht="12.75">
      <c r="D507" s="395"/>
      <c r="E507" s="395"/>
    </row>
    <row r="508" spans="4:5" ht="12.75">
      <c r="D508" s="395"/>
      <c r="E508" s="395"/>
    </row>
    <row r="509" spans="4:5" ht="12.75">
      <c r="D509" s="395"/>
      <c r="E509" s="395"/>
    </row>
    <row r="510" spans="4:5" ht="12.75">
      <c r="D510" s="395"/>
      <c r="E510" s="395"/>
    </row>
    <row r="511" spans="4:5" ht="12.75">
      <c r="D511" s="395"/>
      <c r="E511" s="395"/>
    </row>
    <row r="512" spans="4:5" ht="12.75">
      <c r="D512" s="395"/>
      <c r="E512" s="395"/>
    </row>
    <row r="513" spans="4:5" ht="12.75">
      <c r="D513" s="395"/>
      <c r="E513" s="395"/>
    </row>
    <row r="514" spans="4:5" ht="12.75">
      <c r="D514" s="395"/>
      <c r="E514" s="395"/>
    </row>
    <row r="515" spans="4:5" ht="12.75">
      <c r="D515" s="395"/>
      <c r="E515" s="395"/>
    </row>
    <row r="516" spans="4:5" ht="12.75">
      <c r="D516" s="395"/>
      <c r="E516" s="395"/>
    </row>
    <row r="517" spans="4:5" ht="12.75">
      <c r="D517" s="395"/>
      <c r="E517" s="395"/>
    </row>
    <row r="518" spans="4:5" ht="12.75">
      <c r="D518" s="395"/>
      <c r="E518" s="395"/>
    </row>
    <row r="519" spans="4:5" ht="12.75">
      <c r="D519" s="395"/>
      <c r="E519" s="395"/>
    </row>
    <row r="520" spans="4:5" ht="12.75">
      <c r="D520" s="395"/>
      <c r="E520" s="395"/>
    </row>
    <row r="521" spans="4:5" ht="12.75">
      <c r="D521" s="395"/>
      <c r="E521" s="395"/>
    </row>
    <row r="522" spans="4:5" ht="12.75">
      <c r="D522" s="395"/>
      <c r="E522" s="395"/>
    </row>
    <row r="523" spans="4:5" ht="12.75">
      <c r="D523" s="395"/>
      <c r="E523" s="395"/>
    </row>
    <row r="524" spans="4:5" ht="12.75">
      <c r="D524" s="395"/>
      <c r="E524" s="395"/>
    </row>
    <row r="525" spans="4:5" ht="12.75">
      <c r="D525" s="395"/>
      <c r="E525" s="395"/>
    </row>
    <row r="526" spans="4:5" ht="12.75">
      <c r="D526" s="395"/>
      <c r="E526" s="395"/>
    </row>
    <row r="527" spans="4:5" ht="12.75">
      <c r="D527" s="395"/>
      <c r="E527" s="395"/>
    </row>
    <row r="528" spans="4:5" ht="12.75">
      <c r="D528" s="395"/>
      <c r="E528" s="395"/>
    </row>
    <row r="529" spans="4:5" ht="12.75">
      <c r="D529" s="395"/>
      <c r="E529" s="395"/>
    </row>
    <row r="530" spans="4:5" ht="12.75">
      <c r="D530" s="395"/>
      <c r="E530" s="395"/>
    </row>
    <row r="531" spans="4:5" ht="12.75">
      <c r="D531" s="395"/>
      <c r="E531" s="395"/>
    </row>
    <row r="532" spans="4:5" ht="12.75">
      <c r="D532" s="395"/>
      <c r="E532" s="395"/>
    </row>
    <row r="533" spans="4:5" ht="12.75">
      <c r="D533" s="395"/>
      <c r="E533" s="395"/>
    </row>
    <row r="534" spans="4:5" ht="12.75">
      <c r="D534" s="395"/>
      <c r="E534" s="395"/>
    </row>
    <row r="535" spans="4:5" ht="12.75">
      <c r="D535" s="395"/>
      <c r="E535" s="395"/>
    </row>
    <row r="536" spans="4:5" ht="12.75">
      <c r="D536" s="395"/>
      <c r="E536" s="395"/>
    </row>
    <row r="537" spans="4:5" ht="12.75">
      <c r="D537" s="395"/>
      <c r="E537" s="395"/>
    </row>
    <row r="538" spans="4:5" ht="12.75">
      <c r="D538" s="395"/>
      <c r="E538" s="395"/>
    </row>
    <row r="539" spans="4:5" ht="12.75">
      <c r="D539" s="395"/>
      <c r="E539" s="395"/>
    </row>
    <row r="540" spans="4:5" ht="12.75">
      <c r="D540" s="395"/>
      <c r="E540" s="395"/>
    </row>
    <row r="541" spans="4:5" ht="12.75">
      <c r="D541" s="395"/>
      <c r="E541" s="395"/>
    </row>
    <row r="542" spans="4:5" ht="12.75">
      <c r="D542" s="395"/>
      <c r="E542" s="395"/>
    </row>
    <row r="543" spans="4:5" ht="12.75">
      <c r="D543" s="395"/>
      <c r="E543" s="395"/>
    </row>
    <row r="544" spans="4:5" ht="12.75">
      <c r="D544" s="395"/>
      <c r="E544" s="395"/>
    </row>
    <row r="545" spans="4:5" ht="12.75">
      <c r="D545" s="395"/>
      <c r="E545" s="395"/>
    </row>
    <row r="546" spans="4:5" ht="12.75">
      <c r="D546" s="395"/>
      <c r="E546" s="395"/>
    </row>
    <row r="547" spans="4:5" ht="12.75">
      <c r="D547" s="395"/>
      <c r="E547" s="395"/>
    </row>
    <row r="548" spans="4:5" ht="12.75">
      <c r="D548" s="395"/>
      <c r="E548" s="395"/>
    </row>
    <row r="549" spans="4:5" ht="12.75">
      <c r="D549" s="395"/>
      <c r="E549" s="395"/>
    </row>
    <row r="550" spans="4:5" ht="12.75">
      <c r="D550" s="395"/>
      <c r="E550" s="395"/>
    </row>
    <row r="551" spans="4:5" ht="12.75">
      <c r="D551" s="395"/>
      <c r="E551" s="395"/>
    </row>
    <row r="552" spans="4:5" ht="12.75">
      <c r="D552" s="395"/>
      <c r="E552" s="395"/>
    </row>
    <row r="553" spans="4:5" ht="12.75">
      <c r="D553" s="395"/>
      <c r="E553" s="395"/>
    </row>
    <row r="554" spans="4:5" ht="12.75">
      <c r="D554" s="395"/>
      <c r="E554" s="395"/>
    </row>
    <row r="555" spans="4:5" ht="12.75">
      <c r="D555" s="395"/>
      <c r="E555" s="395"/>
    </row>
    <row r="556" spans="4:5" ht="12.75">
      <c r="D556" s="395"/>
      <c r="E556" s="395"/>
    </row>
    <row r="557" spans="4:5" ht="12.75">
      <c r="D557" s="395"/>
      <c r="E557" s="395"/>
    </row>
    <row r="558" spans="4:5" ht="12.75">
      <c r="D558" s="395"/>
      <c r="E558" s="395"/>
    </row>
    <row r="559" spans="4:5" ht="12.75">
      <c r="D559" s="395"/>
      <c r="E559" s="395"/>
    </row>
    <row r="560" spans="4:5" ht="12.75">
      <c r="D560" s="395"/>
      <c r="E560" s="395"/>
    </row>
    <row r="561" spans="4:5" ht="12.75">
      <c r="D561" s="395"/>
      <c r="E561" s="395"/>
    </row>
    <row r="562" spans="4:5" ht="12.75">
      <c r="D562" s="395"/>
      <c r="E562" s="395"/>
    </row>
    <row r="563" spans="4:5" ht="12.75">
      <c r="D563" s="395"/>
      <c r="E563" s="395"/>
    </row>
    <row r="564" spans="4:5" ht="12.75">
      <c r="D564" s="395"/>
      <c r="E564" s="395"/>
    </row>
    <row r="565" spans="4:5" ht="12.75">
      <c r="D565" s="395"/>
      <c r="E565" s="395"/>
    </row>
    <row r="566" spans="4:5" ht="12.75">
      <c r="D566" s="395"/>
      <c r="E566" s="395"/>
    </row>
    <row r="567" spans="4:5" ht="12.75">
      <c r="D567" s="395"/>
      <c r="E567" s="395"/>
    </row>
    <row r="568" spans="4:5" ht="12.75">
      <c r="D568" s="395"/>
      <c r="E568" s="395"/>
    </row>
    <row r="569" spans="4:5" ht="12.75">
      <c r="D569" s="395"/>
      <c r="E569" s="395"/>
    </row>
    <row r="570" spans="4:5" ht="12.75">
      <c r="D570" s="395"/>
      <c r="E570" s="395"/>
    </row>
    <row r="571" spans="4:5" ht="12.75">
      <c r="D571" s="395"/>
      <c r="E571" s="395"/>
    </row>
    <row r="572" spans="4:5" ht="12.75">
      <c r="D572" s="395"/>
      <c r="E572" s="395"/>
    </row>
    <row r="573" spans="4:5" ht="12.75">
      <c r="D573" s="395"/>
      <c r="E573" s="395"/>
    </row>
    <row r="574" spans="4:5" ht="12.75">
      <c r="D574" s="395"/>
      <c r="E574" s="395"/>
    </row>
    <row r="575" spans="4:5" ht="12.75">
      <c r="D575" s="395"/>
      <c r="E575" s="395"/>
    </row>
    <row r="576" spans="4:5" ht="12.75">
      <c r="D576" s="395"/>
      <c r="E576" s="395"/>
    </row>
    <row r="577" spans="4:5" ht="12.75">
      <c r="D577" s="395"/>
      <c r="E577" s="395"/>
    </row>
    <row r="578" spans="4:5" ht="12.75">
      <c r="D578" s="395"/>
      <c r="E578" s="395"/>
    </row>
    <row r="579" spans="4:5" ht="12.75">
      <c r="D579" s="395"/>
      <c r="E579" s="395"/>
    </row>
    <row r="580" spans="4:5" ht="12.75">
      <c r="D580" s="395"/>
      <c r="E580" s="395"/>
    </row>
    <row r="581" spans="4:5" ht="12.75">
      <c r="D581" s="395"/>
      <c r="E581" s="395"/>
    </row>
    <row r="582" spans="4:5" ht="12.75">
      <c r="D582" s="395"/>
      <c r="E582" s="395"/>
    </row>
    <row r="583" spans="4:5" ht="12.75">
      <c r="D583" s="395"/>
      <c r="E583" s="395"/>
    </row>
    <row r="584" spans="4:5" ht="12.75">
      <c r="D584" s="395"/>
      <c r="E584" s="395"/>
    </row>
    <row r="585" spans="4:5" ht="12.75">
      <c r="D585" s="395"/>
      <c r="E585" s="395"/>
    </row>
    <row r="586" spans="4:5" ht="12.75">
      <c r="D586" s="395"/>
      <c r="E586" s="395"/>
    </row>
    <row r="587" spans="4:5" ht="12.75">
      <c r="D587" s="395"/>
      <c r="E587" s="395"/>
    </row>
    <row r="588" spans="4:5" ht="12.75">
      <c r="D588" s="395"/>
      <c r="E588" s="395"/>
    </row>
    <row r="589" spans="4:5" ht="12.75">
      <c r="D589" s="395"/>
      <c r="E589" s="395"/>
    </row>
    <row r="590" spans="4:5" ht="12.75">
      <c r="D590" s="395"/>
      <c r="E590" s="395"/>
    </row>
    <row r="591" spans="4:5" ht="12.75">
      <c r="D591" s="395"/>
      <c r="E591" s="395"/>
    </row>
    <row r="592" spans="4:5" ht="12.75">
      <c r="D592" s="395"/>
      <c r="E592" s="395"/>
    </row>
    <row r="593" spans="4:5" ht="12.75">
      <c r="D593" s="395"/>
      <c r="E593" s="395"/>
    </row>
    <row r="594" spans="4:5" ht="12.75">
      <c r="D594" s="395"/>
      <c r="E594" s="395"/>
    </row>
    <row r="595" spans="4:5" ht="12.75">
      <c r="D595" s="395"/>
      <c r="E595" s="395"/>
    </row>
    <row r="596" spans="4:5" ht="12.75">
      <c r="D596" s="395"/>
      <c r="E596" s="395"/>
    </row>
    <row r="597" spans="4:5" ht="12.75">
      <c r="D597" s="395"/>
      <c r="E597" s="395"/>
    </row>
    <row r="598" spans="4:5" ht="12.75">
      <c r="D598" s="395"/>
      <c r="E598" s="395"/>
    </row>
    <row r="599" spans="4:5" ht="12.75">
      <c r="D599" s="395"/>
      <c r="E599" s="395"/>
    </row>
    <row r="600" spans="4:5" ht="12.75">
      <c r="D600" s="395"/>
      <c r="E600" s="395"/>
    </row>
    <row r="601" spans="4:5" ht="12.75">
      <c r="D601" s="395"/>
      <c r="E601" s="395"/>
    </row>
    <row r="602" spans="4:5" ht="12.75">
      <c r="D602" s="395"/>
      <c r="E602" s="395"/>
    </row>
    <row r="603" spans="4:5" ht="12.75">
      <c r="D603" s="395"/>
      <c r="E603" s="395"/>
    </row>
    <row r="604" spans="4:5" ht="12.75">
      <c r="D604" s="395"/>
      <c r="E604" s="395"/>
    </row>
    <row r="605" spans="4:5" ht="12.75">
      <c r="D605" s="395"/>
      <c r="E605" s="395"/>
    </row>
    <row r="606" spans="4:5" ht="12.75">
      <c r="D606" s="395"/>
      <c r="E606" s="395"/>
    </row>
    <row r="607" spans="4:5" ht="12.75">
      <c r="D607" s="395"/>
      <c r="E607" s="395"/>
    </row>
    <row r="608" spans="4:5" ht="12.75">
      <c r="D608" s="395"/>
      <c r="E608" s="395"/>
    </row>
    <row r="609" spans="4:5" ht="12.75">
      <c r="D609" s="395"/>
      <c r="E609" s="395"/>
    </row>
    <row r="610" spans="4:5" ht="12.75">
      <c r="D610" s="395"/>
      <c r="E610" s="395"/>
    </row>
    <row r="611" spans="4:5" ht="12.75">
      <c r="D611" s="395"/>
      <c r="E611" s="395"/>
    </row>
    <row r="612" spans="4:5" ht="12.75">
      <c r="D612" s="395"/>
      <c r="E612" s="395"/>
    </row>
    <row r="613" spans="4:5" ht="12.75">
      <c r="D613" s="395"/>
      <c r="E613" s="395"/>
    </row>
    <row r="614" spans="4:5" ht="12.75">
      <c r="D614" s="395"/>
      <c r="E614" s="395"/>
    </row>
    <row r="615" spans="4:5" ht="12.75">
      <c r="D615" s="395"/>
      <c r="E615" s="395"/>
    </row>
    <row r="616" spans="4:5" ht="12.75">
      <c r="D616" s="395"/>
      <c r="E616" s="395"/>
    </row>
    <row r="617" spans="4:5" ht="12.75">
      <c r="D617" s="395"/>
      <c r="E617" s="395"/>
    </row>
    <row r="618" spans="4:5" ht="12.75">
      <c r="D618" s="395"/>
      <c r="E618" s="395"/>
    </row>
    <row r="619" spans="4:5" ht="12.75">
      <c r="D619" s="395"/>
      <c r="E619" s="395"/>
    </row>
    <row r="620" spans="4:5" ht="12.75">
      <c r="D620" s="395"/>
      <c r="E620" s="395"/>
    </row>
    <row r="621" spans="4:5" ht="12.75">
      <c r="D621" s="395"/>
      <c r="E621" s="395"/>
    </row>
    <row r="622" spans="4:5" ht="12.75">
      <c r="D622" s="395"/>
      <c r="E622" s="395"/>
    </row>
    <row r="623" spans="4:5" ht="12.75">
      <c r="D623" s="395"/>
      <c r="E623" s="395"/>
    </row>
    <row r="624" spans="4:5" ht="12.75">
      <c r="D624" s="395"/>
      <c r="E624" s="395"/>
    </row>
    <row r="625" spans="4:5" ht="12.75">
      <c r="D625" s="395"/>
      <c r="E625" s="395"/>
    </row>
    <row r="626" spans="4:5" ht="12.75">
      <c r="D626" s="395"/>
      <c r="E626" s="395"/>
    </row>
    <row r="627" spans="4:5" ht="12.75">
      <c r="D627" s="395"/>
      <c r="E627" s="395"/>
    </row>
    <row r="628" spans="4:5" ht="12.75">
      <c r="D628" s="395"/>
      <c r="E628" s="395"/>
    </row>
    <row r="629" spans="4:5" ht="12.75">
      <c r="D629" s="395"/>
      <c r="E629" s="395"/>
    </row>
    <row r="630" spans="4:5" ht="12.75">
      <c r="D630" s="395"/>
      <c r="E630" s="395"/>
    </row>
    <row r="631" spans="4:5" ht="12.75">
      <c r="D631" s="395"/>
      <c r="E631" s="395"/>
    </row>
    <row r="632" spans="4:5" ht="12.75">
      <c r="D632" s="395"/>
      <c r="E632" s="395"/>
    </row>
    <row r="633" spans="4:5" ht="12.75">
      <c r="D633" s="395"/>
      <c r="E633" s="395"/>
    </row>
    <row r="634" spans="4:5" ht="12.75">
      <c r="D634" s="395"/>
      <c r="E634" s="395"/>
    </row>
    <row r="635" spans="4:5" ht="12.75">
      <c r="D635" s="395"/>
      <c r="E635" s="395"/>
    </row>
    <row r="636" spans="4:5" ht="12.75">
      <c r="D636" s="395"/>
      <c r="E636" s="395"/>
    </row>
    <row r="637" spans="4:5" ht="12.75">
      <c r="D637" s="395"/>
      <c r="E637" s="395"/>
    </row>
    <row r="638" spans="4:5" ht="12.75">
      <c r="D638" s="395"/>
      <c r="E638" s="395"/>
    </row>
    <row r="639" spans="4:5" ht="12.75">
      <c r="D639" s="395"/>
      <c r="E639" s="395"/>
    </row>
    <row r="640" spans="4:5" ht="12.75">
      <c r="D640" s="395"/>
      <c r="E640" s="395"/>
    </row>
    <row r="641" spans="4:5" ht="12.75">
      <c r="D641" s="395"/>
      <c r="E641" s="395"/>
    </row>
    <row r="642" spans="4:5" ht="12.75">
      <c r="D642" s="395"/>
      <c r="E642" s="395"/>
    </row>
    <row r="643" spans="4:5" ht="12.75">
      <c r="D643" s="395"/>
      <c r="E643" s="395"/>
    </row>
    <row r="644" spans="4:5" ht="12.75">
      <c r="D644" s="395"/>
      <c r="E644" s="395"/>
    </row>
    <row r="645" spans="4:5" ht="12.75">
      <c r="D645" s="395"/>
      <c r="E645" s="395"/>
    </row>
    <row r="646" spans="4:5" ht="12.75">
      <c r="D646" s="395"/>
      <c r="E646" s="395"/>
    </row>
    <row r="647" spans="4:5" ht="12.75">
      <c r="D647" s="395"/>
      <c r="E647" s="395"/>
    </row>
    <row r="648" spans="4:5" ht="12.75">
      <c r="D648" s="395"/>
      <c r="E648" s="395"/>
    </row>
    <row r="649" spans="4:5" ht="12.75">
      <c r="D649" s="395"/>
      <c r="E649" s="395"/>
    </row>
    <row r="650" spans="4:5" ht="12.75">
      <c r="D650" s="395"/>
      <c r="E650" s="395"/>
    </row>
    <row r="651" spans="4:5" ht="12.75">
      <c r="D651" s="395"/>
      <c r="E651" s="395"/>
    </row>
    <row r="652" spans="4:5" ht="12.75">
      <c r="D652" s="395"/>
      <c r="E652" s="395"/>
    </row>
    <row r="653" spans="4:5" ht="12.75">
      <c r="D653" s="395"/>
      <c r="E653" s="395"/>
    </row>
    <row r="654" spans="4:5" ht="12.75">
      <c r="D654" s="395"/>
      <c r="E654" s="395"/>
    </row>
    <row r="655" spans="4:5" ht="12.75">
      <c r="D655" s="395"/>
      <c r="E655" s="395"/>
    </row>
    <row r="656" spans="4:5" ht="12.75">
      <c r="D656" s="395"/>
      <c r="E656" s="395"/>
    </row>
    <row r="657" spans="4:5" ht="12.75">
      <c r="D657" s="395"/>
      <c r="E657" s="395"/>
    </row>
    <row r="658" spans="4:5" ht="12.75">
      <c r="D658" s="395"/>
      <c r="E658" s="395"/>
    </row>
    <row r="659" spans="4:5" ht="12.75">
      <c r="D659" s="395"/>
      <c r="E659" s="395"/>
    </row>
    <row r="660" spans="4:5" ht="12.75">
      <c r="D660" s="395"/>
      <c r="E660" s="395"/>
    </row>
    <row r="661" spans="4:5" ht="12.75">
      <c r="D661" s="395"/>
      <c r="E661" s="395"/>
    </row>
    <row r="662" spans="4:5" ht="12.75">
      <c r="D662" s="395"/>
      <c r="E662" s="395"/>
    </row>
    <row r="663" spans="4:5" ht="12.75">
      <c r="D663" s="395"/>
      <c r="E663" s="395"/>
    </row>
    <row r="664" spans="4:5" ht="12.75">
      <c r="D664" s="395"/>
      <c r="E664" s="395"/>
    </row>
    <row r="665" spans="4:5" ht="12.75">
      <c r="D665" s="395"/>
      <c r="E665" s="395"/>
    </row>
    <row r="666" spans="4:5" ht="12.75">
      <c r="D666" s="395"/>
      <c r="E666" s="395"/>
    </row>
    <row r="667" spans="4:5" ht="12.75">
      <c r="D667" s="395"/>
      <c r="E667" s="395"/>
    </row>
    <row r="668" spans="4:5" ht="12.75">
      <c r="D668" s="395"/>
      <c r="E668" s="395"/>
    </row>
    <row r="669" spans="4:5" ht="12.75">
      <c r="D669" s="395"/>
      <c r="E669" s="395"/>
    </row>
    <row r="670" spans="4:5" ht="12.75">
      <c r="D670" s="395"/>
      <c r="E670" s="395"/>
    </row>
    <row r="671" spans="4:5" ht="12.75">
      <c r="D671" s="395"/>
      <c r="E671" s="395"/>
    </row>
    <row r="672" spans="4:5" ht="12.75">
      <c r="D672" s="395"/>
      <c r="E672" s="395"/>
    </row>
    <row r="673" spans="4:5" ht="12.75">
      <c r="D673" s="395"/>
      <c r="E673" s="395"/>
    </row>
    <row r="674" spans="4:5" ht="12.75">
      <c r="D674" s="395"/>
      <c r="E674" s="395"/>
    </row>
    <row r="675" spans="4:5" ht="12.75">
      <c r="D675" s="395"/>
      <c r="E675" s="395"/>
    </row>
    <row r="676" spans="4:5" ht="12.75">
      <c r="D676" s="395"/>
      <c r="E676" s="395"/>
    </row>
    <row r="677" spans="4:5" ht="12.75">
      <c r="D677" s="395"/>
      <c r="E677" s="395"/>
    </row>
    <row r="678" spans="4:5" ht="12.75">
      <c r="D678" s="395"/>
      <c r="E678" s="395"/>
    </row>
    <row r="679" spans="4:5" ht="12.75">
      <c r="D679" s="395"/>
      <c r="E679" s="395"/>
    </row>
    <row r="680" spans="4:5" ht="12.75">
      <c r="D680" s="395"/>
      <c r="E680" s="395"/>
    </row>
    <row r="681" spans="4:5" ht="12.75">
      <c r="D681" s="395"/>
      <c r="E681" s="395"/>
    </row>
    <row r="682" spans="4:5" ht="12.75">
      <c r="D682" s="395"/>
      <c r="E682" s="395"/>
    </row>
    <row r="683" spans="4:5" ht="12.75">
      <c r="D683" s="395"/>
      <c r="E683" s="395"/>
    </row>
    <row r="684" spans="4:5" ht="12.75">
      <c r="D684" s="395"/>
      <c r="E684" s="395"/>
    </row>
    <row r="685" spans="4:5" ht="12.75">
      <c r="D685" s="395"/>
      <c r="E685" s="395"/>
    </row>
    <row r="686" spans="4:5" ht="12.75">
      <c r="D686" s="395"/>
      <c r="E686" s="395"/>
    </row>
    <row r="687" spans="4:5" ht="12.75">
      <c r="D687" s="395"/>
      <c r="E687" s="395"/>
    </row>
    <row r="688" spans="4:5" ht="12.75">
      <c r="D688" s="395"/>
      <c r="E688" s="395"/>
    </row>
    <row r="689" spans="4:5" ht="12.75">
      <c r="D689" s="395"/>
      <c r="E689" s="395"/>
    </row>
    <row r="690" spans="4:5" ht="12.75">
      <c r="D690" s="395"/>
      <c r="E690" s="395"/>
    </row>
    <row r="691" spans="4:5" ht="12.75">
      <c r="D691" s="395"/>
      <c r="E691" s="395"/>
    </row>
    <row r="692" spans="4:5" ht="12.75">
      <c r="D692" s="395"/>
      <c r="E692" s="395"/>
    </row>
    <row r="693" spans="4:5" ht="12.75">
      <c r="D693" s="395"/>
      <c r="E693" s="395"/>
    </row>
    <row r="694" spans="4:5" ht="12.75">
      <c r="D694" s="395"/>
      <c r="E694" s="395"/>
    </row>
    <row r="695" spans="4:5" ht="12.75">
      <c r="D695" s="395"/>
      <c r="E695" s="395"/>
    </row>
    <row r="696" spans="4:5" ht="12.75">
      <c r="D696" s="395"/>
      <c r="E696" s="395"/>
    </row>
    <row r="697" spans="4:5" ht="12.75">
      <c r="D697" s="395"/>
      <c r="E697" s="395"/>
    </row>
    <row r="698" spans="4:5" ht="12.75">
      <c r="D698" s="395"/>
      <c r="E698" s="395"/>
    </row>
    <row r="699" spans="4:5" ht="12.75">
      <c r="D699" s="395"/>
      <c r="E699" s="395"/>
    </row>
    <row r="700" spans="4:5" ht="12.75">
      <c r="D700" s="395"/>
      <c r="E700" s="395"/>
    </row>
    <row r="701" spans="4:5" ht="12.75">
      <c r="D701" s="395"/>
      <c r="E701" s="395"/>
    </row>
    <row r="702" spans="4:5" ht="12.75">
      <c r="D702" s="395"/>
      <c r="E702" s="395"/>
    </row>
    <row r="703" spans="4:5" ht="12.75">
      <c r="D703" s="395"/>
      <c r="E703" s="395"/>
    </row>
    <row r="704" spans="4:5" ht="12.75">
      <c r="D704" s="395"/>
      <c r="E704" s="395"/>
    </row>
    <row r="705" spans="4:5" ht="12.75">
      <c r="D705" s="395"/>
      <c r="E705" s="395"/>
    </row>
    <row r="706" spans="4:5" ht="12.75">
      <c r="D706" s="395"/>
      <c r="E706" s="395"/>
    </row>
    <row r="707" spans="4:5" ht="12.75">
      <c r="D707" s="395"/>
      <c r="E707" s="395"/>
    </row>
    <row r="708" spans="4:5" ht="12.75">
      <c r="D708" s="395"/>
      <c r="E708" s="395"/>
    </row>
    <row r="709" spans="4:5" ht="12.75">
      <c r="D709" s="395"/>
      <c r="E709" s="395"/>
    </row>
    <row r="710" spans="4:5" ht="12.75">
      <c r="D710" s="395"/>
      <c r="E710" s="395"/>
    </row>
    <row r="711" spans="4:5" ht="12.75">
      <c r="D711" s="395"/>
      <c r="E711" s="395"/>
    </row>
    <row r="712" spans="4:5" ht="12.75">
      <c r="D712" s="395"/>
      <c r="E712" s="395"/>
    </row>
    <row r="713" spans="4:5" ht="12.75">
      <c r="D713" s="395"/>
      <c r="E713" s="395"/>
    </row>
    <row r="714" spans="4:5" ht="12.75">
      <c r="D714" s="395"/>
      <c r="E714" s="395"/>
    </row>
    <row r="715" spans="4:5" ht="12.75">
      <c r="D715" s="395"/>
      <c r="E715" s="395"/>
    </row>
    <row r="716" spans="4:5" ht="12.75">
      <c r="D716" s="395"/>
      <c r="E716" s="395"/>
    </row>
    <row r="717" spans="4:5" ht="12.75">
      <c r="D717" s="395"/>
      <c r="E717" s="395"/>
    </row>
    <row r="718" spans="4:5" ht="12.75">
      <c r="D718" s="395"/>
      <c r="E718" s="395"/>
    </row>
    <row r="719" spans="4:5" ht="12.75">
      <c r="D719" s="395"/>
      <c r="E719" s="395"/>
    </row>
    <row r="720" spans="4:5" ht="12.75">
      <c r="D720" s="395"/>
      <c r="E720" s="395"/>
    </row>
    <row r="721" spans="4:5" ht="12.75">
      <c r="D721" s="395"/>
      <c r="E721" s="395"/>
    </row>
    <row r="722" spans="4:5" ht="12.75">
      <c r="D722" s="395"/>
      <c r="E722" s="395"/>
    </row>
    <row r="723" spans="4:5" ht="12.75">
      <c r="D723" s="395"/>
      <c r="E723" s="395"/>
    </row>
    <row r="724" spans="4:5" ht="12.75">
      <c r="D724" s="395"/>
      <c r="E724" s="395"/>
    </row>
    <row r="725" spans="4:5" ht="12.75">
      <c r="D725" s="395"/>
      <c r="E725" s="395"/>
    </row>
    <row r="726" spans="4:5" ht="12.75">
      <c r="D726" s="395"/>
      <c r="E726" s="395"/>
    </row>
    <row r="727" spans="4:5" ht="12.75">
      <c r="D727" s="395"/>
      <c r="E727" s="395"/>
    </row>
    <row r="728" spans="4:5" ht="12.75">
      <c r="D728" s="395"/>
      <c r="E728" s="395"/>
    </row>
    <row r="729" spans="4:5" ht="12.75">
      <c r="D729" s="395"/>
      <c r="E729" s="395"/>
    </row>
    <row r="730" spans="4:5" ht="12.75">
      <c r="D730" s="395"/>
      <c r="E730" s="395"/>
    </row>
    <row r="731" spans="4:5" ht="12.75">
      <c r="D731" s="395"/>
      <c r="E731" s="395"/>
    </row>
    <row r="732" spans="4:5" ht="12.75">
      <c r="D732" s="395"/>
      <c r="E732" s="395"/>
    </row>
    <row r="733" spans="4:5" ht="12.75">
      <c r="D733" s="395"/>
      <c r="E733" s="395"/>
    </row>
    <row r="734" spans="4:5" ht="12.75">
      <c r="D734" s="395"/>
      <c r="E734" s="395"/>
    </row>
    <row r="735" spans="4:5" ht="12.75">
      <c r="D735" s="395"/>
      <c r="E735" s="395"/>
    </row>
    <row r="736" spans="4:5" ht="12.75">
      <c r="D736" s="395"/>
      <c r="E736" s="395"/>
    </row>
    <row r="737" spans="4:5" ht="12.75">
      <c r="D737" s="395"/>
      <c r="E737" s="395"/>
    </row>
    <row r="738" spans="4:5" ht="12.75">
      <c r="D738" s="395"/>
      <c r="E738" s="395"/>
    </row>
    <row r="739" spans="4:5" ht="12.75">
      <c r="D739" s="395"/>
      <c r="E739" s="395"/>
    </row>
    <row r="740" spans="4:5" ht="12.75">
      <c r="D740" s="395"/>
      <c r="E740" s="395"/>
    </row>
    <row r="741" spans="4:5" ht="12.75">
      <c r="D741" s="395"/>
      <c r="E741" s="395"/>
    </row>
    <row r="742" spans="4:5" ht="12.75">
      <c r="D742" s="395"/>
      <c r="E742" s="395"/>
    </row>
    <row r="743" spans="4:5" ht="12.75">
      <c r="D743" s="395"/>
      <c r="E743" s="395"/>
    </row>
    <row r="744" spans="4:5" ht="12.75">
      <c r="D744" s="395"/>
      <c r="E744" s="395"/>
    </row>
    <row r="745" spans="4:5" ht="12.75">
      <c r="D745" s="395"/>
      <c r="E745" s="395"/>
    </row>
    <row r="746" spans="4:5" ht="12.75">
      <c r="D746" s="395"/>
      <c r="E746" s="395"/>
    </row>
    <row r="747" spans="4:5" ht="12.75">
      <c r="D747" s="395"/>
      <c r="E747" s="395"/>
    </row>
    <row r="748" spans="4:5" ht="12.75">
      <c r="D748" s="395"/>
      <c r="E748" s="395"/>
    </row>
    <row r="749" spans="4:5" ht="12.75">
      <c r="D749" s="395"/>
      <c r="E749" s="395"/>
    </row>
    <row r="750" spans="4:5" ht="12.75">
      <c r="D750" s="395"/>
      <c r="E750" s="395"/>
    </row>
    <row r="751" spans="4:5" ht="12.75">
      <c r="D751" s="395"/>
      <c r="E751" s="395"/>
    </row>
    <row r="752" spans="4:5" ht="12.75">
      <c r="D752" s="395"/>
      <c r="E752" s="395"/>
    </row>
    <row r="753" spans="4:5" ht="12.75">
      <c r="D753" s="395"/>
      <c r="E753" s="395"/>
    </row>
    <row r="754" spans="4:5" ht="12.75">
      <c r="D754" s="395"/>
      <c r="E754" s="395"/>
    </row>
    <row r="755" spans="4:5" ht="12.75">
      <c r="D755" s="395"/>
      <c r="E755" s="395"/>
    </row>
    <row r="756" spans="4:5" ht="12.75">
      <c r="D756" s="395"/>
      <c r="E756" s="395"/>
    </row>
    <row r="757" spans="4:5" ht="12.75">
      <c r="D757" s="395"/>
      <c r="E757" s="395"/>
    </row>
    <row r="758" spans="4:5" ht="12.75">
      <c r="D758" s="395"/>
      <c r="E758" s="395"/>
    </row>
    <row r="759" spans="4:5" ht="12.75">
      <c r="D759" s="395"/>
      <c r="E759" s="395"/>
    </row>
    <row r="760" spans="4:5" ht="12.75">
      <c r="D760" s="395"/>
      <c r="E760" s="395"/>
    </row>
    <row r="761" spans="4:5" ht="12.75">
      <c r="D761" s="395"/>
      <c r="E761" s="395"/>
    </row>
    <row r="762" spans="4:5" ht="12.75">
      <c r="D762" s="395"/>
      <c r="E762" s="395"/>
    </row>
    <row r="763" spans="4:5" ht="12.75">
      <c r="D763" s="395"/>
      <c r="E763" s="395"/>
    </row>
    <row r="764" spans="4:5" ht="12.75">
      <c r="D764" s="395"/>
      <c r="E764" s="395"/>
    </row>
    <row r="765" spans="4:5" ht="12.75">
      <c r="D765" s="395"/>
      <c r="E765" s="395"/>
    </row>
    <row r="766" spans="4:5" ht="12.75">
      <c r="D766" s="395"/>
      <c r="E766" s="395"/>
    </row>
    <row r="767" spans="4:5" ht="12.75">
      <c r="D767" s="395"/>
      <c r="E767" s="395"/>
    </row>
    <row r="768" spans="4:5" ht="12.75">
      <c r="D768" s="395"/>
      <c r="E768" s="395"/>
    </row>
    <row r="769" spans="4:5" ht="12.75">
      <c r="D769" s="395"/>
      <c r="E769" s="395"/>
    </row>
    <row r="770" spans="4:5" ht="12.75">
      <c r="D770" s="395"/>
      <c r="E770" s="395"/>
    </row>
    <row r="771" spans="4:5" ht="12.75">
      <c r="D771" s="395"/>
      <c r="E771" s="395"/>
    </row>
    <row r="772" spans="4:5" ht="12.75">
      <c r="D772" s="395"/>
      <c r="E772" s="395"/>
    </row>
    <row r="773" spans="4:5" ht="12.75">
      <c r="D773" s="395"/>
      <c r="E773" s="395"/>
    </row>
    <row r="774" spans="4:5" ht="12.75">
      <c r="D774" s="395"/>
      <c r="E774" s="395"/>
    </row>
    <row r="775" spans="4:5" ht="12.75">
      <c r="D775" s="395"/>
      <c r="E775" s="395"/>
    </row>
    <row r="776" spans="4:5" ht="12.75">
      <c r="D776" s="395"/>
      <c r="E776" s="395"/>
    </row>
    <row r="777" spans="4:5" ht="12.75">
      <c r="D777" s="395"/>
      <c r="E777" s="395"/>
    </row>
    <row r="778" spans="4:5" ht="12.75">
      <c r="D778" s="395"/>
      <c r="E778" s="395"/>
    </row>
    <row r="779" spans="4:5" ht="12.75">
      <c r="D779" s="395"/>
      <c r="E779" s="395"/>
    </row>
    <row r="780" spans="4:5" ht="12.75">
      <c r="D780" s="395"/>
      <c r="E780" s="395"/>
    </row>
    <row r="781" spans="4:5" ht="12.75">
      <c r="D781" s="395"/>
      <c r="E781" s="395"/>
    </row>
    <row r="782" spans="4:5" ht="12.75">
      <c r="D782" s="395"/>
      <c r="E782" s="395"/>
    </row>
    <row r="783" spans="4:5" ht="12.75">
      <c r="D783" s="395"/>
      <c r="E783" s="395"/>
    </row>
    <row r="784" spans="4:5" ht="12.75">
      <c r="D784" s="395"/>
      <c r="E784" s="395"/>
    </row>
    <row r="785" spans="4:5" ht="12.75">
      <c r="D785" s="395"/>
      <c r="E785" s="395"/>
    </row>
    <row r="786" spans="4:5" ht="12.75">
      <c r="D786" s="395"/>
      <c r="E786" s="395"/>
    </row>
    <row r="787" spans="4:5" ht="12.75">
      <c r="D787" s="395"/>
      <c r="E787" s="395"/>
    </row>
    <row r="788" spans="4:5" ht="12.75">
      <c r="D788" s="395"/>
      <c r="E788" s="395"/>
    </row>
    <row r="789" spans="4:5" ht="12.75">
      <c r="D789" s="395"/>
      <c r="E789" s="395"/>
    </row>
    <row r="790" spans="4:5" ht="12.75">
      <c r="D790" s="395"/>
      <c r="E790" s="395"/>
    </row>
    <row r="791" spans="4:5" ht="12.75">
      <c r="D791" s="395"/>
      <c r="E791" s="395"/>
    </row>
    <row r="792" spans="4:5" ht="12.75">
      <c r="D792" s="395"/>
      <c r="E792" s="395"/>
    </row>
    <row r="793" spans="4:5" ht="12.75">
      <c r="D793" s="395"/>
      <c r="E793" s="395"/>
    </row>
    <row r="794" spans="4:5" ht="12.75">
      <c r="D794" s="395"/>
      <c r="E794" s="395"/>
    </row>
    <row r="795" spans="4:5" ht="12.75">
      <c r="D795" s="395"/>
      <c r="E795" s="395"/>
    </row>
    <row r="796" spans="4:5" ht="12.75">
      <c r="D796" s="395"/>
      <c r="E796" s="395"/>
    </row>
    <row r="797" spans="4:5" ht="12.75">
      <c r="D797" s="395"/>
      <c r="E797" s="395"/>
    </row>
    <row r="798" spans="4:5" ht="12.75">
      <c r="D798" s="395"/>
      <c r="E798" s="395"/>
    </row>
    <row r="799" spans="4:5" ht="12.75">
      <c r="D799" s="395"/>
      <c r="E799" s="395"/>
    </row>
    <row r="800" spans="4:5" ht="12.75">
      <c r="D800" s="395"/>
      <c r="E800" s="395"/>
    </row>
    <row r="801" spans="4:5" ht="12.75">
      <c r="D801" s="395"/>
      <c r="E801" s="395"/>
    </row>
    <row r="802" spans="4:5" ht="12.75">
      <c r="D802" s="395"/>
      <c r="E802" s="395"/>
    </row>
    <row r="803" spans="4:5" ht="12.75">
      <c r="D803" s="395"/>
      <c r="E803" s="395"/>
    </row>
    <row r="804" spans="4:5" ht="12.75">
      <c r="D804" s="395"/>
      <c r="E804" s="395"/>
    </row>
    <row r="805" spans="4:5" ht="12.75">
      <c r="D805" s="395"/>
      <c r="E805" s="395"/>
    </row>
    <row r="806" spans="4:5" ht="12.75">
      <c r="D806" s="395"/>
      <c r="E806" s="395"/>
    </row>
    <row r="807" spans="4:5" ht="12.75">
      <c r="D807" s="395"/>
      <c r="E807" s="395"/>
    </row>
    <row r="808" spans="4:5" ht="12.75">
      <c r="D808" s="395"/>
      <c r="E808" s="395"/>
    </row>
    <row r="809" spans="4:5" ht="12.75">
      <c r="D809" s="395"/>
      <c r="E809" s="395"/>
    </row>
    <row r="810" spans="4:5" ht="12.75">
      <c r="D810" s="395"/>
      <c r="E810" s="395"/>
    </row>
    <row r="811" spans="4:5" ht="12.75">
      <c r="D811" s="395"/>
      <c r="E811" s="395"/>
    </row>
    <row r="812" spans="4:5" ht="12.75">
      <c r="D812" s="395"/>
      <c r="E812" s="395"/>
    </row>
    <row r="813" spans="4:5" ht="12.75">
      <c r="D813" s="395"/>
      <c r="E813" s="395"/>
    </row>
    <row r="814" spans="4:5" ht="12.75">
      <c r="D814" s="395"/>
      <c r="E814" s="395"/>
    </row>
    <row r="815" spans="4:5" ht="12.75">
      <c r="D815" s="395"/>
      <c r="E815" s="395"/>
    </row>
    <row r="816" spans="4:5" ht="12.75">
      <c r="D816" s="395"/>
      <c r="E816" s="395"/>
    </row>
    <row r="817" spans="4:5" ht="12.75">
      <c r="D817" s="395"/>
      <c r="E817" s="395"/>
    </row>
    <row r="818" spans="4:5" ht="12.75">
      <c r="D818" s="395"/>
      <c r="E818" s="395"/>
    </row>
    <row r="819" spans="4:5" ht="12.75">
      <c r="D819" s="395"/>
      <c r="E819" s="395"/>
    </row>
    <row r="820" spans="4:5" ht="12.75">
      <c r="D820" s="395"/>
      <c r="E820" s="395"/>
    </row>
    <row r="821" spans="4:5" ht="12.75">
      <c r="D821" s="395"/>
      <c r="E821" s="395"/>
    </row>
    <row r="822" spans="4:5" ht="12.75">
      <c r="D822" s="395"/>
      <c r="E822" s="395"/>
    </row>
    <row r="823" spans="4:5" ht="12.75">
      <c r="D823" s="395"/>
      <c r="E823" s="395"/>
    </row>
    <row r="824" spans="4:5" ht="12.75">
      <c r="D824" s="395"/>
      <c r="E824" s="395"/>
    </row>
    <row r="825" spans="4:5" ht="12.75">
      <c r="D825" s="395"/>
      <c r="E825" s="395"/>
    </row>
    <row r="826" spans="4:5" ht="12.75">
      <c r="D826" s="395"/>
      <c r="E826" s="395"/>
    </row>
    <row r="827" spans="4:5" ht="12.75">
      <c r="D827" s="395"/>
      <c r="E827" s="395"/>
    </row>
    <row r="828" spans="4:5" ht="12.75">
      <c r="D828" s="395"/>
      <c r="E828" s="395"/>
    </row>
    <row r="829" spans="4:5" ht="12.75">
      <c r="D829" s="395"/>
      <c r="E829" s="395"/>
    </row>
    <row r="830" spans="4:5" ht="12.75">
      <c r="D830" s="395"/>
      <c r="E830" s="395"/>
    </row>
    <row r="831" spans="4:5" ht="12.75">
      <c r="D831" s="395"/>
      <c r="E831" s="395"/>
    </row>
    <row r="832" spans="4:5" ht="12.75">
      <c r="D832" s="395"/>
      <c r="E832" s="395"/>
    </row>
    <row r="833" spans="4:5" ht="12.75">
      <c r="D833" s="395"/>
      <c r="E833" s="395"/>
    </row>
    <row r="834" spans="4:5" ht="12.75">
      <c r="D834" s="395"/>
      <c r="E834" s="395"/>
    </row>
    <row r="835" spans="4:5" ht="12.75">
      <c r="D835" s="395"/>
      <c r="E835" s="395"/>
    </row>
    <row r="836" spans="4:5" ht="12.75">
      <c r="D836" s="395"/>
      <c r="E836" s="395"/>
    </row>
    <row r="837" spans="4:5" ht="12.75">
      <c r="D837" s="395"/>
      <c r="E837" s="395"/>
    </row>
    <row r="838" spans="4:5" ht="12.75">
      <c r="D838" s="395"/>
      <c r="E838" s="395"/>
    </row>
    <row r="839" spans="4:5" ht="12.75">
      <c r="D839" s="395"/>
      <c r="E839" s="395"/>
    </row>
    <row r="840" spans="4:5" ht="12.75">
      <c r="D840" s="395"/>
      <c r="E840" s="395"/>
    </row>
    <row r="841" spans="4:5" ht="12.75">
      <c r="D841" s="395"/>
      <c r="E841" s="395"/>
    </row>
    <row r="842" spans="4:5" ht="12.75">
      <c r="D842" s="395"/>
      <c r="E842" s="395"/>
    </row>
    <row r="843" spans="4:5" ht="12.75">
      <c r="D843" s="395"/>
      <c r="E843" s="395"/>
    </row>
    <row r="844" spans="4:5" ht="12.75">
      <c r="D844" s="395"/>
      <c r="E844" s="395"/>
    </row>
    <row r="845" spans="4:5" ht="12.75">
      <c r="D845" s="395"/>
      <c r="E845" s="395"/>
    </row>
    <row r="846" spans="4:5" ht="12.75">
      <c r="D846" s="395"/>
      <c r="E846" s="395"/>
    </row>
    <row r="847" spans="4:5" ht="12.75">
      <c r="D847" s="395"/>
      <c r="E847" s="395"/>
    </row>
    <row r="848" spans="4:5" ht="12.75">
      <c r="D848" s="395"/>
      <c r="E848" s="395"/>
    </row>
    <row r="849" spans="4:5" ht="12.75">
      <c r="D849" s="395"/>
      <c r="E849" s="395"/>
    </row>
    <row r="850" spans="4:5" ht="12.75">
      <c r="D850" s="395"/>
      <c r="E850" s="395"/>
    </row>
    <row r="851" spans="4:5" ht="12.75">
      <c r="D851" s="395"/>
      <c r="E851" s="395"/>
    </row>
    <row r="852" spans="4:5" ht="12.75">
      <c r="D852" s="395"/>
      <c r="E852" s="395"/>
    </row>
    <row r="853" spans="4:5" ht="12.75">
      <c r="D853" s="395"/>
      <c r="E853" s="395"/>
    </row>
    <row r="854" spans="4:5" ht="12.75">
      <c r="D854" s="395"/>
      <c r="E854" s="395"/>
    </row>
    <row r="855" spans="4:5" ht="12.75">
      <c r="D855" s="395"/>
      <c r="E855" s="395"/>
    </row>
    <row r="856" spans="4:5" ht="12.75">
      <c r="D856" s="395"/>
      <c r="E856" s="395"/>
    </row>
    <row r="857" spans="4:5" ht="12.75">
      <c r="D857" s="395"/>
      <c r="E857" s="395"/>
    </row>
    <row r="858" spans="4:5" ht="12.75">
      <c r="D858" s="395"/>
      <c r="E858" s="395"/>
    </row>
    <row r="859" spans="4:5" ht="12.75">
      <c r="D859" s="395"/>
      <c r="E859" s="395"/>
    </row>
    <row r="860" spans="4:5" ht="12.75">
      <c r="D860" s="395"/>
      <c r="E860" s="395"/>
    </row>
    <row r="861" spans="4:5" ht="12.75">
      <c r="D861" s="395"/>
      <c r="E861" s="395"/>
    </row>
    <row r="862" spans="4:5" ht="12.75">
      <c r="D862" s="395"/>
      <c r="E862" s="395"/>
    </row>
    <row r="863" spans="4:5" ht="12.75">
      <c r="D863" s="395"/>
      <c r="E863" s="395"/>
    </row>
    <row r="864" spans="4:5" ht="12.75">
      <c r="D864" s="395"/>
      <c r="E864" s="395"/>
    </row>
    <row r="865" spans="4:5" ht="12.75">
      <c r="D865" s="395"/>
      <c r="E865" s="395"/>
    </row>
    <row r="866" spans="4:5" ht="12.75">
      <c r="D866" s="395"/>
      <c r="E866" s="395"/>
    </row>
    <row r="867" spans="4:5" ht="12.75">
      <c r="D867" s="395"/>
      <c r="E867" s="395"/>
    </row>
    <row r="868" spans="4:5" ht="12.75">
      <c r="D868" s="395"/>
      <c r="E868" s="395"/>
    </row>
    <row r="869" spans="4:5" ht="12.75">
      <c r="D869" s="395"/>
      <c r="E869" s="395"/>
    </row>
    <row r="870" spans="4:5" ht="12.75">
      <c r="D870" s="395"/>
      <c r="E870" s="395"/>
    </row>
    <row r="871" spans="4:5" ht="12.75">
      <c r="D871" s="395"/>
      <c r="E871" s="395"/>
    </row>
    <row r="872" spans="4:5" ht="12.75">
      <c r="D872" s="395"/>
      <c r="E872" s="395"/>
    </row>
    <row r="873" spans="4:5" ht="12.75">
      <c r="D873" s="395"/>
      <c r="E873" s="395"/>
    </row>
    <row r="874" spans="4:5" ht="12.75">
      <c r="D874" s="395"/>
      <c r="E874" s="395"/>
    </row>
    <row r="875" spans="4:5" ht="12.75">
      <c r="D875" s="395"/>
      <c r="E875" s="395"/>
    </row>
    <row r="876" spans="4:5" ht="12.75">
      <c r="D876" s="395"/>
      <c r="E876" s="395"/>
    </row>
    <row r="877" spans="4:5" ht="12.75">
      <c r="D877" s="395"/>
      <c r="E877" s="395"/>
    </row>
    <row r="878" spans="4:5" ht="12.75">
      <c r="D878" s="395"/>
      <c r="E878" s="395"/>
    </row>
    <row r="879" spans="4:5" ht="12.75">
      <c r="D879" s="395"/>
      <c r="E879" s="395"/>
    </row>
    <row r="880" spans="4:5" ht="12.75">
      <c r="D880" s="395"/>
      <c r="E880" s="395"/>
    </row>
    <row r="881" spans="4:5" ht="12.75">
      <c r="D881" s="395"/>
      <c r="E881" s="395"/>
    </row>
    <row r="882" spans="4:5" ht="12.75">
      <c r="D882" s="395"/>
      <c r="E882" s="395"/>
    </row>
    <row r="883" spans="4:5" ht="12.75">
      <c r="D883" s="395"/>
      <c r="E883" s="395"/>
    </row>
    <row r="884" spans="4:5" ht="12.75">
      <c r="D884" s="395"/>
      <c r="E884" s="395"/>
    </row>
    <row r="885" spans="4:5" ht="12.75">
      <c r="D885" s="395"/>
      <c r="E885" s="395"/>
    </row>
    <row r="886" spans="4:5" ht="12.75">
      <c r="D886" s="395"/>
      <c r="E886" s="395"/>
    </row>
    <row r="887" spans="4:5" ht="12.75">
      <c r="D887" s="395"/>
      <c r="E887" s="395"/>
    </row>
    <row r="888" spans="4:5" ht="12.75">
      <c r="D888" s="395"/>
      <c r="E888" s="395"/>
    </row>
    <row r="889" spans="4:5" ht="12.75">
      <c r="D889" s="395"/>
      <c r="E889" s="395"/>
    </row>
    <row r="890" spans="4:5" ht="12.75">
      <c r="D890" s="395"/>
      <c r="E890" s="395"/>
    </row>
    <row r="891" spans="4:5" ht="12.75">
      <c r="D891" s="395"/>
      <c r="E891" s="395"/>
    </row>
    <row r="892" spans="4:5" ht="12.75">
      <c r="D892" s="395"/>
      <c r="E892" s="395"/>
    </row>
    <row r="893" spans="4:5" ht="12.75">
      <c r="D893" s="395"/>
      <c r="E893" s="395"/>
    </row>
    <row r="894" spans="4:5" ht="12.75">
      <c r="D894" s="395"/>
      <c r="E894" s="395"/>
    </row>
    <row r="895" spans="4:5" ht="12.75">
      <c r="D895" s="395"/>
      <c r="E895" s="395"/>
    </row>
    <row r="896" spans="4:5" ht="12.75">
      <c r="D896" s="395"/>
      <c r="E896" s="395"/>
    </row>
    <row r="897" spans="4:5" ht="12.75">
      <c r="D897" s="395"/>
      <c r="E897" s="395"/>
    </row>
    <row r="898" spans="4:5" ht="12.75">
      <c r="D898" s="395"/>
      <c r="E898" s="395"/>
    </row>
    <row r="899" spans="4:5" ht="12.75">
      <c r="D899" s="395"/>
      <c r="E899" s="395"/>
    </row>
    <row r="900" spans="4:5" ht="12.75">
      <c r="D900" s="395"/>
      <c r="E900" s="395"/>
    </row>
    <row r="901" spans="4:5" ht="12.75">
      <c r="D901" s="395"/>
      <c r="E901" s="395"/>
    </row>
    <row r="902" spans="4:5" ht="12.75">
      <c r="D902" s="395"/>
      <c r="E902" s="395"/>
    </row>
    <row r="903" spans="4:5" ht="12.75">
      <c r="D903" s="395"/>
      <c r="E903" s="395"/>
    </row>
    <row r="904" spans="4:5" ht="12.75">
      <c r="D904" s="395"/>
      <c r="E904" s="395"/>
    </row>
    <row r="905" spans="4:5" ht="12.75">
      <c r="D905" s="395"/>
      <c r="E905" s="395"/>
    </row>
    <row r="906" spans="4:5" ht="12.75">
      <c r="D906" s="395"/>
      <c r="E906" s="395"/>
    </row>
    <row r="907" spans="4:5" ht="12.75">
      <c r="D907" s="395"/>
      <c r="E907" s="395"/>
    </row>
    <row r="908" spans="4:5" ht="12.75">
      <c r="D908" s="395"/>
      <c r="E908" s="395"/>
    </row>
    <row r="909" spans="4:5" ht="12.75">
      <c r="D909" s="395"/>
      <c r="E909" s="395"/>
    </row>
    <row r="910" spans="4:5" ht="12.75">
      <c r="D910" s="395"/>
      <c r="E910" s="395"/>
    </row>
    <row r="911" spans="4:5" ht="12.75">
      <c r="D911" s="395"/>
      <c r="E911" s="395"/>
    </row>
    <row r="912" spans="4:5" ht="12.75">
      <c r="D912" s="395"/>
      <c r="E912" s="395"/>
    </row>
    <row r="913" spans="4:5" ht="12.75">
      <c r="D913" s="395"/>
      <c r="E913" s="395"/>
    </row>
    <row r="914" spans="4:5" ht="12.75">
      <c r="D914" s="395"/>
      <c r="E914" s="395"/>
    </row>
    <row r="915" spans="4:5" ht="12.75">
      <c r="D915" s="395"/>
      <c r="E915" s="395"/>
    </row>
    <row r="916" spans="4:5" ht="12.75">
      <c r="D916" s="395"/>
      <c r="E916" s="395"/>
    </row>
    <row r="917" spans="4:5" ht="12.75">
      <c r="D917" s="395"/>
      <c r="E917" s="395"/>
    </row>
    <row r="918" spans="4:5" ht="12.75">
      <c r="D918" s="395"/>
      <c r="E918" s="395"/>
    </row>
    <row r="919" spans="4:5" ht="12.75">
      <c r="D919" s="395"/>
      <c r="E919" s="395"/>
    </row>
    <row r="920" spans="4:5" ht="12.75">
      <c r="D920" s="395"/>
      <c r="E920" s="395"/>
    </row>
    <row r="921" spans="4:5" ht="12.75">
      <c r="D921" s="395"/>
      <c r="E921" s="395"/>
    </row>
    <row r="922" spans="4:5" ht="12.75">
      <c r="D922" s="395"/>
      <c r="E922" s="395"/>
    </row>
    <row r="923" spans="4:5" ht="12.75">
      <c r="D923" s="395"/>
      <c r="E923" s="395"/>
    </row>
    <row r="924" spans="4:5" ht="12.75">
      <c r="D924" s="395"/>
      <c r="E924" s="395"/>
    </row>
    <row r="925" spans="4:5" ht="12.75">
      <c r="D925" s="395"/>
      <c r="E925" s="395"/>
    </row>
    <row r="926" spans="4:5" ht="12.75">
      <c r="D926" s="395"/>
      <c r="E926" s="395"/>
    </row>
    <row r="927" spans="4:5" ht="12.75">
      <c r="D927" s="395"/>
      <c r="E927" s="395"/>
    </row>
    <row r="928" spans="4:5" ht="12.75">
      <c r="D928" s="395"/>
      <c r="E928" s="395"/>
    </row>
    <row r="929" spans="4:5" ht="12.75">
      <c r="D929" s="395"/>
      <c r="E929" s="395"/>
    </row>
    <row r="930" spans="4:5" ht="12.75">
      <c r="D930" s="395"/>
      <c r="E930" s="395"/>
    </row>
    <row r="931" spans="4:5" ht="12.75">
      <c r="D931" s="395"/>
      <c r="E931" s="395"/>
    </row>
    <row r="932" spans="4:5" ht="12.75">
      <c r="D932" s="395"/>
      <c r="E932" s="395"/>
    </row>
    <row r="933" spans="4:5" ht="12.75">
      <c r="D933" s="395"/>
      <c r="E933" s="395"/>
    </row>
    <row r="934" spans="4:5" ht="12.75">
      <c r="D934" s="395"/>
      <c r="E934" s="395"/>
    </row>
    <row r="935" spans="4:5" ht="12.75">
      <c r="D935" s="395"/>
      <c r="E935" s="395"/>
    </row>
    <row r="936" spans="4:5" ht="12.75">
      <c r="D936" s="395"/>
      <c r="E936" s="395"/>
    </row>
    <row r="937" spans="4:5" ht="12.75">
      <c r="D937" s="395"/>
      <c r="E937" s="395"/>
    </row>
    <row r="938" spans="4:5" ht="12.75">
      <c r="D938" s="395"/>
      <c r="E938" s="395"/>
    </row>
    <row r="939" spans="4:5" ht="12.75">
      <c r="D939" s="395"/>
      <c r="E939" s="395"/>
    </row>
    <row r="940" spans="4:5" ht="12.75">
      <c r="D940" s="395"/>
      <c r="E940" s="395"/>
    </row>
    <row r="941" spans="4:5" ht="12.75">
      <c r="D941" s="395"/>
      <c r="E941" s="395"/>
    </row>
    <row r="942" spans="4:5" ht="12.75">
      <c r="D942" s="395"/>
      <c r="E942" s="395"/>
    </row>
    <row r="943" spans="4:5" ht="12.75">
      <c r="D943" s="395"/>
      <c r="E943" s="395"/>
    </row>
    <row r="944" spans="4:5" ht="12.75">
      <c r="D944" s="395"/>
      <c r="E944" s="395"/>
    </row>
    <row r="945" spans="4:5" ht="12.75">
      <c r="D945" s="395"/>
      <c r="E945" s="395"/>
    </row>
    <row r="946" spans="4:5" ht="12.75">
      <c r="D946" s="395"/>
      <c r="E946" s="395"/>
    </row>
    <row r="947" spans="4:5" ht="12.75">
      <c r="D947" s="395"/>
      <c r="E947" s="395"/>
    </row>
    <row r="948" spans="4:5" ht="12.75">
      <c r="D948" s="395"/>
      <c r="E948" s="395"/>
    </row>
    <row r="949" spans="4:5" ht="12.75">
      <c r="D949" s="395"/>
      <c r="E949" s="395"/>
    </row>
    <row r="950" spans="4:5" ht="12.75">
      <c r="D950" s="395"/>
      <c r="E950" s="395"/>
    </row>
    <row r="951" spans="4:5" ht="12.75">
      <c r="D951" s="395"/>
      <c r="E951" s="395"/>
    </row>
    <row r="952" spans="4:5" ht="12.75">
      <c r="D952" s="395"/>
      <c r="E952" s="395"/>
    </row>
    <row r="953" spans="4:5" ht="12.75">
      <c r="D953" s="395"/>
      <c r="E953" s="395"/>
    </row>
    <row r="954" spans="4:5" ht="12.75">
      <c r="D954" s="395"/>
      <c r="E954" s="395"/>
    </row>
    <row r="955" spans="4:5" ht="12.75">
      <c r="D955" s="395"/>
      <c r="E955" s="395"/>
    </row>
    <row r="956" spans="4:5" ht="12.75">
      <c r="D956" s="395"/>
      <c r="E956" s="395"/>
    </row>
    <row r="957" spans="4:5" ht="12.75">
      <c r="D957" s="395"/>
      <c r="E957" s="395"/>
    </row>
    <row r="958" spans="4:5" ht="12.75">
      <c r="D958" s="395"/>
      <c r="E958" s="395"/>
    </row>
    <row r="959" spans="4:5" ht="12.75">
      <c r="D959" s="395"/>
      <c r="E959" s="395"/>
    </row>
    <row r="960" spans="4:5" ht="12.75">
      <c r="D960" s="395"/>
      <c r="E960" s="395"/>
    </row>
    <row r="961" spans="4:5" ht="12.75">
      <c r="D961" s="395"/>
      <c r="E961" s="395"/>
    </row>
    <row r="962" spans="4:5" ht="12.75">
      <c r="D962" s="395"/>
      <c r="E962" s="395"/>
    </row>
    <row r="963" spans="4:5" ht="12.75">
      <c r="D963" s="395"/>
      <c r="E963" s="395"/>
    </row>
    <row r="964" spans="4:5" ht="12.75">
      <c r="D964" s="395"/>
      <c r="E964" s="395"/>
    </row>
    <row r="965" spans="4:5" ht="12.75">
      <c r="D965" s="395"/>
      <c r="E965" s="395"/>
    </row>
    <row r="966" spans="4:5" ht="12.75">
      <c r="D966" s="395"/>
      <c r="E966" s="395"/>
    </row>
    <row r="967" spans="4:5" ht="12.75">
      <c r="D967" s="395"/>
      <c r="E967" s="395"/>
    </row>
    <row r="968" spans="4:5" ht="12.75">
      <c r="D968" s="395"/>
      <c r="E968" s="395"/>
    </row>
    <row r="969" spans="4:5" ht="12.75">
      <c r="D969" s="395"/>
      <c r="E969" s="395"/>
    </row>
    <row r="970" spans="4:5" ht="12.75">
      <c r="D970" s="395"/>
      <c r="E970" s="395"/>
    </row>
    <row r="971" spans="4:5" ht="12.75">
      <c r="D971" s="395"/>
      <c r="E971" s="395"/>
    </row>
    <row r="972" spans="4:5" ht="12.75">
      <c r="D972" s="395"/>
      <c r="E972" s="395"/>
    </row>
    <row r="973" spans="4:5" ht="12.75">
      <c r="D973" s="395"/>
      <c r="E973" s="395"/>
    </row>
    <row r="974" spans="4:5" ht="12.75">
      <c r="D974" s="395"/>
      <c r="E974" s="395"/>
    </row>
    <row r="975" spans="4:5" ht="12.75">
      <c r="D975" s="395"/>
      <c r="E975" s="395"/>
    </row>
    <row r="976" spans="4:5" ht="12.75">
      <c r="D976" s="395"/>
      <c r="E976" s="395"/>
    </row>
    <row r="977" spans="4:5" ht="12.75">
      <c r="D977" s="395"/>
      <c r="E977" s="395"/>
    </row>
    <row r="978" spans="4:5" ht="12.75">
      <c r="D978" s="395"/>
      <c r="E978" s="395"/>
    </row>
    <row r="979" spans="4:5" ht="12.75">
      <c r="D979" s="395"/>
      <c r="E979" s="395"/>
    </row>
    <row r="980" spans="4:5" ht="12.75">
      <c r="D980" s="395"/>
      <c r="E980" s="395"/>
    </row>
    <row r="981" spans="4:5" ht="12.75">
      <c r="D981" s="395"/>
      <c r="E981" s="395"/>
    </row>
    <row r="982" spans="4:5" ht="12.75">
      <c r="D982" s="395"/>
      <c r="E982" s="395"/>
    </row>
    <row r="983" spans="4:5" ht="12.75">
      <c r="D983" s="395"/>
      <c r="E983" s="395"/>
    </row>
    <row r="984" spans="4:5" ht="12.75">
      <c r="D984" s="395"/>
      <c r="E984" s="395"/>
    </row>
    <row r="985" spans="4:5" ht="12.75">
      <c r="D985" s="395"/>
      <c r="E985" s="395"/>
    </row>
    <row r="986" spans="4:5" ht="12.75">
      <c r="D986" s="395"/>
      <c r="E986" s="395"/>
    </row>
    <row r="987" spans="4:5" ht="12.75">
      <c r="D987" s="395"/>
      <c r="E987" s="395"/>
    </row>
    <row r="988" spans="4:5" ht="12.75">
      <c r="D988" s="395"/>
      <c r="E988" s="395"/>
    </row>
    <row r="989" spans="4:5" ht="12.75">
      <c r="D989" s="395"/>
      <c r="E989" s="395"/>
    </row>
    <row r="990" spans="4:5" ht="12.75">
      <c r="D990" s="395"/>
      <c r="E990" s="395"/>
    </row>
    <row r="991" spans="4:5" ht="12.75">
      <c r="D991" s="395"/>
      <c r="E991" s="395"/>
    </row>
    <row r="992" spans="4:5" ht="12.75">
      <c r="D992" s="395"/>
      <c r="E992" s="395"/>
    </row>
    <row r="993" spans="4:5" ht="12.75">
      <c r="D993" s="395"/>
      <c r="E993" s="395"/>
    </row>
    <row r="994" spans="4:5" ht="12.75">
      <c r="D994" s="395"/>
      <c r="E994" s="395"/>
    </row>
    <row r="995" spans="4:5" ht="12.75">
      <c r="D995" s="395"/>
      <c r="E995" s="395"/>
    </row>
    <row r="996" spans="4:5" ht="12.75">
      <c r="D996" s="395"/>
      <c r="E996" s="395"/>
    </row>
    <row r="997" spans="4:5" ht="12.75">
      <c r="D997" s="395"/>
      <c r="E997" s="395"/>
    </row>
    <row r="998" spans="4:5" ht="12.75">
      <c r="D998" s="395"/>
      <c r="E998" s="395"/>
    </row>
    <row r="999" spans="4:5" ht="12.75">
      <c r="D999" s="395"/>
      <c r="E999" s="395"/>
    </row>
    <row r="1000" spans="4:5" ht="12.75">
      <c r="D1000" s="395"/>
      <c r="E1000" s="395"/>
    </row>
    <row r="1001" spans="4:5" ht="12.75">
      <c r="D1001" s="395"/>
      <c r="E1001" s="395"/>
    </row>
    <row r="1002" spans="4:5" ht="12.75">
      <c r="D1002" s="395"/>
      <c r="E1002" s="395"/>
    </row>
    <row r="1003" spans="4:5" ht="12.75">
      <c r="D1003" s="395"/>
      <c r="E1003" s="395"/>
    </row>
    <row r="1004" spans="4:5" ht="12.75">
      <c r="D1004" s="395"/>
      <c r="E1004" s="395"/>
    </row>
    <row r="1005" spans="4:5" ht="12.75">
      <c r="D1005" s="395"/>
      <c r="E1005" s="395"/>
    </row>
    <row r="1006" spans="4:5" ht="12.75">
      <c r="D1006" s="395"/>
      <c r="E1006" s="395"/>
    </row>
    <row r="1007" spans="4:5" ht="12.75">
      <c r="D1007" s="395"/>
      <c r="E1007" s="395"/>
    </row>
    <row r="1008" spans="4:5" ht="12.75">
      <c r="D1008" s="395"/>
      <c r="E1008" s="395"/>
    </row>
    <row r="1009" spans="4:5" ht="12.75">
      <c r="D1009" s="395"/>
      <c r="E1009" s="395"/>
    </row>
    <row r="1010" spans="4:5" ht="12.75">
      <c r="D1010" s="395"/>
      <c r="E1010" s="395"/>
    </row>
    <row r="1011" spans="4:5" ht="12.75">
      <c r="D1011" s="395"/>
      <c r="E1011" s="395"/>
    </row>
    <row r="1012" spans="4:5" ht="12.75">
      <c r="D1012" s="395"/>
      <c r="E1012" s="395"/>
    </row>
    <row r="1013" spans="4:5" ht="12.75">
      <c r="D1013" s="395"/>
      <c r="E1013" s="395"/>
    </row>
    <row r="1014" spans="4:5" ht="12.75">
      <c r="D1014" s="395"/>
      <c r="E1014" s="395"/>
    </row>
    <row r="1015" spans="4:5" ht="12.75">
      <c r="D1015" s="395"/>
      <c r="E1015" s="395"/>
    </row>
    <row r="1016" spans="4:5" ht="12.75">
      <c r="D1016" s="395"/>
      <c r="E1016" s="395"/>
    </row>
    <row r="1017" spans="4:5" ht="12.75">
      <c r="D1017" s="395"/>
      <c r="E1017" s="395"/>
    </row>
    <row r="1018" spans="4:5" ht="12.75">
      <c r="D1018" s="395"/>
      <c r="E1018" s="395"/>
    </row>
    <row r="1019" spans="4:5" ht="12.75">
      <c r="D1019" s="395"/>
      <c r="E1019" s="395"/>
    </row>
    <row r="1020" spans="4:5" ht="12.75">
      <c r="D1020" s="395"/>
      <c r="E1020" s="395"/>
    </row>
    <row r="1021" spans="4:5" ht="12.75">
      <c r="D1021" s="395"/>
      <c r="E1021" s="395"/>
    </row>
    <row r="1022" spans="4:5" ht="12.75">
      <c r="D1022" s="395"/>
      <c r="E1022" s="395"/>
    </row>
    <row r="1023" spans="4:5" ht="12.75">
      <c r="D1023" s="395"/>
      <c r="E1023" s="395"/>
    </row>
    <row r="1024" spans="4:5" ht="12.75">
      <c r="D1024" s="395"/>
      <c r="E1024" s="395"/>
    </row>
    <row r="1025" spans="4:5" ht="12.75">
      <c r="D1025" s="395"/>
      <c r="E1025" s="395"/>
    </row>
    <row r="1026" spans="4:5" ht="12.75">
      <c r="D1026" s="395"/>
      <c r="E1026" s="395"/>
    </row>
    <row r="1027" spans="4:5" ht="12.75">
      <c r="D1027" s="395"/>
      <c r="E1027" s="395"/>
    </row>
    <row r="1028" spans="4:5" ht="12.75">
      <c r="D1028" s="395"/>
      <c r="E1028" s="395"/>
    </row>
    <row r="1029" spans="4:5" ht="12.75">
      <c r="D1029" s="395"/>
      <c r="E1029" s="395"/>
    </row>
    <row r="1030" spans="4:5" ht="12.75">
      <c r="D1030" s="395"/>
      <c r="E1030" s="395"/>
    </row>
    <row r="1031" spans="4:5" ht="12.75">
      <c r="D1031" s="395"/>
      <c r="E1031" s="395"/>
    </row>
    <row r="1032" spans="4:5" ht="12.75">
      <c r="D1032" s="395"/>
      <c r="E1032" s="395"/>
    </row>
    <row r="1033" spans="4:5" ht="12.75">
      <c r="D1033" s="395"/>
      <c r="E1033" s="395"/>
    </row>
    <row r="1034" spans="4:5" ht="12.75">
      <c r="D1034" s="395"/>
      <c r="E1034" s="395"/>
    </row>
    <row r="1035" spans="4:5" ht="12.75">
      <c r="D1035" s="395"/>
      <c r="E1035" s="395"/>
    </row>
    <row r="1036" spans="4:5" ht="12.75">
      <c r="D1036" s="395"/>
      <c r="E1036" s="395"/>
    </row>
    <row r="1037" spans="4:5" ht="12.75">
      <c r="D1037" s="395"/>
      <c r="E1037" s="395"/>
    </row>
    <row r="1038" spans="4:5" ht="12.75">
      <c r="D1038" s="395"/>
      <c r="E1038" s="395"/>
    </row>
    <row r="1039" spans="4:5" ht="12.75">
      <c r="D1039" s="395"/>
      <c r="E1039" s="395"/>
    </row>
    <row r="1040" spans="4:5" ht="12.75">
      <c r="D1040" s="395"/>
      <c r="E1040" s="395"/>
    </row>
    <row r="1041" spans="4:5" ht="12.75">
      <c r="D1041" s="395"/>
      <c r="E1041" s="395"/>
    </row>
    <row r="1042" spans="4:5" ht="12.75">
      <c r="D1042" s="395"/>
      <c r="E1042" s="395"/>
    </row>
    <row r="1043" spans="4:5" ht="12.75">
      <c r="D1043" s="395"/>
      <c r="E1043" s="395"/>
    </row>
    <row r="1044" spans="4:5" ht="12.75">
      <c r="D1044" s="395"/>
      <c r="E1044" s="395"/>
    </row>
    <row r="1045" spans="4:5" ht="12.75">
      <c r="D1045" s="395"/>
      <c r="E1045" s="395"/>
    </row>
    <row r="1046" spans="4:5" ht="12.75">
      <c r="D1046" s="395"/>
      <c r="E1046" s="395"/>
    </row>
    <row r="1047" spans="4:5" ht="12.75">
      <c r="D1047" s="395"/>
      <c r="E1047" s="395"/>
    </row>
    <row r="1048" spans="4:5" ht="12.75">
      <c r="D1048" s="395"/>
      <c r="E1048" s="395"/>
    </row>
    <row r="1049" spans="4:5" ht="12.75">
      <c r="D1049" s="395"/>
      <c r="E1049" s="395"/>
    </row>
    <row r="1050" spans="4:5" ht="12.75">
      <c r="D1050" s="395"/>
      <c r="E1050" s="395"/>
    </row>
    <row r="1051" spans="4:5" ht="12.75">
      <c r="D1051" s="395"/>
      <c r="E1051" s="395"/>
    </row>
    <row r="1052" spans="4:5" ht="12.75">
      <c r="D1052" s="395"/>
      <c r="E1052" s="395"/>
    </row>
    <row r="1053" spans="4:5" ht="12.75">
      <c r="D1053" s="395"/>
      <c r="E1053" s="395"/>
    </row>
    <row r="1054" spans="4:5" ht="12.75">
      <c r="D1054" s="395"/>
      <c r="E1054" s="395"/>
    </row>
    <row r="1055" spans="4:5" ht="12.75">
      <c r="D1055" s="395"/>
      <c r="E1055" s="395"/>
    </row>
    <row r="1056" spans="4:5" ht="12.75">
      <c r="D1056" s="395"/>
      <c r="E1056" s="395"/>
    </row>
    <row r="1057" spans="4:5" ht="12.75">
      <c r="D1057" s="395"/>
      <c r="E1057" s="395"/>
    </row>
    <row r="1058" spans="4:5" ht="12.75">
      <c r="D1058" s="395"/>
      <c r="E1058" s="395"/>
    </row>
    <row r="1059" spans="4:5" ht="12.75">
      <c r="D1059" s="395"/>
      <c r="E1059" s="395"/>
    </row>
    <row r="1060" spans="4:5" ht="12.75">
      <c r="D1060" s="395"/>
      <c r="E1060" s="395"/>
    </row>
    <row r="1061" spans="4:5" ht="12.75">
      <c r="D1061" s="395"/>
      <c r="E1061" s="395"/>
    </row>
    <row r="1062" spans="4:5" ht="12.75">
      <c r="D1062" s="395"/>
      <c r="E1062" s="395"/>
    </row>
    <row r="1063" spans="4:5" ht="12.75">
      <c r="D1063" s="395"/>
      <c r="E1063" s="395"/>
    </row>
    <row r="1064" spans="4:5" ht="12.75">
      <c r="D1064" s="395"/>
      <c r="E1064" s="395"/>
    </row>
    <row r="1065" spans="4:5" ht="12.75">
      <c r="D1065" s="395"/>
      <c r="E1065" s="395"/>
    </row>
    <row r="1066" spans="4:5" ht="12.75">
      <c r="D1066" s="395"/>
      <c r="E1066" s="395"/>
    </row>
    <row r="1067" spans="4:5" ht="12.75">
      <c r="D1067" s="395"/>
      <c r="E1067" s="395"/>
    </row>
    <row r="1068" spans="4:5" ht="12.75">
      <c r="D1068" s="395"/>
      <c r="E1068" s="395"/>
    </row>
    <row r="1069" spans="4:5" ht="12.75">
      <c r="D1069" s="395"/>
      <c r="E1069" s="395"/>
    </row>
    <row r="1070" spans="4:5" ht="12.75">
      <c r="D1070" s="395"/>
      <c r="E1070" s="395"/>
    </row>
    <row r="1071" spans="4:5" ht="12.75">
      <c r="D1071" s="395"/>
      <c r="E1071" s="395"/>
    </row>
    <row r="1072" spans="4:5" ht="12.75">
      <c r="D1072" s="395"/>
      <c r="E1072" s="395"/>
    </row>
    <row r="1073" spans="4:5" ht="12.75">
      <c r="D1073" s="395"/>
      <c r="E1073" s="395"/>
    </row>
    <row r="1074" spans="4:5" ht="12.75">
      <c r="D1074" s="395"/>
      <c r="E1074" s="395"/>
    </row>
    <row r="1075" spans="4:5" ht="12.75">
      <c r="D1075" s="395"/>
      <c r="E1075" s="395"/>
    </row>
    <row r="1076" spans="4:5" ht="12.75">
      <c r="D1076" s="395"/>
      <c r="E1076" s="395"/>
    </row>
    <row r="1077" spans="4:5" ht="12.75">
      <c r="D1077" s="395"/>
      <c r="E1077" s="395"/>
    </row>
    <row r="1078" spans="4:5" ht="12.75">
      <c r="D1078" s="395"/>
      <c r="E1078" s="395"/>
    </row>
    <row r="1079" spans="4:5" ht="12.75">
      <c r="D1079" s="395"/>
      <c r="E1079" s="395"/>
    </row>
    <row r="1080" spans="4:5" ht="12.75">
      <c r="D1080" s="395"/>
      <c r="E1080" s="395"/>
    </row>
    <row r="1081" spans="4:5" ht="12.75">
      <c r="D1081" s="395"/>
      <c r="E1081" s="395"/>
    </row>
    <row r="1082" spans="4:5" ht="12.75">
      <c r="D1082" s="395"/>
      <c r="E1082" s="395"/>
    </row>
    <row r="1083" spans="4:5" ht="12.75">
      <c r="D1083" s="395"/>
      <c r="E1083" s="395"/>
    </row>
    <row r="1084" spans="4:5" ht="12.75">
      <c r="D1084" s="395"/>
      <c r="E1084" s="395"/>
    </row>
    <row r="1085" spans="4:5" ht="12.75">
      <c r="D1085" s="395"/>
      <c r="E1085" s="395"/>
    </row>
    <row r="1086" spans="4:5" ht="12.75">
      <c r="D1086" s="395"/>
      <c r="E1086" s="395"/>
    </row>
    <row r="1087" spans="4:5" ht="12.75">
      <c r="D1087" s="395"/>
      <c r="E1087" s="395"/>
    </row>
    <row r="1088" spans="4:5" ht="12.75">
      <c r="D1088" s="395"/>
      <c r="E1088" s="395"/>
    </row>
    <row r="1089" spans="4:5" ht="12.75">
      <c r="D1089" s="395"/>
      <c r="E1089" s="395"/>
    </row>
    <row r="1090" spans="4:5" ht="12.75">
      <c r="D1090" s="395"/>
      <c r="E1090" s="395"/>
    </row>
    <row r="1091" spans="4:5" ht="12.75">
      <c r="D1091" s="395"/>
      <c r="E1091" s="395"/>
    </row>
    <row r="1092" spans="4:5" ht="12.75">
      <c r="D1092" s="395"/>
      <c r="E1092" s="395"/>
    </row>
    <row r="1093" spans="4:5" ht="12.75">
      <c r="D1093" s="395"/>
      <c r="E1093" s="395"/>
    </row>
    <row r="1094" spans="4:5" ht="12.75">
      <c r="D1094" s="395"/>
      <c r="E1094" s="395"/>
    </row>
    <row r="1095" spans="4:5" ht="12.75">
      <c r="D1095" s="395"/>
      <c r="E1095" s="395"/>
    </row>
    <row r="1096" spans="4:5" ht="12.75">
      <c r="D1096" s="395"/>
      <c r="E1096" s="395"/>
    </row>
    <row r="1097" spans="4:5" ht="12.75">
      <c r="D1097" s="395"/>
      <c r="E1097" s="395"/>
    </row>
    <row r="1098" spans="4:5" ht="12.75">
      <c r="D1098" s="395"/>
      <c r="E1098" s="395"/>
    </row>
    <row r="1099" spans="4:5" ht="12.75">
      <c r="D1099" s="395"/>
      <c r="E1099" s="395"/>
    </row>
    <row r="1100" spans="4:5" ht="12.75">
      <c r="D1100" s="395"/>
      <c r="E1100" s="395"/>
    </row>
    <row r="1101" spans="4:5" ht="12.75">
      <c r="D1101" s="395"/>
      <c r="E1101" s="395"/>
    </row>
    <row r="1102" spans="4:5" ht="12.75">
      <c r="D1102" s="395"/>
      <c r="E1102" s="395"/>
    </row>
    <row r="1103" spans="4:5" ht="12.75">
      <c r="D1103" s="395"/>
      <c r="E1103" s="395"/>
    </row>
    <row r="1104" spans="4:5" ht="12.75">
      <c r="D1104" s="395"/>
      <c r="E1104" s="395"/>
    </row>
    <row r="1105" spans="4:5" ht="12.75">
      <c r="D1105" s="395"/>
      <c r="E1105" s="395"/>
    </row>
    <row r="1106" spans="4:5" ht="12.75">
      <c r="D1106" s="395"/>
      <c r="E1106" s="395"/>
    </row>
    <row r="1107" spans="4:5" ht="12.75">
      <c r="D1107" s="395"/>
      <c r="E1107" s="395"/>
    </row>
    <row r="1108" spans="4:5" ht="12.75">
      <c r="D1108" s="395"/>
      <c r="E1108" s="395"/>
    </row>
    <row r="1109" spans="4:5" ht="12.75">
      <c r="D1109" s="395"/>
      <c r="E1109" s="395"/>
    </row>
    <row r="1110" spans="4:5" ht="12.75">
      <c r="D1110" s="395"/>
      <c r="E1110" s="395"/>
    </row>
    <row r="1111" spans="4:5" ht="12.75">
      <c r="D1111" s="395"/>
      <c r="E1111" s="395"/>
    </row>
    <row r="1112" spans="4:5" ht="12.75">
      <c r="D1112" s="395"/>
      <c r="E1112" s="395"/>
    </row>
    <row r="1113" spans="4:5" ht="12.75">
      <c r="D1113" s="395"/>
      <c r="E1113" s="395"/>
    </row>
    <row r="1114" spans="4:5" ht="12.75">
      <c r="D1114" s="395"/>
      <c r="E1114" s="395"/>
    </row>
    <row r="1115" spans="4:5" ht="12.75">
      <c r="D1115" s="395"/>
      <c r="E1115" s="395"/>
    </row>
    <row r="1116" spans="4:5" ht="12.75">
      <c r="D1116" s="395"/>
      <c r="E1116" s="395"/>
    </row>
    <row r="1117" spans="4:5" ht="12.75">
      <c r="D1117" s="395"/>
      <c r="E1117" s="395"/>
    </row>
    <row r="1118" spans="4:5" ht="12.75">
      <c r="D1118" s="395"/>
      <c r="E1118" s="395"/>
    </row>
    <row r="1119" spans="4:5" ht="12.75">
      <c r="D1119" s="395"/>
      <c r="E1119" s="395"/>
    </row>
    <row r="1120" spans="4:5" ht="12.75">
      <c r="D1120" s="395"/>
      <c r="E1120" s="395"/>
    </row>
    <row r="1121" spans="4:5" ht="12.75">
      <c r="D1121" s="395"/>
      <c r="E1121" s="395"/>
    </row>
    <row r="1122" spans="4:5" ht="12.75">
      <c r="D1122" s="395"/>
      <c r="E1122" s="395"/>
    </row>
    <row r="1123" spans="4:5" ht="12.75">
      <c r="D1123" s="395"/>
      <c r="E1123" s="395"/>
    </row>
    <row r="1124" spans="4:5" ht="12.75">
      <c r="D1124" s="395"/>
      <c r="E1124" s="395"/>
    </row>
    <row r="1125" spans="4:5" ht="12.75">
      <c r="D1125" s="395"/>
      <c r="E1125" s="395"/>
    </row>
    <row r="1126" spans="4:5" ht="12.75">
      <c r="D1126" s="395"/>
      <c r="E1126" s="395"/>
    </row>
    <row r="1127" spans="4:5" ht="12.75">
      <c r="D1127" s="395"/>
      <c r="E1127" s="395"/>
    </row>
    <row r="1128" spans="4:5" ht="12.75">
      <c r="D1128" s="395"/>
      <c r="E1128" s="395"/>
    </row>
    <row r="1129" spans="4:5" ht="12.75">
      <c r="D1129" s="395"/>
      <c r="E1129" s="395"/>
    </row>
    <row r="1130" spans="4:5" ht="12.75">
      <c r="D1130" s="395"/>
      <c r="E1130" s="395"/>
    </row>
    <row r="1131" spans="4:5" ht="12.75">
      <c r="D1131" s="395"/>
      <c r="E1131" s="395"/>
    </row>
    <row r="1132" spans="4:5" ht="12.75">
      <c r="D1132" s="395"/>
      <c r="E1132" s="395"/>
    </row>
    <row r="1133" spans="4:5" ht="12.75">
      <c r="D1133" s="395"/>
      <c r="E1133" s="395"/>
    </row>
    <row r="1134" spans="4:5" ht="12.75">
      <c r="D1134" s="395"/>
      <c r="E1134" s="395"/>
    </row>
    <row r="1135" spans="4:5" ht="12.75">
      <c r="D1135" s="395"/>
      <c r="E1135" s="395"/>
    </row>
    <row r="1136" spans="4:5" ht="12.75">
      <c r="D1136" s="395"/>
      <c r="E1136" s="395"/>
    </row>
    <row r="1137" spans="4:5" ht="12.75">
      <c r="D1137" s="395"/>
      <c r="E1137" s="395"/>
    </row>
    <row r="1138" spans="4:5" ht="12.75">
      <c r="D1138" s="395"/>
      <c r="E1138" s="395"/>
    </row>
    <row r="1139" spans="4:5" ht="12.75">
      <c r="D1139" s="395"/>
      <c r="E1139" s="395"/>
    </row>
    <row r="1140" spans="4:5" ht="12.75">
      <c r="D1140" s="395"/>
      <c r="E1140" s="395"/>
    </row>
    <row r="1141" spans="4:5" ht="12.75">
      <c r="D1141" s="395"/>
      <c r="E1141" s="395"/>
    </row>
    <row r="1142" spans="4:5" ht="12.75">
      <c r="D1142" s="395"/>
      <c r="E1142" s="395"/>
    </row>
    <row r="1143" spans="4:5" ht="12.75">
      <c r="D1143" s="395"/>
      <c r="E1143" s="395"/>
    </row>
    <row r="1144" spans="4:5" ht="12.75">
      <c r="D1144" s="395"/>
      <c r="E1144" s="395"/>
    </row>
    <row r="1145" spans="4:5" ht="12.75">
      <c r="D1145" s="395"/>
      <c r="E1145" s="395"/>
    </row>
    <row r="1146" spans="4:5" ht="12.75">
      <c r="D1146" s="395"/>
      <c r="E1146" s="395"/>
    </row>
    <row r="1147" spans="4:5" ht="12.75">
      <c r="D1147" s="395"/>
      <c r="E1147" s="395"/>
    </row>
    <row r="1148" spans="4:5" ht="12.75">
      <c r="D1148" s="395"/>
      <c r="E1148" s="395"/>
    </row>
    <row r="1149" spans="4:5" ht="12.75">
      <c r="D1149" s="395"/>
      <c r="E1149" s="395"/>
    </row>
    <row r="1150" spans="4:5" ht="12.75">
      <c r="D1150" s="395"/>
      <c r="E1150" s="395"/>
    </row>
    <row r="1151" spans="4:5" ht="12.75">
      <c r="D1151" s="395"/>
      <c r="E1151" s="395"/>
    </row>
    <row r="1152" spans="4:5" ht="12.75">
      <c r="D1152" s="395"/>
      <c r="E1152" s="395"/>
    </row>
    <row r="1153" spans="4:5" ht="12.75">
      <c r="D1153" s="395"/>
      <c r="E1153" s="395"/>
    </row>
    <row r="1154" spans="4:5" ht="12.75">
      <c r="D1154" s="395"/>
      <c r="E1154" s="395"/>
    </row>
    <row r="1155" spans="4:5" ht="12.75">
      <c r="D1155" s="395"/>
      <c r="E1155" s="395"/>
    </row>
    <row r="1156" spans="4:5" ht="12.75">
      <c r="D1156" s="395"/>
      <c r="E1156" s="395"/>
    </row>
    <row r="1157" spans="4:5" ht="12.75">
      <c r="D1157" s="395"/>
      <c r="E1157" s="395"/>
    </row>
    <row r="1158" spans="4:5" ht="12.75">
      <c r="D1158" s="395"/>
      <c r="E1158" s="395"/>
    </row>
    <row r="1159" spans="4:5" ht="12.75">
      <c r="D1159" s="395"/>
      <c r="E1159" s="395"/>
    </row>
    <row r="1160" spans="4:5" ht="12.75">
      <c r="D1160" s="395"/>
      <c r="E1160" s="395"/>
    </row>
    <row r="1161" spans="4:5" ht="12.75">
      <c r="D1161" s="395"/>
      <c r="E1161" s="395"/>
    </row>
    <row r="1162" spans="4:5" ht="12.75">
      <c r="D1162" s="395"/>
      <c r="E1162" s="395"/>
    </row>
    <row r="1163" spans="4:5" ht="12.75">
      <c r="D1163" s="395"/>
      <c r="E1163" s="395"/>
    </row>
    <row r="1164" spans="4:5" ht="12.75">
      <c r="D1164" s="395"/>
      <c r="E1164" s="395"/>
    </row>
    <row r="1165" spans="4:5" ht="12.75">
      <c r="D1165" s="395"/>
      <c r="E1165" s="395"/>
    </row>
    <row r="1166" spans="4:5" ht="12.75">
      <c r="D1166" s="395"/>
      <c r="E1166" s="395"/>
    </row>
    <row r="1167" spans="4:5" ht="12.75">
      <c r="D1167" s="395"/>
      <c r="E1167" s="395"/>
    </row>
    <row r="1168" spans="4:5" ht="12.75">
      <c r="D1168" s="395"/>
      <c r="E1168" s="395"/>
    </row>
    <row r="1169" spans="4:5" ht="12.75">
      <c r="D1169" s="395"/>
      <c r="E1169" s="395"/>
    </row>
    <row r="1170" spans="4:5" ht="12.75">
      <c r="D1170" s="395"/>
      <c r="E1170" s="395"/>
    </row>
    <row r="1171" spans="4:5" ht="12.75">
      <c r="D1171" s="395"/>
      <c r="E1171" s="395"/>
    </row>
    <row r="1172" spans="4:5" ht="12.75">
      <c r="D1172" s="395"/>
      <c r="E1172" s="395"/>
    </row>
    <row r="1173" spans="4:5" ht="12.75">
      <c r="D1173" s="395"/>
      <c r="E1173" s="395"/>
    </row>
    <row r="1174" spans="4:5" ht="12.75">
      <c r="D1174" s="395"/>
      <c r="E1174" s="395"/>
    </row>
    <row r="1175" spans="4:5" ht="12.75">
      <c r="D1175" s="395"/>
      <c r="E1175" s="395"/>
    </row>
    <row r="1176" spans="4:5" ht="12.75">
      <c r="D1176" s="395"/>
      <c r="E1176" s="395"/>
    </row>
    <row r="1177" spans="4:5" ht="12.75">
      <c r="D1177" s="395"/>
      <c r="E1177" s="395"/>
    </row>
    <row r="1178" spans="4:5" ht="12.75">
      <c r="D1178" s="395"/>
      <c r="E1178" s="395"/>
    </row>
    <row r="1179" spans="4:5" ht="12.75">
      <c r="D1179" s="395"/>
      <c r="E1179" s="395"/>
    </row>
    <row r="1180" spans="4:5" ht="12.75">
      <c r="D1180" s="395"/>
      <c r="E1180" s="395"/>
    </row>
    <row r="1181" spans="4:5" ht="12.75">
      <c r="D1181" s="395"/>
      <c r="E1181" s="395"/>
    </row>
    <row r="1182" spans="4:5" ht="12.75">
      <c r="D1182" s="395"/>
      <c r="E1182" s="395"/>
    </row>
    <row r="1183" spans="4:5" ht="12.75">
      <c r="D1183" s="395"/>
      <c r="E1183" s="395"/>
    </row>
    <row r="1184" spans="4:5" ht="12.75">
      <c r="D1184" s="395"/>
      <c r="E1184" s="395"/>
    </row>
    <row r="1185" spans="4:5" ht="12.75">
      <c r="D1185" s="395"/>
      <c r="E1185" s="395"/>
    </row>
    <row r="1186" spans="4:5" ht="12.75">
      <c r="D1186" s="395"/>
      <c r="E1186" s="395"/>
    </row>
    <row r="1187" spans="4:5" ht="12.75">
      <c r="D1187" s="395"/>
      <c r="E1187" s="395"/>
    </row>
    <row r="1188" spans="4:5" ht="12.75">
      <c r="D1188" s="395"/>
      <c r="E1188" s="395"/>
    </row>
    <row r="1189" spans="4:5" ht="12.75">
      <c r="D1189" s="395"/>
      <c r="E1189" s="395"/>
    </row>
    <row r="1190" spans="4:5" ht="12.75">
      <c r="D1190" s="395"/>
      <c r="E1190" s="395"/>
    </row>
    <row r="1191" spans="4:5" ht="12.75">
      <c r="D1191" s="395"/>
      <c r="E1191" s="395"/>
    </row>
    <row r="1192" spans="4:5" ht="12.75">
      <c r="D1192" s="395"/>
      <c r="E1192" s="395"/>
    </row>
    <row r="1193" spans="4:5" ht="12.75">
      <c r="D1193" s="395"/>
      <c r="E1193" s="395"/>
    </row>
    <row r="1194" spans="4:5" ht="12.75">
      <c r="D1194" s="395"/>
      <c r="E1194" s="395"/>
    </row>
    <row r="1195" spans="4:5" ht="12.75">
      <c r="D1195" s="395"/>
      <c r="E1195" s="395"/>
    </row>
    <row r="1196" spans="4:5" ht="12.75">
      <c r="D1196" s="395"/>
      <c r="E1196" s="395"/>
    </row>
    <row r="1197" spans="4:5" ht="12.75">
      <c r="D1197" s="395"/>
      <c r="E1197" s="395"/>
    </row>
    <row r="1198" spans="4:5" ht="12.75">
      <c r="D1198" s="395"/>
      <c r="E1198" s="395"/>
    </row>
    <row r="1199" spans="4:5" ht="12.75">
      <c r="D1199" s="395"/>
      <c r="E1199" s="395"/>
    </row>
    <row r="1200" spans="4:5" ht="12.75">
      <c r="D1200" s="395"/>
      <c r="E1200" s="395"/>
    </row>
    <row r="1201" spans="4:5" ht="12.75">
      <c r="D1201" s="395"/>
      <c r="E1201" s="395"/>
    </row>
    <row r="1202" spans="4:5" ht="12.75">
      <c r="D1202" s="395"/>
      <c r="E1202" s="395"/>
    </row>
    <row r="1203" spans="4:5" ht="12.75">
      <c r="D1203" s="395"/>
      <c r="E1203" s="395"/>
    </row>
    <row r="1204" spans="4:5" ht="12.75">
      <c r="D1204" s="395"/>
      <c r="E1204" s="395"/>
    </row>
    <row r="1205" spans="4:5" ht="12.75">
      <c r="D1205" s="395"/>
      <c r="E1205" s="395"/>
    </row>
    <row r="1206" spans="4:5" ht="12.75">
      <c r="D1206" s="395"/>
      <c r="E1206" s="395"/>
    </row>
    <row r="1207" spans="4:5" ht="12.75">
      <c r="D1207" s="395"/>
      <c r="E1207" s="395"/>
    </row>
    <row r="1208" spans="4:5" ht="12.75">
      <c r="D1208" s="395"/>
      <c r="E1208" s="395"/>
    </row>
    <row r="1209" spans="4:5" ht="12.75">
      <c r="D1209" s="395"/>
      <c r="E1209" s="395"/>
    </row>
    <row r="1210" spans="4:5" ht="12.75">
      <c r="D1210" s="395"/>
      <c r="E1210" s="395"/>
    </row>
    <row r="1211" spans="4:5" ht="12.75">
      <c r="D1211" s="395"/>
      <c r="E1211" s="395"/>
    </row>
    <row r="1212" spans="4:5" ht="12.75">
      <c r="D1212" s="395"/>
      <c r="E1212" s="395"/>
    </row>
    <row r="1213" spans="4:5" ht="12.75">
      <c r="D1213" s="395"/>
      <c r="E1213" s="395"/>
    </row>
    <row r="1214" spans="4:5" ht="12.75">
      <c r="D1214" s="395"/>
      <c r="E1214" s="395"/>
    </row>
    <row r="1215" spans="4:5" ht="12.75">
      <c r="D1215" s="395"/>
      <c r="E1215" s="395"/>
    </row>
    <row r="1216" spans="4:5" ht="12.75">
      <c r="D1216" s="395"/>
      <c r="E1216" s="395"/>
    </row>
    <row r="1217" spans="4:5" ht="12.75">
      <c r="D1217" s="395"/>
      <c r="E1217" s="395"/>
    </row>
    <row r="1218" spans="4:5" ht="12.75">
      <c r="D1218" s="395"/>
      <c r="E1218" s="395"/>
    </row>
    <row r="1219" spans="4:5" ht="12.75">
      <c r="D1219" s="395"/>
      <c r="E1219" s="395"/>
    </row>
    <row r="1220" spans="4:5" ht="12.75">
      <c r="D1220" s="395"/>
      <c r="E1220" s="395"/>
    </row>
    <row r="1221" spans="4:5" ht="12.75">
      <c r="D1221" s="395"/>
      <c r="E1221" s="395"/>
    </row>
    <row r="1222" spans="4:5" ht="12.75">
      <c r="D1222" s="395"/>
      <c r="E1222" s="395"/>
    </row>
    <row r="1223" spans="4:5" ht="12.75">
      <c r="D1223" s="395"/>
      <c r="E1223" s="395"/>
    </row>
    <row r="1224" spans="4:5" ht="12.75">
      <c r="D1224" s="395"/>
      <c r="E1224" s="395"/>
    </row>
    <row r="1225" spans="4:5" ht="12.75">
      <c r="D1225" s="395"/>
      <c r="E1225" s="395"/>
    </row>
    <row r="1226" spans="4:5" ht="12.75">
      <c r="D1226" s="395"/>
      <c r="E1226" s="395"/>
    </row>
    <row r="1227" spans="4:5" ht="12.75">
      <c r="D1227" s="395"/>
      <c r="E1227" s="395"/>
    </row>
    <row r="1228" spans="4:5" ht="12.75">
      <c r="D1228" s="395"/>
      <c r="E1228" s="395"/>
    </row>
    <row r="1229" spans="4:5" ht="12.75">
      <c r="D1229" s="395"/>
      <c r="E1229" s="395"/>
    </row>
    <row r="1230" spans="4:5" ht="12.75">
      <c r="D1230" s="395"/>
      <c r="E1230" s="395"/>
    </row>
    <row r="1231" spans="4:5" ht="12.75">
      <c r="D1231" s="395"/>
      <c r="E1231" s="395"/>
    </row>
    <row r="1232" spans="4:5" ht="12.75">
      <c r="D1232" s="395"/>
      <c r="E1232" s="395"/>
    </row>
    <row r="1233" spans="4:5" ht="12.75">
      <c r="D1233" s="395"/>
      <c r="E1233" s="395"/>
    </row>
    <row r="1234" spans="4:5" ht="12.75">
      <c r="D1234" s="395"/>
      <c r="E1234" s="395"/>
    </row>
    <row r="1235" spans="4:5" ht="12.75">
      <c r="D1235" s="395"/>
      <c r="E1235" s="395"/>
    </row>
    <row r="1236" spans="4:5" ht="12.75">
      <c r="D1236" s="395"/>
      <c r="E1236" s="395"/>
    </row>
    <row r="1237" spans="4:5" ht="12.75">
      <c r="D1237" s="395"/>
      <c r="E1237" s="395"/>
    </row>
    <row r="1238" spans="4:5" ht="12.75">
      <c r="D1238" s="395"/>
      <c r="E1238" s="395"/>
    </row>
    <row r="1239" spans="4:5" ht="12.75">
      <c r="D1239" s="395"/>
      <c r="E1239" s="395"/>
    </row>
    <row r="1240" spans="4:5" ht="12.75">
      <c r="D1240" s="395"/>
      <c r="E1240" s="395"/>
    </row>
    <row r="1241" spans="4:5" ht="12.75">
      <c r="D1241" s="395"/>
      <c r="E1241" s="395"/>
    </row>
    <row r="1242" spans="4:5" ht="12.75">
      <c r="D1242" s="395"/>
      <c r="E1242" s="395"/>
    </row>
    <row r="1243" spans="4:5" ht="12.75">
      <c r="D1243" s="395"/>
      <c r="E1243" s="395"/>
    </row>
    <row r="1244" spans="4:5" ht="12.75">
      <c r="D1244" s="395"/>
      <c r="E1244" s="395"/>
    </row>
    <row r="1245" spans="4:5" ht="12.75">
      <c r="D1245" s="395"/>
      <c r="E1245" s="395"/>
    </row>
    <row r="1246" spans="4:5" ht="12.75">
      <c r="D1246" s="395"/>
      <c r="E1246" s="395"/>
    </row>
    <row r="1247" spans="4:5" ht="12.75">
      <c r="D1247" s="395"/>
      <c r="E1247" s="395"/>
    </row>
    <row r="1248" spans="4:5" ht="12.75">
      <c r="D1248" s="395"/>
      <c r="E1248" s="395"/>
    </row>
    <row r="1249" spans="4:5" ht="12.75">
      <c r="D1249" s="395"/>
      <c r="E1249" s="395"/>
    </row>
    <row r="1250" spans="4:5" ht="12.75">
      <c r="D1250" s="395"/>
      <c r="E1250" s="395"/>
    </row>
    <row r="1251" spans="4:5" ht="12.75">
      <c r="D1251" s="395"/>
      <c r="E1251" s="395"/>
    </row>
    <row r="1252" spans="4:5" ht="12.75">
      <c r="D1252" s="395"/>
      <c r="E1252" s="395"/>
    </row>
    <row r="1253" spans="4:5" ht="12.75">
      <c r="D1253" s="395"/>
      <c r="E1253" s="395"/>
    </row>
    <row r="1254" spans="4:5" ht="12.75">
      <c r="D1254" s="395"/>
      <c r="E1254" s="395"/>
    </row>
    <row r="1255" spans="4:5" ht="12.75">
      <c r="D1255" s="395"/>
      <c r="E1255" s="395"/>
    </row>
    <row r="1256" spans="4:5" ht="12.75">
      <c r="D1256" s="395"/>
      <c r="E1256" s="395"/>
    </row>
    <row r="1257" spans="4:5" ht="12.75">
      <c r="D1257" s="395"/>
      <c r="E1257" s="395"/>
    </row>
    <row r="1258" spans="4:5" ht="12.75">
      <c r="D1258" s="395"/>
      <c r="E1258" s="395"/>
    </row>
    <row r="1259" spans="4:5" ht="12.75">
      <c r="D1259" s="395"/>
      <c r="E1259" s="395"/>
    </row>
    <row r="1260" spans="4:5" ht="12.75">
      <c r="D1260" s="395"/>
      <c r="E1260" s="395"/>
    </row>
    <row r="1261" spans="4:5" ht="12.75">
      <c r="D1261" s="395"/>
      <c r="E1261" s="395"/>
    </row>
    <row r="1262" spans="4:5" ht="12.75">
      <c r="D1262" s="395"/>
      <c r="E1262" s="395"/>
    </row>
    <row r="1263" spans="4:5" ht="12.75">
      <c r="D1263" s="395"/>
      <c r="E1263" s="395"/>
    </row>
    <row r="1264" spans="4:5" ht="12.75">
      <c r="D1264" s="395"/>
      <c r="E1264" s="395"/>
    </row>
    <row r="1265" spans="4:5" ht="12.75">
      <c r="D1265" s="395"/>
      <c r="E1265" s="395"/>
    </row>
    <row r="1266" spans="4:5" ht="12.75">
      <c r="D1266" s="395"/>
      <c r="E1266" s="395"/>
    </row>
    <row r="1267" spans="4:5" ht="12.75">
      <c r="D1267" s="395"/>
      <c r="E1267" s="395"/>
    </row>
    <row r="1268" spans="4:5" ht="12.75">
      <c r="D1268" s="395"/>
      <c r="E1268" s="395"/>
    </row>
    <row r="1269" spans="4:5" ht="12.75">
      <c r="D1269" s="395"/>
      <c r="E1269" s="395"/>
    </row>
    <row r="1270" spans="4:5" ht="12.75">
      <c r="D1270" s="395"/>
      <c r="E1270" s="395"/>
    </row>
    <row r="1271" spans="4:5" ht="12.75">
      <c r="D1271" s="395"/>
      <c r="E1271" s="395"/>
    </row>
    <row r="1272" spans="4:5" ht="12.75">
      <c r="D1272" s="395"/>
      <c r="E1272" s="395"/>
    </row>
    <row r="1273" spans="4:5" ht="12.75">
      <c r="D1273" s="395"/>
      <c r="E1273" s="395"/>
    </row>
    <row r="1274" spans="4:5" ht="12.75">
      <c r="D1274" s="395"/>
      <c r="E1274" s="395"/>
    </row>
    <row r="1275" spans="4:5" ht="12.75">
      <c r="D1275" s="395"/>
      <c r="E1275" s="395"/>
    </row>
    <row r="1276" spans="4:5" ht="12.75">
      <c r="D1276" s="395"/>
      <c r="E1276" s="395"/>
    </row>
    <row r="1277" spans="4:5" ht="12.75">
      <c r="D1277" s="395"/>
      <c r="E1277" s="395"/>
    </row>
    <row r="1278" spans="4:5" ht="12.75">
      <c r="D1278" s="395"/>
      <c r="E1278" s="395"/>
    </row>
    <row r="1279" spans="4:5" ht="12.75">
      <c r="D1279" s="395"/>
      <c r="E1279" s="395"/>
    </row>
    <row r="1280" spans="4:5" ht="12.75">
      <c r="D1280" s="395"/>
      <c r="E1280" s="395"/>
    </row>
    <row r="1281" spans="4:5" ht="12.75">
      <c r="D1281" s="395"/>
      <c r="E1281" s="395"/>
    </row>
    <row r="1282" spans="4:5" ht="12.75">
      <c r="D1282" s="395"/>
      <c r="E1282" s="395"/>
    </row>
    <row r="1283" spans="4:5" ht="12.75">
      <c r="D1283" s="395"/>
      <c r="E1283" s="395"/>
    </row>
    <row r="1284" spans="4:5" ht="12.75">
      <c r="D1284" s="395"/>
      <c r="E1284" s="395"/>
    </row>
    <row r="1285" spans="4:5" ht="12.75">
      <c r="D1285" s="395"/>
      <c r="E1285" s="395"/>
    </row>
    <row r="1286" spans="4:5" ht="12.75">
      <c r="D1286" s="395"/>
      <c r="E1286" s="395"/>
    </row>
    <row r="1287" spans="4:5" ht="12.75">
      <c r="D1287" s="395"/>
      <c r="E1287" s="395"/>
    </row>
    <row r="1288" spans="4:5" ht="12.75">
      <c r="D1288" s="395"/>
      <c r="E1288" s="395"/>
    </row>
    <row r="1289" spans="4:5" ht="12.75">
      <c r="D1289" s="395"/>
      <c r="E1289" s="395"/>
    </row>
    <row r="1290" spans="4:5" ht="12.75">
      <c r="D1290" s="395"/>
      <c r="E1290" s="395"/>
    </row>
    <row r="1291" spans="4:5" ht="12.75">
      <c r="D1291" s="395"/>
      <c r="E1291" s="395"/>
    </row>
    <row r="1292" spans="4:5" ht="12.75">
      <c r="D1292" s="395"/>
      <c r="E1292" s="395"/>
    </row>
    <row r="1293" spans="4:5" ht="12.75">
      <c r="D1293" s="395"/>
      <c r="E1293" s="395"/>
    </row>
    <row r="1294" spans="4:5" ht="12.75">
      <c r="D1294" s="395"/>
      <c r="E1294" s="395"/>
    </row>
    <row r="1295" spans="4:5" ht="12.75">
      <c r="D1295" s="395"/>
      <c r="E1295" s="395"/>
    </row>
    <row r="1296" spans="4:5" ht="12.75">
      <c r="D1296" s="395"/>
      <c r="E1296" s="395"/>
    </row>
    <row r="1297" spans="4:5" ht="12.75">
      <c r="D1297" s="395"/>
      <c r="E1297" s="395"/>
    </row>
    <row r="1298" spans="4:5" ht="12.75">
      <c r="D1298" s="395"/>
      <c r="E1298" s="395"/>
    </row>
    <row r="1299" spans="4:5" ht="12.75">
      <c r="D1299" s="395"/>
      <c r="E1299" s="395"/>
    </row>
    <row r="1300" spans="4:5" ht="12.75">
      <c r="D1300" s="395"/>
      <c r="E1300" s="395"/>
    </row>
    <row r="1301" spans="4:5" ht="12.75">
      <c r="D1301" s="395"/>
      <c r="E1301" s="395"/>
    </row>
    <row r="1302" spans="4:5" ht="12.75">
      <c r="D1302" s="395"/>
      <c r="E1302" s="395"/>
    </row>
    <row r="1303" spans="4:5" ht="12.75">
      <c r="D1303" s="395"/>
      <c r="E1303" s="395"/>
    </row>
    <row r="1304" spans="4:5" ht="12.75">
      <c r="D1304" s="395"/>
      <c r="E1304" s="395"/>
    </row>
    <row r="1305" spans="4:5" ht="12.75">
      <c r="D1305" s="395"/>
      <c r="E1305" s="395"/>
    </row>
    <row r="1306" spans="4:5" ht="12.75">
      <c r="D1306" s="395"/>
      <c r="E1306" s="395"/>
    </row>
    <row r="1307" spans="4:5" ht="12.75">
      <c r="D1307" s="395"/>
      <c r="E1307" s="395"/>
    </row>
    <row r="1308" spans="4:5" ht="12.75">
      <c r="D1308" s="395"/>
      <c r="E1308" s="395"/>
    </row>
    <row r="1309" spans="4:5" ht="12.75">
      <c r="D1309" s="395"/>
      <c r="E1309" s="395"/>
    </row>
    <row r="1310" spans="4:5" ht="12.75">
      <c r="D1310" s="395"/>
      <c r="E1310" s="395"/>
    </row>
    <row r="1311" spans="4:5" ht="12.75">
      <c r="D1311" s="395"/>
      <c r="E1311" s="395"/>
    </row>
    <row r="1312" spans="4:5" ht="12.75">
      <c r="D1312" s="395"/>
      <c r="E1312" s="395"/>
    </row>
    <row r="1313" spans="4:5" ht="12.75">
      <c r="D1313" s="395"/>
      <c r="E1313" s="395"/>
    </row>
    <row r="1314" spans="4:5" ht="12.75">
      <c r="D1314" s="395"/>
      <c r="E1314" s="395"/>
    </row>
    <row r="1315" spans="4:5" ht="12.75">
      <c r="D1315" s="395"/>
      <c r="E1315" s="395"/>
    </row>
    <row r="1316" spans="4:5" ht="12.75">
      <c r="D1316" s="395"/>
      <c r="E1316" s="395"/>
    </row>
    <row r="1317" spans="4:5" ht="12.75">
      <c r="D1317" s="395"/>
      <c r="E1317" s="395"/>
    </row>
    <row r="1318" spans="4:5" ht="12.75">
      <c r="D1318" s="395"/>
      <c r="E1318" s="395"/>
    </row>
    <row r="1319" spans="4:5" ht="12.75">
      <c r="D1319" s="395"/>
      <c r="E1319" s="395"/>
    </row>
    <row r="1320" spans="4:5" ht="12.75">
      <c r="D1320" s="395"/>
      <c r="E1320" s="395"/>
    </row>
    <row r="1321" spans="4:5" ht="12.75">
      <c r="D1321" s="395"/>
      <c r="E1321" s="395"/>
    </row>
    <row r="1322" spans="4:5" ht="12.75">
      <c r="D1322" s="395"/>
      <c r="E1322" s="395"/>
    </row>
    <row r="1323" spans="4:5" ht="12.75">
      <c r="D1323" s="395"/>
      <c r="E1323" s="395"/>
    </row>
    <row r="1324" spans="4:5" ht="12.75">
      <c r="D1324" s="395"/>
      <c r="E1324" s="395"/>
    </row>
    <row r="1325" spans="4:5" ht="12.75">
      <c r="D1325" s="395"/>
      <c r="E1325" s="395"/>
    </row>
    <row r="1326" spans="4:5" ht="12.75">
      <c r="D1326" s="395"/>
      <c r="E1326" s="395"/>
    </row>
    <row r="1327" spans="4:5" ht="12.75">
      <c r="D1327" s="395"/>
      <c r="E1327" s="395"/>
    </row>
    <row r="1328" spans="4:5" ht="12.75">
      <c r="D1328" s="395"/>
      <c r="E1328" s="395"/>
    </row>
    <row r="1329" spans="4:5" ht="12.75">
      <c r="D1329" s="395"/>
      <c r="E1329" s="395"/>
    </row>
    <row r="1330" spans="4:5" ht="12.75">
      <c r="D1330" s="395"/>
      <c r="E1330" s="395"/>
    </row>
    <row r="1331" spans="4:5" ht="12.75">
      <c r="D1331" s="395"/>
      <c r="E1331" s="395"/>
    </row>
    <row r="1332" spans="4:5" ht="12.75">
      <c r="D1332" s="395"/>
      <c r="E1332" s="395"/>
    </row>
    <row r="1333" spans="4:5" ht="12.75">
      <c r="D1333" s="395"/>
      <c r="E1333" s="395"/>
    </row>
    <row r="1334" spans="4:5" ht="12.75">
      <c r="D1334" s="395"/>
      <c r="E1334" s="395"/>
    </row>
    <row r="1335" spans="4:5" ht="12.75">
      <c r="D1335" s="395"/>
      <c r="E1335" s="395"/>
    </row>
    <row r="1336" spans="4:5" ht="12.75">
      <c r="D1336" s="395"/>
      <c r="E1336" s="395"/>
    </row>
    <row r="1337" spans="4:5" ht="12.75">
      <c r="D1337" s="395"/>
      <c r="E1337" s="395"/>
    </row>
    <row r="1338" spans="4:5" ht="12.75">
      <c r="D1338" s="395"/>
      <c r="E1338" s="395"/>
    </row>
    <row r="1339" spans="4:5" ht="12.75">
      <c r="D1339" s="395"/>
      <c r="E1339" s="395"/>
    </row>
    <row r="1340" spans="4:5" ht="12.75">
      <c r="D1340" s="395"/>
      <c r="E1340" s="395"/>
    </row>
    <row r="1341" spans="4:5" ht="12.75">
      <c r="D1341" s="395"/>
      <c r="E1341" s="395"/>
    </row>
    <row r="1342" spans="4:5" ht="12.75">
      <c r="D1342" s="395"/>
      <c r="E1342" s="395"/>
    </row>
    <row r="1343" spans="4:5" ht="12.75">
      <c r="D1343" s="395"/>
      <c r="E1343" s="395"/>
    </row>
    <row r="1344" spans="4:5" ht="12.75">
      <c r="D1344" s="395"/>
      <c r="E1344" s="395"/>
    </row>
    <row r="1345" spans="4:5" ht="12.75">
      <c r="D1345" s="395"/>
      <c r="E1345" s="395"/>
    </row>
    <row r="1346" spans="4:5" ht="12.75">
      <c r="D1346" s="395"/>
      <c r="E1346" s="395"/>
    </row>
    <row r="1347" spans="4:5" ht="12.75">
      <c r="D1347" s="395"/>
      <c r="E1347" s="395"/>
    </row>
    <row r="1348" spans="4:5" ht="12.75">
      <c r="D1348" s="395"/>
      <c r="E1348" s="395"/>
    </row>
    <row r="1349" spans="4:5" ht="12.75">
      <c r="D1349" s="395"/>
      <c r="E1349" s="395"/>
    </row>
    <row r="1350" spans="4:5" ht="12.75">
      <c r="D1350" s="395"/>
      <c r="E1350" s="395"/>
    </row>
    <row r="1351" spans="4:5" ht="12.75">
      <c r="D1351" s="395"/>
      <c r="E1351" s="395"/>
    </row>
    <row r="1352" spans="4:5" ht="12.75">
      <c r="D1352" s="395"/>
      <c r="E1352" s="395"/>
    </row>
    <row r="1353" spans="4:5" ht="12.75">
      <c r="D1353" s="395"/>
      <c r="E1353" s="395"/>
    </row>
    <row r="1354" spans="4:5" ht="12.75">
      <c r="D1354" s="395"/>
      <c r="E1354" s="395"/>
    </row>
    <row r="1355" spans="4:5" ht="12.75">
      <c r="D1355" s="395"/>
      <c r="E1355" s="395"/>
    </row>
    <row r="1356" spans="4:5" ht="12.75">
      <c r="D1356" s="395"/>
      <c r="E1356" s="395"/>
    </row>
    <row r="1357" spans="4:5" ht="12.75">
      <c r="D1357" s="395"/>
      <c r="E1357" s="395"/>
    </row>
    <row r="1358" spans="4:5" ht="12.75">
      <c r="D1358" s="395"/>
      <c r="E1358" s="395"/>
    </row>
    <row r="1359" spans="4:5" ht="12.75">
      <c r="D1359" s="395"/>
      <c r="E1359" s="395"/>
    </row>
    <row r="1360" spans="4:5" ht="12.75">
      <c r="D1360" s="395"/>
      <c r="E1360" s="395"/>
    </row>
    <row r="1361" spans="4:5" ht="12.75">
      <c r="D1361" s="395"/>
      <c r="E1361" s="395"/>
    </row>
    <row r="1362" spans="4:5" ht="12.75">
      <c r="D1362" s="395"/>
      <c r="E1362" s="395"/>
    </row>
    <row r="1363" spans="4:5" ht="12.75">
      <c r="D1363" s="395"/>
      <c r="E1363" s="395"/>
    </row>
    <row r="1364" spans="4:5" ht="12.75">
      <c r="D1364" s="395"/>
      <c r="E1364" s="395"/>
    </row>
    <row r="1365" spans="4:5" ht="12.75">
      <c r="D1365" s="395"/>
      <c r="E1365" s="395"/>
    </row>
    <row r="1366" spans="4:5" ht="12.75">
      <c r="D1366" s="395"/>
      <c r="E1366" s="395"/>
    </row>
    <row r="1367" spans="4:5" ht="12.75">
      <c r="D1367" s="395"/>
      <c r="E1367" s="395"/>
    </row>
    <row r="1368" spans="4:5" ht="12.75">
      <c r="D1368" s="395"/>
      <c r="E1368" s="395"/>
    </row>
    <row r="1369" spans="4:5" ht="12.75">
      <c r="D1369" s="395"/>
      <c r="E1369" s="395"/>
    </row>
    <row r="1370" spans="4:5" ht="12.75">
      <c r="D1370" s="395"/>
      <c r="E1370" s="395"/>
    </row>
    <row r="1371" spans="4:5" ht="12.75">
      <c r="D1371" s="395"/>
      <c r="E1371" s="395"/>
    </row>
    <row r="1372" spans="4:5" ht="12.75">
      <c r="D1372" s="395"/>
      <c r="E1372" s="395"/>
    </row>
    <row r="1373" spans="4:5" ht="12.75">
      <c r="D1373" s="395"/>
      <c r="E1373" s="395"/>
    </row>
    <row r="1374" spans="4:5" ht="12.75">
      <c r="D1374" s="395"/>
      <c r="E1374" s="395"/>
    </row>
    <row r="1375" spans="4:5" ht="12.75">
      <c r="D1375" s="395"/>
      <c r="E1375" s="395"/>
    </row>
    <row r="1376" spans="4:5" ht="12.75">
      <c r="D1376" s="395"/>
      <c r="E1376" s="395"/>
    </row>
    <row r="1377" spans="4:5" ht="12.75">
      <c r="D1377" s="395"/>
      <c r="E1377" s="395"/>
    </row>
    <row r="1378" spans="4:5" ht="12.75">
      <c r="D1378" s="395"/>
      <c r="E1378" s="395"/>
    </row>
    <row r="1379" spans="4:5" ht="12.75">
      <c r="D1379" s="395"/>
      <c r="E1379" s="395"/>
    </row>
    <row r="1380" spans="4:5" ht="12.75">
      <c r="D1380" s="395"/>
      <c r="E1380" s="395"/>
    </row>
    <row r="1381" spans="4:5" ht="12.75">
      <c r="D1381" s="395"/>
      <c r="E1381" s="395"/>
    </row>
    <row r="1382" spans="4:5" ht="12.75">
      <c r="D1382" s="395"/>
      <c r="E1382" s="395"/>
    </row>
    <row r="1383" spans="4:5" ht="12.75">
      <c r="D1383" s="395"/>
      <c r="E1383" s="395"/>
    </row>
    <row r="1384" spans="4:5" ht="12.75">
      <c r="D1384" s="395"/>
      <c r="E1384" s="395"/>
    </row>
    <row r="1385" spans="4:5" ht="12.75">
      <c r="D1385" s="395"/>
      <c r="E1385" s="395"/>
    </row>
    <row r="1386" spans="4:5" ht="12.75">
      <c r="D1386" s="395"/>
      <c r="E1386" s="395"/>
    </row>
    <row r="1387" spans="4:5" ht="12.75">
      <c r="D1387" s="395"/>
      <c r="E1387" s="395"/>
    </row>
    <row r="1388" spans="4:5" ht="12.75">
      <c r="D1388" s="395"/>
      <c r="E1388" s="395"/>
    </row>
    <row r="1389" spans="4:5" ht="12.75">
      <c r="D1389" s="395"/>
      <c r="E1389" s="395"/>
    </row>
    <row r="1390" spans="4:5" ht="12.75">
      <c r="D1390" s="395"/>
      <c r="E1390" s="395"/>
    </row>
    <row r="1391" spans="4:5" ht="12.75">
      <c r="D1391" s="395"/>
      <c r="E1391" s="395"/>
    </row>
    <row r="1392" spans="4:5" ht="12.75">
      <c r="D1392" s="395"/>
      <c r="E1392" s="395"/>
    </row>
    <row r="1393" spans="4:5" ht="12.75">
      <c r="D1393" s="395"/>
      <c r="E1393" s="395"/>
    </row>
    <row r="1394" spans="4:5" ht="12.75">
      <c r="D1394" s="395"/>
      <c r="E1394" s="395"/>
    </row>
    <row r="1395" spans="4:5" ht="12.75">
      <c r="D1395" s="395"/>
      <c r="E1395" s="395"/>
    </row>
    <row r="1396" spans="4:5" ht="12.75">
      <c r="D1396" s="395"/>
      <c r="E1396" s="395"/>
    </row>
    <row r="1397" spans="4:5" ht="12.75">
      <c r="D1397" s="395"/>
      <c r="E1397" s="395"/>
    </row>
    <row r="1398" spans="4:5" ht="12.75">
      <c r="D1398" s="395"/>
      <c r="E1398" s="395"/>
    </row>
    <row r="1399" spans="4:5" ht="12.75">
      <c r="D1399" s="395"/>
      <c r="E1399" s="395"/>
    </row>
    <row r="1400" spans="4:5" ht="12.75">
      <c r="D1400" s="395"/>
      <c r="E1400" s="395"/>
    </row>
    <row r="1401" spans="4:5" ht="12.75">
      <c r="D1401" s="395"/>
      <c r="E1401" s="395"/>
    </row>
    <row r="1402" spans="4:5" ht="12.75">
      <c r="D1402" s="395"/>
      <c r="E1402" s="395"/>
    </row>
    <row r="1403" spans="4:5" ht="12.75">
      <c r="D1403" s="395"/>
      <c r="E1403" s="395"/>
    </row>
    <row r="1404" spans="4:5" ht="12.75">
      <c r="D1404" s="395"/>
      <c r="E1404" s="395"/>
    </row>
    <row r="1405" spans="4:5" ht="12.75">
      <c r="D1405" s="395"/>
      <c r="E1405" s="395"/>
    </row>
    <row r="1406" spans="4:5" ht="12.75">
      <c r="D1406" s="395"/>
      <c r="E1406" s="395"/>
    </row>
    <row r="1407" spans="4:5" ht="12.75">
      <c r="D1407" s="395"/>
      <c r="E1407" s="395"/>
    </row>
    <row r="1408" spans="4:5" ht="12.75">
      <c r="D1408" s="395"/>
      <c r="E1408" s="395"/>
    </row>
    <row r="1409" spans="4:5" ht="12.75">
      <c r="D1409" s="395"/>
      <c r="E1409" s="395"/>
    </row>
    <row r="1410" spans="4:5" ht="12.75">
      <c r="D1410" s="395"/>
      <c r="E1410" s="395"/>
    </row>
    <row r="1411" spans="4:5" ht="12.75">
      <c r="D1411" s="395"/>
      <c r="E1411" s="395"/>
    </row>
    <row r="1412" spans="4:5" ht="12.75">
      <c r="D1412" s="395"/>
      <c r="E1412" s="395"/>
    </row>
    <row r="1413" spans="4:5" ht="12.75">
      <c r="D1413" s="395"/>
      <c r="E1413" s="395"/>
    </row>
    <row r="1414" spans="4:5" ht="12.75">
      <c r="D1414" s="395"/>
      <c r="E1414" s="395"/>
    </row>
    <row r="1415" spans="4:5" ht="12.75">
      <c r="D1415" s="395"/>
      <c r="E1415" s="395"/>
    </row>
    <row r="1416" spans="4:5" ht="12.75">
      <c r="D1416" s="395"/>
      <c r="E1416" s="395"/>
    </row>
    <row r="1417" spans="4:5" ht="12.75">
      <c r="D1417" s="395"/>
      <c r="E1417" s="395"/>
    </row>
    <row r="1418" spans="4:5" ht="12.75">
      <c r="D1418" s="395"/>
      <c r="E1418" s="395"/>
    </row>
    <row r="1419" spans="4:5" ht="12.75">
      <c r="D1419" s="395"/>
      <c r="E1419" s="395"/>
    </row>
    <row r="1420" spans="4:5" ht="12.75">
      <c r="D1420" s="395"/>
      <c r="E1420" s="395"/>
    </row>
    <row r="1421" spans="4:5" ht="12.75">
      <c r="D1421" s="395"/>
      <c r="E1421" s="395"/>
    </row>
    <row r="1422" spans="4:5" ht="12.75">
      <c r="D1422" s="395"/>
      <c r="E1422" s="395"/>
    </row>
    <row r="1423" spans="4:5" ht="12.75">
      <c r="D1423" s="395"/>
      <c r="E1423" s="395"/>
    </row>
    <row r="1424" spans="4:5" ht="12.75">
      <c r="D1424" s="395"/>
      <c r="E1424" s="395"/>
    </row>
    <row r="1425" spans="4:5" ht="12.75">
      <c r="D1425" s="395"/>
      <c r="E1425" s="395"/>
    </row>
    <row r="1426" spans="4:5" ht="12.75">
      <c r="D1426" s="395"/>
      <c r="E1426" s="395"/>
    </row>
    <row r="1427" spans="4:5" ht="12.75">
      <c r="D1427" s="395"/>
      <c r="E1427" s="395"/>
    </row>
    <row r="1428" spans="4:5" ht="12.75">
      <c r="D1428" s="395"/>
      <c r="E1428" s="395"/>
    </row>
    <row r="1429" spans="4:5" ht="12.75">
      <c r="D1429" s="395"/>
      <c r="E1429" s="395"/>
    </row>
    <row r="1430" spans="4:5" ht="12.75">
      <c r="D1430" s="395"/>
      <c r="E1430" s="395"/>
    </row>
    <row r="1431" spans="4:5" ht="12.75">
      <c r="D1431" s="395"/>
      <c r="E1431" s="395"/>
    </row>
    <row r="1432" spans="4:5" ht="12.75">
      <c r="D1432" s="395"/>
      <c r="E1432" s="395"/>
    </row>
    <row r="1433" spans="4:5" ht="12.75">
      <c r="D1433" s="395"/>
      <c r="E1433" s="395"/>
    </row>
    <row r="1434" spans="4:5" ht="12.75">
      <c r="D1434" s="395"/>
      <c r="E1434" s="395"/>
    </row>
    <row r="1435" spans="4:5" ht="12.75">
      <c r="D1435" s="395"/>
      <c r="E1435" s="395"/>
    </row>
    <row r="1436" spans="4:5" ht="12.75">
      <c r="D1436" s="395"/>
      <c r="E1436" s="395"/>
    </row>
    <row r="1437" spans="4:5" ht="12.75">
      <c r="D1437" s="395"/>
      <c r="E1437" s="395"/>
    </row>
    <row r="1438" spans="4:5" ht="12.75">
      <c r="D1438" s="395"/>
      <c r="E1438" s="395"/>
    </row>
    <row r="1439" spans="4:5" ht="12.75">
      <c r="D1439" s="395"/>
      <c r="E1439" s="395"/>
    </row>
    <row r="1440" spans="4:5" ht="12.75">
      <c r="D1440" s="395"/>
      <c r="E1440" s="395"/>
    </row>
    <row r="1441" spans="4:5" ht="12.75">
      <c r="D1441" s="395"/>
      <c r="E1441" s="395"/>
    </row>
    <row r="1442" spans="4:5" ht="12.75">
      <c r="D1442" s="395"/>
      <c r="E1442" s="395"/>
    </row>
    <row r="1443" spans="4:5" ht="12.75">
      <c r="D1443" s="395"/>
      <c r="E1443" s="395"/>
    </row>
    <row r="1444" spans="4:5" ht="12.75">
      <c r="D1444" s="395"/>
      <c r="E1444" s="395"/>
    </row>
    <row r="1445" spans="4:5" ht="12.75">
      <c r="D1445" s="395"/>
      <c r="E1445" s="395"/>
    </row>
    <row r="1446" spans="4:5" ht="12.75">
      <c r="D1446" s="395"/>
      <c r="E1446" s="395"/>
    </row>
    <row r="1447" spans="4:5" ht="12.75">
      <c r="D1447" s="395"/>
      <c r="E1447" s="395"/>
    </row>
    <row r="1448" spans="4:5" ht="12.75">
      <c r="D1448" s="395"/>
      <c r="E1448" s="395"/>
    </row>
    <row r="1449" spans="4:5" ht="12.75">
      <c r="D1449" s="395"/>
      <c r="E1449" s="395"/>
    </row>
    <row r="1450" spans="4:5" ht="12.75">
      <c r="D1450" s="395"/>
      <c r="E1450" s="395"/>
    </row>
    <row r="1451" spans="4:5" ht="12.75">
      <c r="D1451" s="395"/>
      <c r="E1451" s="395"/>
    </row>
    <row r="1452" spans="4:5" ht="12.75">
      <c r="D1452" s="395"/>
      <c r="E1452" s="395"/>
    </row>
    <row r="1453" spans="4:5" ht="12.75">
      <c r="D1453" s="395"/>
      <c r="E1453" s="395"/>
    </row>
    <row r="1454" spans="4:5" ht="12.75">
      <c r="D1454" s="395"/>
      <c r="E1454" s="395"/>
    </row>
    <row r="1455" spans="4:5" ht="12.75">
      <c r="D1455" s="395"/>
      <c r="E1455" s="395"/>
    </row>
    <row r="1456" spans="4:5" ht="12.75">
      <c r="D1456" s="395"/>
      <c r="E1456" s="395"/>
    </row>
    <row r="1457" spans="4:5" ht="12.75">
      <c r="D1457" s="395"/>
      <c r="E1457" s="395"/>
    </row>
    <row r="1458" spans="4:5" ht="12.75">
      <c r="D1458" s="395"/>
      <c r="E1458" s="395"/>
    </row>
    <row r="1459" spans="4:5" ht="12.75">
      <c r="D1459" s="395"/>
      <c r="E1459" s="395"/>
    </row>
    <row r="1460" spans="4:5" ht="12.75">
      <c r="D1460" s="395"/>
      <c r="E1460" s="395"/>
    </row>
    <row r="1461" spans="4:5" ht="12.75">
      <c r="D1461" s="395"/>
      <c r="E1461" s="395"/>
    </row>
    <row r="1462" spans="4:5" ht="12.75">
      <c r="D1462" s="395"/>
      <c r="E1462" s="395"/>
    </row>
    <row r="1463" spans="4:5" ht="12.75">
      <c r="D1463" s="395"/>
      <c r="E1463" s="395"/>
    </row>
    <row r="1464" spans="4:5" ht="12.75">
      <c r="D1464" s="395"/>
      <c r="E1464" s="395"/>
    </row>
    <row r="1465" spans="4:5" ht="12.75">
      <c r="D1465" s="395"/>
      <c r="E1465" s="395"/>
    </row>
    <row r="1466" spans="4:5" ht="12.75">
      <c r="D1466" s="395"/>
      <c r="E1466" s="395"/>
    </row>
    <row r="1467" spans="4:5" ht="12.75">
      <c r="D1467" s="395"/>
      <c r="E1467" s="395"/>
    </row>
    <row r="1468" spans="4:5" ht="12.75">
      <c r="D1468" s="395"/>
      <c r="E1468" s="395"/>
    </row>
    <row r="1469" spans="4:5" ht="12.75">
      <c r="D1469" s="395"/>
      <c r="E1469" s="395"/>
    </row>
    <row r="1470" spans="4:5" ht="12.75">
      <c r="D1470" s="395"/>
      <c r="E1470" s="395"/>
    </row>
    <row r="1471" spans="4:5" ht="12.75">
      <c r="D1471" s="395"/>
      <c r="E1471" s="395"/>
    </row>
    <row r="1472" spans="4:5" ht="12.75">
      <c r="D1472" s="395"/>
      <c r="E1472" s="395"/>
    </row>
    <row r="1473" spans="4:5" ht="12.75">
      <c r="D1473" s="395"/>
      <c r="E1473" s="395"/>
    </row>
    <row r="1474" spans="4:5" ht="12.75">
      <c r="D1474" s="395"/>
      <c r="E1474" s="395"/>
    </row>
    <row r="1475" spans="4:5" ht="12.75">
      <c r="D1475" s="395"/>
      <c r="E1475" s="395"/>
    </row>
    <row r="1476" spans="4:5" ht="12.75">
      <c r="D1476" s="395"/>
      <c r="E1476" s="395"/>
    </row>
    <row r="1477" spans="4:5" ht="12.75">
      <c r="D1477" s="395"/>
      <c r="E1477" s="395"/>
    </row>
    <row r="1478" spans="4:5" ht="12.75">
      <c r="D1478" s="395"/>
      <c r="E1478" s="395"/>
    </row>
    <row r="1479" spans="4:5" ht="12.75">
      <c r="D1479" s="395"/>
      <c r="E1479" s="395"/>
    </row>
    <row r="1480" spans="4:5" ht="12.75">
      <c r="D1480" s="395"/>
      <c r="E1480" s="395"/>
    </row>
    <row r="1481" spans="4:5" ht="12.75">
      <c r="D1481" s="395"/>
      <c r="E1481" s="395"/>
    </row>
    <row r="1482" spans="4:5" ht="12.75">
      <c r="D1482" s="395"/>
      <c r="E1482" s="395"/>
    </row>
    <row r="1483" spans="4:5" ht="12.75">
      <c r="D1483" s="395"/>
      <c r="E1483" s="395"/>
    </row>
    <row r="1484" spans="4:5" ht="12.75">
      <c r="D1484" s="395"/>
      <c r="E1484" s="395"/>
    </row>
    <row r="1485" spans="4:5" ht="12.75">
      <c r="D1485" s="395"/>
      <c r="E1485" s="395"/>
    </row>
    <row r="1486" spans="4:5" ht="12.75">
      <c r="D1486" s="395"/>
      <c r="E1486" s="395"/>
    </row>
    <row r="1487" spans="4:5" ht="12.75">
      <c r="D1487" s="395"/>
      <c r="E1487" s="395"/>
    </row>
    <row r="1488" spans="4:5" ht="12.75">
      <c r="D1488" s="395"/>
      <c r="E1488" s="395"/>
    </row>
    <row r="1489" spans="4:5" ht="12.75">
      <c r="D1489" s="395"/>
      <c r="E1489" s="395"/>
    </row>
    <row r="1490" spans="4:5" ht="12.75">
      <c r="D1490" s="395"/>
      <c r="E1490" s="395"/>
    </row>
    <row r="1491" spans="4:5" ht="12.75">
      <c r="D1491" s="395"/>
      <c r="E1491" s="395"/>
    </row>
    <row r="1492" spans="4:5" ht="12.75">
      <c r="D1492" s="395"/>
      <c r="E1492" s="395"/>
    </row>
    <row r="1493" spans="4:5" ht="12.75">
      <c r="D1493" s="395"/>
      <c r="E1493" s="395"/>
    </row>
    <row r="1494" spans="4:5" ht="12.75">
      <c r="D1494" s="395"/>
      <c r="E1494" s="395"/>
    </row>
    <row r="1495" spans="4:5" ht="12.75">
      <c r="D1495" s="395"/>
      <c r="E1495" s="395"/>
    </row>
    <row r="1496" spans="4:5" ht="12.75">
      <c r="D1496" s="395"/>
      <c r="E1496" s="395"/>
    </row>
    <row r="1497" spans="4:5" ht="12.75">
      <c r="D1497" s="395"/>
      <c r="E1497" s="395"/>
    </row>
    <row r="1498" spans="4:5" ht="12.75">
      <c r="D1498" s="395"/>
      <c r="E1498" s="395"/>
    </row>
    <row r="1499" spans="4:5" ht="12.75">
      <c r="D1499" s="395"/>
      <c r="E1499" s="395"/>
    </row>
    <row r="1500" spans="4:5" ht="12.75">
      <c r="D1500" s="395"/>
      <c r="E1500" s="395"/>
    </row>
    <row r="1501" spans="4:5" ht="12.75">
      <c r="D1501" s="395"/>
      <c r="E1501" s="395"/>
    </row>
    <row r="1502" spans="4:5" ht="12.75">
      <c r="D1502" s="395"/>
      <c r="E1502" s="395"/>
    </row>
    <row r="1503" spans="4:5" ht="12.75">
      <c r="D1503" s="395"/>
      <c r="E1503" s="395"/>
    </row>
    <row r="1504" spans="4:5" ht="12.75">
      <c r="D1504" s="395"/>
      <c r="E1504" s="395"/>
    </row>
    <row r="1505" spans="4:5" ht="12.75">
      <c r="D1505" s="395"/>
      <c r="E1505" s="395"/>
    </row>
    <row r="1506" spans="4:5" ht="12.75">
      <c r="D1506" s="395"/>
      <c r="E1506" s="395"/>
    </row>
    <row r="1507" spans="4:5" ht="12.75">
      <c r="D1507" s="395"/>
      <c r="E1507" s="395"/>
    </row>
    <row r="1508" spans="4:5" ht="12.75">
      <c r="D1508" s="395"/>
      <c r="E1508" s="395"/>
    </row>
    <row r="1509" spans="4:5" ht="12.75">
      <c r="D1509" s="395"/>
      <c r="E1509" s="395"/>
    </row>
    <row r="1510" spans="4:5" ht="12.75">
      <c r="D1510" s="395"/>
      <c r="E1510" s="395"/>
    </row>
    <row r="1511" spans="4:5" ht="12.75">
      <c r="D1511" s="395"/>
      <c r="E1511" s="395"/>
    </row>
    <row r="1512" spans="4:5" ht="12.75">
      <c r="D1512" s="395"/>
      <c r="E1512" s="395"/>
    </row>
    <row r="1513" spans="4:5" ht="12.75">
      <c r="D1513" s="395"/>
      <c r="E1513" s="395"/>
    </row>
    <row r="1514" spans="4:5" ht="12.75">
      <c r="D1514" s="395"/>
      <c r="E1514" s="395"/>
    </row>
    <row r="1515" spans="4:5" ht="12.75">
      <c r="D1515" s="395"/>
      <c r="E1515" s="395"/>
    </row>
    <row r="1516" spans="4:5" ht="12.75">
      <c r="D1516" s="395"/>
      <c r="E1516" s="395"/>
    </row>
    <row r="1517" spans="4:5" ht="12.75">
      <c r="D1517" s="395"/>
      <c r="E1517" s="395"/>
    </row>
    <row r="1518" spans="4:5" ht="12.75">
      <c r="D1518" s="395"/>
      <c r="E1518" s="395"/>
    </row>
    <row r="1519" spans="4:5" ht="12.75">
      <c r="D1519" s="395"/>
      <c r="E1519" s="395"/>
    </row>
    <row r="1520" spans="4:5" ht="12.75">
      <c r="D1520" s="395"/>
      <c r="E1520" s="395"/>
    </row>
    <row r="1521" spans="4:5" ht="12.75">
      <c r="D1521" s="395"/>
      <c r="E1521" s="395"/>
    </row>
    <row r="1522" spans="4:5" ht="12.75">
      <c r="D1522" s="395"/>
      <c r="E1522" s="395"/>
    </row>
    <row r="1523" spans="4:5" ht="12.75">
      <c r="D1523" s="395"/>
      <c r="E1523" s="395"/>
    </row>
    <row r="1524" spans="4:5" ht="12.75">
      <c r="D1524" s="395"/>
      <c r="E1524" s="395"/>
    </row>
    <row r="1525" spans="4:5" ht="12.75">
      <c r="D1525" s="395"/>
      <c r="E1525" s="395"/>
    </row>
    <row r="1526" spans="4:5" ht="12.75">
      <c r="D1526" s="395"/>
      <c r="E1526" s="395"/>
    </row>
    <row r="1527" spans="4:5" ht="12.75">
      <c r="D1527" s="395"/>
      <c r="E1527" s="395"/>
    </row>
    <row r="1528" spans="4:5" ht="12.75">
      <c r="D1528" s="395"/>
      <c r="E1528" s="395"/>
    </row>
    <row r="1529" spans="4:5" ht="12.75">
      <c r="D1529" s="395"/>
      <c r="E1529" s="395"/>
    </row>
    <row r="1530" spans="4:5" ht="12.75">
      <c r="D1530" s="395"/>
      <c r="E1530" s="395"/>
    </row>
    <row r="1531" spans="4:5" ht="12.75">
      <c r="D1531" s="395"/>
      <c r="E1531" s="395"/>
    </row>
    <row r="1532" spans="4:5" ht="12.75">
      <c r="D1532" s="395"/>
      <c r="E1532" s="395"/>
    </row>
    <row r="1533" spans="4:5" ht="12.75">
      <c r="D1533" s="395"/>
      <c r="E1533" s="395"/>
    </row>
    <row r="1534" spans="4:5" ht="12.75">
      <c r="D1534" s="395"/>
      <c r="E1534" s="395"/>
    </row>
    <row r="1535" spans="4:5" ht="12.75">
      <c r="D1535" s="395"/>
      <c r="E1535" s="395"/>
    </row>
    <row r="1536" spans="4:5" ht="12.75">
      <c r="D1536" s="395"/>
      <c r="E1536" s="395"/>
    </row>
    <row r="1537" spans="4:5" ht="12.75">
      <c r="D1537" s="395"/>
      <c r="E1537" s="395"/>
    </row>
    <row r="1538" spans="4:5" ht="12.75">
      <c r="D1538" s="395"/>
      <c r="E1538" s="395"/>
    </row>
    <row r="1539" spans="4:5" ht="12.75">
      <c r="D1539" s="395"/>
      <c r="E1539" s="395"/>
    </row>
    <row r="1540" spans="4:5" ht="12.75">
      <c r="D1540" s="395"/>
      <c r="E1540" s="395"/>
    </row>
    <row r="1541" spans="4:5" ht="12.75">
      <c r="D1541" s="395"/>
      <c r="E1541" s="395"/>
    </row>
    <row r="1542" spans="4:5" ht="12.75">
      <c r="D1542" s="395"/>
      <c r="E1542" s="395"/>
    </row>
    <row r="1543" spans="4:5" ht="12.75">
      <c r="D1543" s="395"/>
      <c r="E1543" s="395"/>
    </row>
    <row r="1544" spans="4:5" ht="12.75">
      <c r="D1544" s="395"/>
      <c r="E1544" s="395"/>
    </row>
    <row r="1545" spans="4:5" ht="12.75">
      <c r="D1545" s="395"/>
      <c r="E1545" s="395"/>
    </row>
    <row r="1546" spans="4:5" ht="12.75">
      <c r="D1546" s="395"/>
      <c r="E1546" s="395"/>
    </row>
    <row r="1547" spans="4:5" ht="12.75">
      <c r="D1547" s="395"/>
      <c r="E1547" s="395"/>
    </row>
    <row r="1548" spans="4:5" ht="12.75">
      <c r="D1548" s="395"/>
      <c r="E1548" s="395"/>
    </row>
    <row r="1549" spans="4:5" ht="12.75">
      <c r="D1549" s="395"/>
      <c r="E1549" s="395"/>
    </row>
    <row r="1550" spans="4:5" ht="12.75">
      <c r="D1550" s="395"/>
      <c r="E1550" s="395"/>
    </row>
    <row r="1551" spans="4:5" ht="12.75">
      <c r="D1551" s="395"/>
      <c r="E1551" s="395"/>
    </row>
    <row r="1552" spans="4:5" ht="12.75">
      <c r="D1552" s="395"/>
      <c r="E1552" s="395"/>
    </row>
    <row r="1553" spans="4:5" ht="12.75">
      <c r="D1553" s="395"/>
      <c r="E1553" s="395"/>
    </row>
    <row r="1554" spans="4:5" ht="12.75">
      <c r="D1554" s="395"/>
      <c r="E1554" s="395"/>
    </row>
    <row r="1555" spans="4:5" ht="12.75">
      <c r="D1555" s="395"/>
      <c r="E1555" s="395"/>
    </row>
    <row r="1556" spans="4:5" ht="12.75">
      <c r="D1556" s="395"/>
      <c r="E1556" s="395"/>
    </row>
    <row r="1557" spans="4:5" ht="12.75">
      <c r="D1557" s="395"/>
      <c r="E1557" s="395"/>
    </row>
    <row r="1558" spans="4:5" ht="12.75">
      <c r="D1558" s="395"/>
      <c r="E1558" s="395"/>
    </row>
    <row r="1559" spans="4:5" ht="12.75">
      <c r="D1559" s="395"/>
      <c r="E1559" s="395"/>
    </row>
    <row r="1560" spans="4:5" ht="12.75">
      <c r="D1560" s="395"/>
      <c r="E1560" s="395"/>
    </row>
    <row r="1561" spans="4:5" ht="12.75">
      <c r="D1561" s="395"/>
      <c r="E1561" s="395"/>
    </row>
    <row r="1562" spans="4:5" ht="12.75">
      <c r="D1562" s="395"/>
      <c r="E1562" s="395"/>
    </row>
    <row r="1563" spans="4:5" ht="12.75">
      <c r="D1563" s="395"/>
      <c r="E1563" s="395"/>
    </row>
    <row r="1564" spans="4:5" ht="12.75">
      <c r="D1564" s="395"/>
      <c r="E1564" s="395"/>
    </row>
    <row r="1565" spans="4:5" ht="12.75">
      <c r="D1565" s="395"/>
      <c r="E1565" s="395"/>
    </row>
    <row r="1566" spans="4:5" ht="12.75">
      <c r="D1566" s="395"/>
      <c r="E1566" s="395"/>
    </row>
    <row r="1567" spans="4:5" ht="12.75">
      <c r="D1567" s="395"/>
      <c r="E1567" s="395"/>
    </row>
    <row r="1568" spans="4:5" ht="12.75">
      <c r="D1568" s="395"/>
      <c r="E1568" s="395"/>
    </row>
    <row r="1569" spans="4:5" ht="12.75">
      <c r="D1569" s="395"/>
      <c r="E1569" s="395"/>
    </row>
    <row r="1570" spans="4:5" ht="12.75">
      <c r="D1570" s="395"/>
      <c r="E1570" s="395"/>
    </row>
    <row r="1571" spans="4:5" ht="12.75">
      <c r="D1571" s="395"/>
      <c r="E1571" s="395"/>
    </row>
    <row r="1572" spans="4:5" ht="12.75">
      <c r="D1572" s="395"/>
      <c r="E1572" s="395"/>
    </row>
    <row r="1573" spans="4:5" ht="12.75">
      <c r="D1573" s="395"/>
      <c r="E1573" s="395"/>
    </row>
    <row r="1574" spans="4:5" ht="12.75">
      <c r="D1574" s="395"/>
      <c r="E1574" s="395"/>
    </row>
    <row r="1575" spans="4:5" ht="12.75">
      <c r="D1575" s="395"/>
      <c r="E1575" s="395"/>
    </row>
    <row r="1576" spans="4:5" ht="12.75">
      <c r="D1576" s="395"/>
      <c r="E1576" s="395"/>
    </row>
    <row r="1577" spans="4:5" ht="12.75">
      <c r="D1577" s="395"/>
      <c r="E1577" s="395"/>
    </row>
    <row r="1578" spans="4:5" ht="12.75">
      <c r="D1578" s="395"/>
      <c r="E1578" s="395"/>
    </row>
    <row r="1579" spans="4:5" ht="12.75">
      <c r="D1579" s="395"/>
      <c r="E1579" s="395"/>
    </row>
    <row r="1580" spans="4:5" ht="12.75">
      <c r="D1580" s="395"/>
      <c r="E1580" s="395"/>
    </row>
    <row r="1581" spans="4:5" ht="12.75">
      <c r="D1581" s="395"/>
      <c r="E1581" s="395"/>
    </row>
    <row r="1582" spans="4:5" ht="12.75">
      <c r="D1582" s="395"/>
      <c r="E1582" s="395"/>
    </row>
    <row r="1583" spans="4:5" ht="12.75">
      <c r="D1583" s="395"/>
      <c r="E1583" s="395"/>
    </row>
    <row r="1584" spans="4:5" ht="12.75">
      <c r="D1584" s="395"/>
      <c r="E1584" s="395"/>
    </row>
    <row r="1585" spans="4:5" ht="12.75">
      <c r="D1585" s="395"/>
      <c r="E1585" s="395"/>
    </row>
    <row r="1586" spans="4:5" ht="12.75">
      <c r="D1586" s="395"/>
      <c r="E1586" s="395"/>
    </row>
    <row r="1587" spans="4:5" ht="12.75">
      <c r="D1587" s="395"/>
      <c r="E1587" s="395"/>
    </row>
    <row r="1588" spans="4:5" ht="12.75">
      <c r="D1588" s="395"/>
      <c r="E1588" s="395"/>
    </row>
    <row r="1589" spans="4:5" ht="12.75">
      <c r="D1589" s="395"/>
      <c r="E1589" s="395"/>
    </row>
    <row r="1590" spans="4:5" ht="12.75">
      <c r="D1590" s="395"/>
      <c r="E1590" s="395"/>
    </row>
    <row r="1591" spans="4:5" ht="12.75">
      <c r="D1591" s="395"/>
      <c r="E1591" s="395"/>
    </row>
    <row r="1592" spans="4:5" ht="12.75">
      <c r="D1592" s="395"/>
      <c r="E1592" s="395"/>
    </row>
    <row r="1593" spans="4:5" ht="12.75">
      <c r="D1593" s="395"/>
      <c r="E1593" s="395"/>
    </row>
    <row r="1594" spans="4:5" ht="12.75">
      <c r="D1594" s="395"/>
      <c r="E1594" s="395"/>
    </row>
    <row r="1595" spans="4:5" ht="12.75">
      <c r="D1595" s="395"/>
      <c r="E1595" s="395"/>
    </row>
    <row r="1596" spans="4:5" ht="12.75">
      <c r="D1596" s="395"/>
      <c r="E1596" s="395"/>
    </row>
    <row r="1597" spans="4:5" ht="12.75">
      <c r="D1597" s="395"/>
      <c r="E1597" s="395"/>
    </row>
    <row r="1598" spans="4:5" ht="12.75">
      <c r="D1598" s="395"/>
      <c r="E1598" s="395"/>
    </row>
    <row r="1599" spans="4:5" ht="12.75">
      <c r="D1599" s="395"/>
      <c r="E1599" s="395"/>
    </row>
    <row r="1600" spans="4:5" ht="12.75">
      <c r="D1600" s="395"/>
      <c r="E1600" s="395"/>
    </row>
    <row r="1601" spans="4:5" ht="12.75">
      <c r="D1601" s="395"/>
      <c r="E1601" s="395"/>
    </row>
    <row r="1602" spans="4:5" ht="12.75">
      <c r="D1602" s="395"/>
      <c r="E1602" s="395"/>
    </row>
    <row r="1603" spans="4:5" ht="12.75">
      <c r="D1603" s="395"/>
      <c r="E1603" s="395"/>
    </row>
    <row r="1604" spans="4:5" ht="12.75">
      <c r="D1604" s="395"/>
      <c r="E1604" s="395"/>
    </row>
    <row r="1605" spans="4:5" ht="12.75">
      <c r="D1605" s="395"/>
      <c r="E1605" s="395"/>
    </row>
    <row r="1606" spans="4:5" ht="12.75">
      <c r="D1606" s="395"/>
      <c r="E1606" s="395"/>
    </row>
    <row r="1607" spans="4:5" ht="12.75">
      <c r="D1607" s="395"/>
      <c r="E1607" s="395"/>
    </row>
    <row r="1608" spans="4:5" ht="12.75">
      <c r="D1608" s="395"/>
      <c r="E1608" s="395"/>
    </row>
    <row r="1609" spans="4:5" ht="12.75">
      <c r="D1609" s="395"/>
      <c r="E1609" s="395"/>
    </row>
    <row r="1610" spans="4:5" ht="12.75">
      <c r="D1610" s="395"/>
      <c r="E1610" s="395"/>
    </row>
    <row r="1611" spans="4:5" ht="12.75">
      <c r="D1611" s="395"/>
      <c r="E1611" s="395"/>
    </row>
    <row r="1612" spans="4:5" ht="12.75">
      <c r="D1612" s="395"/>
      <c r="E1612" s="395"/>
    </row>
    <row r="1613" spans="4:5" ht="12.75">
      <c r="D1613" s="395"/>
      <c r="E1613" s="395"/>
    </row>
    <row r="1614" spans="4:5" ht="12.75">
      <c r="D1614" s="395"/>
      <c r="E1614" s="395"/>
    </row>
    <row r="1615" spans="4:5" ht="12.75">
      <c r="D1615" s="395"/>
      <c r="E1615" s="395"/>
    </row>
    <row r="1616" spans="4:5" ht="12.75">
      <c r="D1616" s="395"/>
      <c r="E1616" s="395"/>
    </row>
    <row r="1617" spans="4:5" ht="12.75">
      <c r="D1617" s="395"/>
      <c r="E1617" s="395"/>
    </row>
    <row r="1618" spans="4:5" ht="12.75">
      <c r="D1618" s="395"/>
      <c r="E1618" s="395"/>
    </row>
    <row r="1619" spans="4:5" ht="12.75">
      <c r="D1619" s="395"/>
      <c r="E1619" s="395"/>
    </row>
    <row r="1620" spans="4:5" ht="12.75">
      <c r="D1620" s="395"/>
      <c r="E1620" s="395"/>
    </row>
    <row r="1621" spans="4:5" ht="12.75">
      <c r="D1621" s="395"/>
      <c r="E1621" s="395"/>
    </row>
    <row r="1622" spans="4:5" ht="12.75">
      <c r="D1622" s="395"/>
      <c r="E1622" s="395"/>
    </row>
    <row r="1623" spans="4:5" ht="12.75">
      <c r="D1623" s="395"/>
      <c r="E1623" s="395"/>
    </row>
    <row r="1624" spans="4:5" ht="12.75">
      <c r="D1624" s="395"/>
      <c r="E1624" s="395"/>
    </row>
    <row r="1625" spans="4:5" ht="12.75">
      <c r="D1625" s="395"/>
      <c r="E1625" s="395"/>
    </row>
    <row r="1626" spans="4:5" ht="12.75">
      <c r="D1626" s="395"/>
      <c r="E1626" s="395"/>
    </row>
    <row r="1627" spans="4:5" ht="12.75">
      <c r="D1627" s="395"/>
      <c r="E1627" s="395"/>
    </row>
    <row r="1628" spans="4:5" ht="12.75">
      <c r="D1628" s="395"/>
      <c r="E1628" s="395"/>
    </row>
    <row r="1629" spans="4:5" ht="12.75">
      <c r="D1629" s="395"/>
      <c r="E1629" s="395"/>
    </row>
    <row r="1630" spans="4:5" ht="12.75">
      <c r="D1630" s="395"/>
      <c r="E1630" s="395"/>
    </row>
    <row r="1631" spans="4:5" ht="12.75">
      <c r="D1631" s="395"/>
      <c r="E1631" s="395"/>
    </row>
    <row r="1632" spans="4:5" ht="12.75">
      <c r="D1632" s="395"/>
      <c r="E1632" s="395"/>
    </row>
    <row r="1633" spans="4:5" ht="12.75">
      <c r="D1633" s="395"/>
      <c r="E1633" s="395"/>
    </row>
    <row r="1634" spans="4:5" ht="12.75">
      <c r="D1634" s="395"/>
      <c r="E1634" s="395"/>
    </row>
    <row r="1635" spans="4:5" ht="12.75">
      <c r="D1635" s="395"/>
      <c r="E1635" s="395"/>
    </row>
    <row r="1636" spans="4:5" ht="12.75">
      <c r="D1636" s="395"/>
      <c r="E1636" s="395"/>
    </row>
    <row r="1637" spans="4:5" ht="12.75">
      <c r="D1637" s="395"/>
      <c r="E1637" s="395"/>
    </row>
    <row r="1638" spans="4:5" ht="12.75">
      <c r="D1638" s="395"/>
      <c r="E1638" s="395"/>
    </row>
    <row r="1639" spans="4:5" ht="12.75">
      <c r="D1639" s="395"/>
      <c r="E1639" s="395"/>
    </row>
    <row r="1640" spans="4:5" ht="12.75">
      <c r="D1640" s="395"/>
      <c r="E1640" s="395"/>
    </row>
    <row r="1641" spans="4:5" ht="12.75">
      <c r="D1641" s="395"/>
      <c r="E1641" s="395"/>
    </row>
    <row r="1642" spans="4:5" ht="12.75">
      <c r="D1642" s="395"/>
      <c r="E1642" s="395"/>
    </row>
    <row r="1643" spans="4:5" ht="12.75">
      <c r="D1643" s="395"/>
      <c r="E1643" s="395"/>
    </row>
    <row r="1644" spans="4:5" ht="12.75">
      <c r="D1644" s="395"/>
      <c r="E1644" s="395"/>
    </row>
    <row r="1645" spans="4:5" ht="12.75">
      <c r="D1645" s="395"/>
      <c r="E1645" s="395"/>
    </row>
    <row r="1646" spans="4:5" ht="12.75">
      <c r="D1646" s="395"/>
      <c r="E1646" s="395"/>
    </row>
    <row r="1647" spans="4:5" ht="12.75">
      <c r="D1647" s="395"/>
      <c r="E1647" s="395"/>
    </row>
    <row r="1648" spans="4:5" ht="12.75">
      <c r="D1648" s="395"/>
      <c r="E1648" s="395"/>
    </row>
    <row r="1649" spans="4:5" ht="12.75">
      <c r="D1649" s="395"/>
      <c r="E1649" s="395"/>
    </row>
    <row r="1650" spans="4:5" ht="12.75">
      <c r="D1650" s="395"/>
      <c r="E1650" s="395"/>
    </row>
    <row r="1651" spans="4:5" ht="12.75">
      <c r="D1651" s="395"/>
      <c r="E1651" s="395"/>
    </row>
    <row r="1652" spans="4:5" ht="12.75">
      <c r="D1652" s="395"/>
      <c r="E1652" s="395"/>
    </row>
    <row r="1653" spans="4:5" ht="12.75">
      <c r="D1653" s="395"/>
      <c r="E1653" s="395"/>
    </row>
    <row r="1654" spans="4:5" ht="12.75">
      <c r="D1654" s="395"/>
      <c r="E1654" s="395"/>
    </row>
    <row r="1655" spans="4:5" ht="12.75">
      <c r="D1655" s="395"/>
      <c r="E1655" s="395"/>
    </row>
    <row r="1656" spans="4:5" ht="12.75">
      <c r="D1656" s="395"/>
      <c r="E1656" s="395"/>
    </row>
    <row r="1657" spans="4:5" ht="12.75">
      <c r="D1657" s="395"/>
      <c r="E1657" s="395"/>
    </row>
    <row r="1658" spans="4:5" ht="12.75">
      <c r="D1658" s="395"/>
      <c r="E1658" s="395"/>
    </row>
    <row r="1659" spans="4:5" ht="12.75">
      <c r="D1659" s="395"/>
      <c r="E1659" s="395"/>
    </row>
    <row r="1660" spans="4:5" ht="12.75">
      <c r="D1660" s="395"/>
      <c r="E1660" s="395"/>
    </row>
    <row r="1661" spans="4:5" ht="12.75">
      <c r="D1661" s="395"/>
      <c r="E1661" s="395"/>
    </row>
    <row r="1662" spans="4:5" ht="12.75">
      <c r="D1662" s="395"/>
      <c r="E1662" s="395"/>
    </row>
    <row r="1663" spans="4:5" ht="12.75">
      <c r="D1663" s="395"/>
      <c r="E1663" s="395"/>
    </row>
    <row r="1664" spans="4:5" ht="12.75">
      <c r="D1664" s="395"/>
      <c r="E1664" s="395"/>
    </row>
    <row r="1665" spans="4:5" ht="12.75">
      <c r="D1665" s="395"/>
      <c r="E1665" s="395"/>
    </row>
    <row r="1666" spans="4:5" ht="12.75">
      <c r="D1666" s="395"/>
      <c r="E1666" s="395"/>
    </row>
    <row r="1667" spans="4:5" ht="12.75">
      <c r="D1667" s="395"/>
      <c r="E1667" s="395"/>
    </row>
    <row r="1668" spans="4:5" ht="12.75">
      <c r="D1668" s="395"/>
      <c r="E1668" s="395"/>
    </row>
    <row r="1669" spans="4:5" ht="12.75">
      <c r="D1669" s="395"/>
      <c r="E1669" s="395"/>
    </row>
    <row r="1670" spans="4:5" ht="12.75">
      <c r="D1670" s="395"/>
      <c r="E1670" s="395"/>
    </row>
    <row r="1671" spans="4:5" ht="12.75">
      <c r="D1671" s="395"/>
      <c r="E1671" s="395"/>
    </row>
    <row r="1672" spans="4:5" ht="12.75">
      <c r="D1672" s="395"/>
      <c r="E1672" s="395"/>
    </row>
    <row r="1673" spans="4:5" ht="12.75">
      <c r="D1673" s="395"/>
      <c r="E1673" s="395"/>
    </row>
    <row r="1674" spans="4:5" ht="12.75">
      <c r="D1674" s="395"/>
      <c r="E1674" s="395"/>
    </row>
    <row r="1675" spans="4:5" ht="12.75">
      <c r="D1675" s="395"/>
      <c r="E1675" s="395"/>
    </row>
    <row r="1676" spans="4:5" ht="12.75">
      <c r="D1676" s="395"/>
      <c r="E1676" s="395"/>
    </row>
    <row r="1677" spans="4:5" ht="12.75">
      <c r="D1677" s="395"/>
      <c r="E1677" s="395"/>
    </row>
    <row r="1678" spans="4:5" ht="12.75">
      <c r="D1678" s="395"/>
      <c r="E1678" s="395"/>
    </row>
    <row r="1679" spans="4:5" ht="12.75">
      <c r="D1679" s="395"/>
      <c r="E1679" s="395"/>
    </row>
    <row r="1680" spans="4:5" ht="12.75">
      <c r="D1680" s="395"/>
      <c r="E1680" s="395"/>
    </row>
    <row r="1681" spans="4:5" ht="12.75">
      <c r="D1681" s="395"/>
      <c r="E1681" s="395"/>
    </row>
    <row r="1682" spans="4:5" ht="12.75">
      <c r="D1682" s="395"/>
      <c r="E1682" s="395"/>
    </row>
    <row r="1683" spans="4:5" ht="12.75">
      <c r="D1683" s="395"/>
      <c r="E1683" s="395"/>
    </row>
    <row r="1684" spans="4:5" ht="12.75">
      <c r="D1684" s="395"/>
      <c r="E1684" s="395"/>
    </row>
    <row r="1685" spans="4:5" ht="12.75">
      <c r="D1685" s="395"/>
      <c r="E1685" s="395"/>
    </row>
    <row r="1686" spans="4:5" ht="12.75">
      <c r="D1686" s="395"/>
      <c r="E1686" s="395"/>
    </row>
    <row r="1687" spans="4:5" ht="12.75">
      <c r="D1687" s="395"/>
      <c r="E1687" s="395"/>
    </row>
    <row r="1688" spans="4:5" ht="12.75">
      <c r="D1688" s="395"/>
      <c r="E1688" s="395"/>
    </row>
    <row r="1689" spans="4:5" ht="12.75">
      <c r="D1689" s="395"/>
      <c r="E1689" s="395"/>
    </row>
    <row r="1690" spans="4:5" ht="12.75">
      <c r="D1690" s="395"/>
      <c r="E1690" s="395"/>
    </row>
    <row r="1691" spans="4:5" ht="12.75">
      <c r="D1691" s="395"/>
      <c r="E1691" s="395"/>
    </row>
    <row r="1692" spans="4:5" ht="12.75">
      <c r="D1692" s="395"/>
      <c r="E1692" s="395"/>
    </row>
    <row r="1693" spans="4:5" ht="12.75">
      <c r="D1693" s="395"/>
      <c r="E1693" s="395"/>
    </row>
    <row r="1694" spans="4:5" ht="12.75">
      <c r="D1694" s="395"/>
      <c r="E1694" s="395"/>
    </row>
    <row r="1695" spans="4:5" ht="12.75">
      <c r="D1695" s="395"/>
      <c r="E1695" s="395"/>
    </row>
    <row r="1696" spans="4:5" ht="12.75">
      <c r="D1696" s="395"/>
      <c r="E1696" s="395"/>
    </row>
    <row r="1697" spans="4:5" ht="12.75">
      <c r="D1697" s="395"/>
      <c r="E1697" s="395"/>
    </row>
    <row r="1698" spans="4:5" ht="12.75">
      <c r="D1698" s="395"/>
      <c r="E1698" s="395"/>
    </row>
    <row r="1699" spans="4:5" ht="12.75">
      <c r="D1699" s="395"/>
      <c r="E1699" s="395"/>
    </row>
    <row r="1700" spans="4:5" ht="12.75">
      <c r="D1700" s="395"/>
      <c r="E1700" s="395"/>
    </row>
    <row r="1701" spans="4:5" ht="12.75">
      <c r="D1701" s="395"/>
      <c r="E1701" s="395"/>
    </row>
    <row r="1702" spans="4:5" ht="12.75">
      <c r="D1702" s="395"/>
      <c r="E1702" s="395"/>
    </row>
    <row r="1703" spans="4:5" ht="12.75">
      <c r="D1703" s="395"/>
      <c r="E1703" s="395"/>
    </row>
    <row r="1704" spans="4:5" ht="12.75">
      <c r="D1704" s="395"/>
      <c r="E1704" s="395"/>
    </row>
    <row r="1705" spans="4:5" ht="12.75">
      <c r="D1705" s="395"/>
      <c r="E1705" s="395"/>
    </row>
    <row r="1706" spans="4:5" ht="12.75">
      <c r="D1706" s="395"/>
      <c r="E1706" s="395"/>
    </row>
    <row r="1707" spans="4:5" ht="12.75">
      <c r="D1707" s="395"/>
      <c r="E1707" s="395"/>
    </row>
    <row r="1708" spans="4:5" ht="12.75">
      <c r="D1708" s="395"/>
      <c r="E1708" s="395"/>
    </row>
    <row r="1709" spans="4:5" ht="12.75">
      <c r="D1709" s="395"/>
      <c r="E1709" s="395"/>
    </row>
    <row r="1710" spans="4:5" ht="12.75">
      <c r="D1710" s="395"/>
      <c r="E1710" s="395"/>
    </row>
    <row r="1711" spans="4:5" ht="12.75">
      <c r="D1711" s="395"/>
      <c r="E1711" s="395"/>
    </row>
    <row r="1712" spans="4:5" ht="12.75">
      <c r="D1712" s="395"/>
      <c r="E1712" s="395"/>
    </row>
    <row r="1713" spans="4:5" ht="12.75">
      <c r="D1713" s="395"/>
      <c r="E1713" s="395"/>
    </row>
    <row r="1714" spans="4:5" ht="12.75">
      <c r="D1714" s="395"/>
      <c r="E1714" s="395"/>
    </row>
    <row r="1715" spans="4:5" ht="12.75">
      <c r="D1715" s="395"/>
      <c r="E1715" s="395"/>
    </row>
    <row r="1716" spans="4:5" ht="12.75">
      <c r="D1716" s="395"/>
      <c r="E1716" s="395"/>
    </row>
    <row r="1717" spans="4:5" ht="12.75">
      <c r="D1717" s="395"/>
      <c r="E1717" s="395"/>
    </row>
    <row r="1718" spans="4:5" ht="12.75">
      <c r="D1718" s="395"/>
      <c r="E1718" s="395"/>
    </row>
    <row r="1719" spans="4:5" ht="12.75">
      <c r="D1719" s="395"/>
      <c r="E1719" s="395"/>
    </row>
    <row r="1720" spans="4:5" ht="12.75">
      <c r="D1720" s="395"/>
      <c r="E1720" s="395"/>
    </row>
    <row r="1721" spans="4:5" ht="12.75">
      <c r="D1721" s="395"/>
      <c r="E1721" s="395"/>
    </row>
    <row r="1722" spans="4:5" ht="12.75">
      <c r="D1722" s="395"/>
      <c r="E1722" s="395"/>
    </row>
    <row r="1723" spans="4:5" ht="12.75">
      <c r="D1723" s="395"/>
      <c r="E1723" s="395"/>
    </row>
    <row r="1724" spans="4:5" ht="12.75">
      <c r="D1724" s="395"/>
      <c r="E1724" s="395"/>
    </row>
    <row r="1725" spans="4:5" ht="12.75">
      <c r="D1725" s="395"/>
      <c r="E1725" s="395"/>
    </row>
    <row r="1726" spans="4:5" ht="12.75">
      <c r="D1726" s="395"/>
      <c r="E1726" s="395"/>
    </row>
    <row r="1727" spans="4:5" ht="12.75">
      <c r="D1727" s="395"/>
      <c r="E1727" s="395"/>
    </row>
    <row r="1728" spans="4:5" ht="12.75">
      <c r="D1728" s="395"/>
      <c r="E1728" s="395"/>
    </row>
    <row r="1729" spans="4:5" ht="12.75">
      <c r="D1729" s="395"/>
      <c r="E1729" s="395"/>
    </row>
    <row r="1730" spans="4:5" ht="12.75">
      <c r="D1730" s="395"/>
      <c r="E1730" s="395"/>
    </row>
    <row r="1731" spans="4:5" ht="12.75">
      <c r="D1731" s="395"/>
      <c r="E1731" s="395"/>
    </row>
    <row r="1732" spans="4:5" ht="12.75">
      <c r="D1732" s="395"/>
      <c r="E1732" s="395"/>
    </row>
    <row r="1733" spans="4:5" ht="12.75">
      <c r="D1733" s="395"/>
      <c r="E1733" s="395"/>
    </row>
    <row r="1734" spans="4:5" ht="12.75">
      <c r="D1734" s="395"/>
      <c r="E1734" s="395"/>
    </row>
    <row r="1735" spans="4:5" ht="12.75">
      <c r="D1735" s="395"/>
      <c r="E1735" s="395"/>
    </row>
    <row r="1736" spans="4:5" ht="12.75">
      <c r="D1736" s="395"/>
      <c r="E1736" s="395"/>
    </row>
    <row r="1737" spans="4:5" ht="12.75">
      <c r="D1737" s="395"/>
      <c r="E1737" s="395"/>
    </row>
    <row r="1738" spans="4:5" ht="12.75">
      <c r="D1738" s="395"/>
      <c r="E1738" s="395"/>
    </row>
    <row r="1739" spans="4:5" ht="12.75">
      <c r="D1739" s="395"/>
      <c r="E1739" s="395"/>
    </row>
    <row r="1740" spans="4:5" ht="12.75">
      <c r="D1740" s="395"/>
      <c r="E1740" s="395"/>
    </row>
    <row r="1741" spans="4:5" ht="12.75">
      <c r="D1741" s="395"/>
      <c r="E1741" s="395"/>
    </row>
    <row r="1742" spans="4:5" ht="12.75">
      <c r="D1742" s="395"/>
      <c r="E1742" s="395"/>
    </row>
    <row r="1743" spans="4:5" ht="12.75">
      <c r="D1743" s="395"/>
      <c r="E1743" s="395"/>
    </row>
    <row r="1744" spans="4:5" ht="12.75">
      <c r="D1744" s="395"/>
      <c r="E1744" s="395"/>
    </row>
    <row r="1745" spans="4:5" ht="12.75">
      <c r="D1745" s="395"/>
      <c r="E1745" s="395"/>
    </row>
    <row r="1746" spans="4:5" ht="12.75">
      <c r="D1746" s="395"/>
      <c r="E1746" s="395"/>
    </row>
    <row r="1747" spans="4:5" ht="12.75">
      <c r="D1747" s="395"/>
      <c r="E1747" s="395"/>
    </row>
    <row r="1748" spans="4:5" ht="12.75">
      <c r="D1748" s="395"/>
      <c r="E1748" s="395"/>
    </row>
    <row r="1749" spans="4:5" ht="12.75">
      <c r="D1749" s="395"/>
      <c r="E1749" s="395"/>
    </row>
    <row r="1750" spans="4:5" ht="12.75">
      <c r="D1750" s="395"/>
      <c r="E1750" s="395"/>
    </row>
    <row r="1751" spans="4:5" ht="12.75">
      <c r="D1751" s="395"/>
      <c r="E1751" s="395"/>
    </row>
    <row r="1752" spans="4:5" ht="12.75">
      <c r="D1752" s="395"/>
      <c r="E1752" s="395"/>
    </row>
    <row r="1753" spans="4:5" ht="12.75">
      <c r="D1753" s="395"/>
      <c r="E1753" s="395"/>
    </row>
    <row r="1754" spans="4:5" ht="12.75">
      <c r="D1754" s="395"/>
      <c r="E1754" s="395"/>
    </row>
    <row r="1755" spans="4:5" ht="12.75">
      <c r="D1755" s="395"/>
      <c r="E1755" s="395"/>
    </row>
    <row r="1756" spans="4:5" ht="12.75">
      <c r="D1756" s="395"/>
      <c r="E1756" s="395"/>
    </row>
    <row r="1757" spans="4:5" ht="12.75">
      <c r="D1757" s="395"/>
      <c r="E1757" s="395"/>
    </row>
    <row r="1758" spans="4:5" ht="12.75">
      <c r="D1758" s="395"/>
      <c r="E1758" s="395"/>
    </row>
    <row r="1759" spans="4:5" ht="12.75">
      <c r="D1759" s="395"/>
      <c r="E1759" s="395"/>
    </row>
    <row r="1760" spans="4:5" ht="12.75">
      <c r="D1760" s="395"/>
      <c r="E1760" s="395"/>
    </row>
    <row r="1761" spans="4:5" ht="12.75">
      <c r="D1761" s="395"/>
      <c r="E1761" s="395"/>
    </row>
    <row r="1762" spans="4:5" ht="12.75">
      <c r="D1762" s="395"/>
      <c r="E1762" s="395"/>
    </row>
    <row r="1763" spans="4:5" ht="12.75">
      <c r="D1763" s="395"/>
      <c r="E1763" s="395"/>
    </row>
    <row r="1764" spans="4:5" ht="12.75">
      <c r="D1764" s="395"/>
      <c r="E1764" s="395"/>
    </row>
    <row r="1765" spans="4:5" ht="12.75">
      <c r="D1765" s="395"/>
      <c r="E1765" s="395"/>
    </row>
    <row r="1766" spans="4:5" ht="12.75">
      <c r="D1766" s="395"/>
      <c r="E1766" s="395"/>
    </row>
    <row r="1767" spans="4:5" ht="12.75">
      <c r="D1767" s="395"/>
      <c r="E1767" s="395"/>
    </row>
    <row r="1768" spans="4:5" ht="12.75">
      <c r="D1768" s="395"/>
      <c r="E1768" s="395"/>
    </row>
    <row r="1769" spans="4:5" ht="12.75">
      <c r="D1769" s="395"/>
      <c r="E1769" s="395"/>
    </row>
    <row r="1770" spans="4:5" ht="12.75">
      <c r="D1770" s="395"/>
      <c r="E1770" s="395"/>
    </row>
    <row r="1771" spans="4:5" ht="12.75">
      <c r="D1771" s="395"/>
      <c r="E1771" s="395"/>
    </row>
    <row r="1772" spans="4:5" ht="12.75">
      <c r="D1772" s="395"/>
      <c r="E1772" s="395"/>
    </row>
    <row r="1773" spans="4:5" ht="12.75">
      <c r="D1773" s="395"/>
      <c r="E1773" s="395"/>
    </row>
    <row r="1774" spans="4:5" ht="12.75">
      <c r="D1774" s="395"/>
      <c r="E1774" s="395"/>
    </row>
    <row r="1775" spans="4:5" ht="12.75">
      <c r="D1775" s="395"/>
      <c r="E1775" s="395"/>
    </row>
    <row r="1776" spans="4:5" ht="12.75">
      <c r="D1776" s="395"/>
      <c r="E1776" s="395"/>
    </row>
    <row r="1777" spans="4:5" ht="12.75">
      <c r="D1777" s="395"/>
      <c r="E1777" s="395"/>
    </row>
    <row r="1778" spans="4:5" ht="12.75">
      <c r="D1778" s="395"/>
      <c r="E1778" s="395"/>
    </row>
    <row r="1779" spans="4:5" ht="12.75">
      <c r="D1779" s="395"/>
      <c r="E1779" s="395"/>
    </row>
    <row r="1780" spans="4:5" ht="12.75">
      <c r="D1780" s="395"/>
      <c r="E1780" s="395"/>
    </row>
    <row r="1781" spans="4:5" ht="12.75">
      <c r="D1781" s="395"/>
      <c r="E1781" s="395"/>
    </row>
    <row r="1782" spans="4:5" ht="12.75">
      <c r="D1782" s="395"/>
      <c r="E1782" s="395"/>
    </row>
    <row r="1783" spans="4:5" ht="12.75">
      <c r="D1783" s="395"/>
      <c r="E1783" s="395"/>
    </row>
    <row r="1784" spans="4:5" ht="12.75">
      <c r="D1784" s="395"/>
      <c r="E1784" s="395"/>
    </row>
    <row r="1785" spans="4:5" ht="12.75">
      <c r="D1785" s="395"/>
      <c r="E1785" s="395"/>
    </row>
    <row r="1786" spans="4:5" ht="12.75">
      <c r="D1786" s="395"/>
      <c r="E1786" s="395"/>
    </row>
    <row r="1787" spans="4:5" ht="12.75">
      <c r="D1787" s="395"/>
      <c r="E1787" s="395"/>
    </row>
    <row r="1788" spans="4:5" ht="12.75">
      <c r="D1788" s="395"/>
      <c r="E1788" s="395"/>
    </row>
    <row r="1789" spans="4:5" ht="12.75">
      <c r="D1789" s="395"/>
      <c r="E1789" s="395"/>
    </row>
    <row r="1790" spans="4:5" ht="12.75">
      <c r="D1790" s="395"/>
      <c r="E1790" s="395"/>
    </row>
    <row r="1791" spans="4:5" ht="12.75">
      <c r="D1791" s="395"/>
      <c r="E1791" s="395"/>
    </row>
    <row r="1792" spans="4:5" ht="12.75">
      <c r="D1792" s="395"/>
      <c r="E1792" s="395"/>
    </row>
    <row r="1793" spans="4:5" ht="12.75">
      <c r="D1793" s="395"/>
      <c r="E1793" s="395"/>
    </row>
    <row r="1794" spans="4:5" ht="12.75">
      <c r="D1794" s="395"/>
      <c r="E1794" s="395"/>
    </row>
    <row r="1795" spans="4:5" ht="12.75">
      <c r="D1795" s="395"/>
      <c r="E1795" s="395"/>
    </row>
    <row r="1796" spans="4:5" ht="12.75">
      <c r="D1796" s="395"/>
      <c r="E1796" s="395"/>
    </row>
    <row r="1797" spans="4:5" ht="12.75">
      <c r="D1797" s="395"/>
      <c r="E1797" s="395"/>
    </row>
    <row r="1798" spans="4:5" ht="12.75">
      <c r="D1798" s="395"/>
      <c r="E1798" s="395"/>
    </row>
    <row r="1799" spans="4:5" ht="12.75">
      <c r="D1799" s="395"/>
      <c r="E1799" s="395"/>
    </row>
    <row r="1800" spans="4:5" ht="12.75">
      <c r="D1800" s="395"/>
      <c r="E1800" s="395"/>
    </row>
    <row r="1801" spans="4:5" ht="12.75">
      <c r="D1801" s="395"/>
      <c r="E1801" s="395"/>
    </row>
    <row r="1802" spans="4:5" ht="12.75">
      <c r="D1802" s="395"/>
      <c r="E1802" s="395"/>
    </row>
    <row r="1803" spans="4:5" ht="12.75">
      <c r="D1803" s="395"/>
      <c r="E1803" s="395"/>
    </row>
    <row r="1804" spans="4:5" ht="12.75">
      <c r="D1804" s="395"/>
      <c r="E1804" s="395"/>
    </row>
    <row r="1805" spans="4:5" ht="12.75">
      <c r="D1805" s="395"/>
      <c r="E1805" s="395"/>
    </row>
    <row r="1806" spans="4:5" ht="12.75">
      <c r="D1806" s="395"/>
      <c r="E1806" s="395"/>
    </row>
    <row r="1807" spans="4:5" ht="12.75">
      <c r="D1807" s="395"/>
      <c r="E1807" s="395"/>
    </row>
    <row r="1808" spans="4:5" ht="12.75">
      <c r="D1808" s="395"/>
      <c r="E1808" s="395"/>
    </row>
    <row r="1809" spans="4:5" ht="12.75">
      <c r="D1809" s="395"/>
      <c r="E1809" s="395"/>
    </row>
    <row r="1810" spans="4:5" ht="12.75">
      <c r="D1810" s="395"/>
      <c r="E1810" s="395"/>
    </row>
    <row r="1811" spans="4:5" ht="12.75">
      <c r="D1811" s="395"/>
      <c r="E1811" s="395"/>
    </row>
    <row r="1812" spans="4:5" ht="12.75">
      <c r="D1812" s="395"/>
      <c r="E1812" s="395"/>
    </row>
    <row r="1813" spans="4:5" ht="12.75">
      <c r="D1813" s="395"/>
      <c r="E1813" s="395"/>
    </row>
    <row r="1814" spans="4:5" ht="12.75">
      <c r="D1814" s="395"/>
      <c r="E1814" s="395"/>
    </row>
    <row r="1815" spans="4:5" ht="12.75">
      <c r="D1815" s="395"/>
      <c r="E1815" s="395"/>
    </row>
    <row r="1816" spans="4:5" ht="12.75">
      <c r="D1816" s="395"/>
      <c r="E1816" s="395"/>
    </row>
    <row r="1817" spans="4:5" ht="12.75">
      <c r="D1817" s="395"/>
      <c r="E1817" s="395"/>
    </row>
    <row r="1818" spans="4:5" ht="12.75">
      <c r="D1818" s="395"/>
      <c r="E1818" s="395"/>
    </row>
    <row r="1819" spans="4:5" ht="12.75">
      <c r="D1819" s="395"/>
      <c r="E1819" s="395"/>
    </row>
    <row r="1820" spans="4:5" ht="12.75">
      <c r="D1820" s="395"/>
      <c r="E1820" s="395"/>
    </row>
    <row r="1821" spans="4:5" ht="12.75">
      <c r="D1821" s="395"/>
      <c r="E1821" s="395"/>
    </row>
    <row r="1822" spans="4:5" ht="12.75">
      <c r="D1822" s="395"/>
      <c r="E1822" s="395"/>
    </row>
    <row r="1823" spans="4:5" ht="12.75">
      <c r="D1823" s="395"/>
      <c r="E1823" s="395"/>
    </row>
    <row r="1824" spans="4:5" ht="12.75">
      <c r="D1824" s="395"/>
      <c r="E1824" s="395"/>
    </row>
    <row r="1825" spans="4:5" ht="12.75">
      <c r="D1825" s="395"/>
      <c r="E1825" s="395"/>
    </row>
    <row r="1826" spans="4:5" ht="12.75">
      <c r="D1826" s="395"/>
      <c r="E1826" s="395"/>
    </row>
    <row r="1827" spans="4:5" ht="12.75">
      <c r="D1827" s="395"/>
      <c r="E1827" s="395"/>
    </row>
    <row r="1828" spans="4:5" ht="12.75">
      <c r="D1828" s="395"/>
      <c r="E1828" s="395"/>
    </row>
    <row r="1829" spans="4:5" ht="12.75">
      <c r="D1829" s="395"/>
      <c r="E1829" s="395"/>
    </row>
    <row r="1830" spans="4:5" ht="12.75">
      <c r="D1830" s="395"/>
      <c r="E1830" s="395"/>
    </row>
    <row r="1831" spans="4:5" ht="12.75">
      <c r="D1831" s="395"/>
      <c r="E1831" s="395"/>
    </row>
    <row r="1832" spans="4:5" ht="12.75">
      <c r="D1832" s="395"/>
      <c r="E1832" s="395"/>
    </row>
    <row r="1833" spans="4:5" ht="12.75">
      <c r="D1833" s="395"/>
      <c r="E1833" s="395"/>
    </row>
    <row r="1834" spans="4:5" ht="12.75">
      <c r="D1834" s="395"/>
      <c r="E1834" s="395"/>
    </row>
    <row r="1835" spans="4:5" ht="12.75">
      <c r="D1835" s="395"/>
      <c r="E1835" s="395"/>
    </row>
    <row r="1836" spans="4:5" ht="12.75">
      <c r="D1836" s="395"/>
      <c r="E1836" s="395"/>
    </row>
    <row r="1837" spans="4:5" ht="12.75">
      <c r="D1837" s="395"/>
      <c r="E1837" s="395"/>
    </row>
    <row r="1838" spans="4:5" ht="12.75">
      <c r="D1838" s="395"/>
      <c r="E1838" s="395"/>
    </row>
    <row r="1839" spans="4:5" ht="12.75">
      <c r="D1839" s="395"/>
      <c r="E1839" s="395"/>
    </row>
    <row r="1840" spans="4:5" ht="12.75">
      <c r="D1840" s="395"/>
      <c r="E1840" s="395"/>
    </row>
    <row r="1841" spans="4:5" ht="12.75">
      <c r="D1841" s="395"/>
      <c r="E1841" s="395"/>
    </row>
    <row r="1842" spans="4:5" ht="12.75">
      <c r="D1842" s="395"/>
      <c r="E1842" s="395"/>
    </row>
    <row r="1843" spans="4:5" ht="12.75">
      <c r="D1843" s="395"/>
      <c r="E1843" s="395"/>
    </row>
    <row r="1844" spans="4:5" ht="12.75">
      <c r="D1844" s="395"/>
      <c r="E1844" s="395"/>
    </row>
    <row r="1845" spans="4:5" ht="12.75">
      <c r="D1845" s="395"/>
      <c r="E1845" s="395"/>
    </row>
    <row r="1846" spans="4:5" ht="12.75">
      <c r="D1846" s="395"/>
      <c r="E1846" s="395"/>
    </row>
    <row r="1847" spans="4:5" ht="12.75">
      <c r="D1847" s="395"/>
      <c r="E1847" s="395"/>
    </row>
    <row r="1848" spans="4:5" ht="12.75">
      <c r="D1848" s="395"/>
      <c r="E1848" s="395"/>
    </row>
    <row r="1849" spans="4:5" ht="12.75">
      <c r="D1849" s="395"/>
      <c r="E1849" s="395"/>
    </row>
    <row r="1850" spans="4:5" ht="12.75">
      <c r="D1850" s="395"/>
      <c r="E1850" s="395"/>
    </row>
    <row r="1851" spans="4:5" ht="12.75">
      <c r="D1851" s="395"/>
      <c r="E1851" s="395"/>
    </row>
    <row r="1852" spans="4:5" ht="12.75">
      <c r="D1852" s="395"/>
      <c r="E1852" s="395"/>
    </row>
    <row r="1853" spans="4:5" ht="12.75">
      <c r="D1853" s="395"/>
      <c r="E1853" s="395"/>
    </row>
    <row r="1854" spans="4:5" ht="12.75">
      <c r="D1854" s="395"/>
      <c r="E1854" s="395"/>
    </row>
    <row r="1855" spans="4:5" ht="12.75">
      <c r="D1855" s="395"/>
      <c r="E1855" s="395"/>
    </row>
    <row r="1856" spans="4:5" ht="12.75">
      <c r="D1856" s="395"/>
      <c r="E1856" s="395"/>
    </row>
    <row r="1857" spans="4:5" ht="12.75">
      <c r="D1857" s="395"/>
      <c r="E1857" s="395"/>
    </row>
    <row r="1858" spans="4:5" ht="12.75">
      <c r="D1858" s="395"/>
      <c r="E1858" s="395"/>
    </row>
    <row r="1859" spans="4:5" ht="12.75">
      <c r="D1859" s="395"/>
      <c r="E1859" s="395"/>
    </row>
    <row r="1860" spans="4:5" ht="12.75">
      <c r="D1860" s="395"/>
      <c r="E1860" s="395"/>
    </row>
    <row r="1861" spans="4:5" ht="12.75">
      <c r="D1861" s="395"/>
      <c r="E1861" s="395"/>
    </row>
    <row r="1862" spans="4:5" ht="12.75">
      <c r="D1862" s="395"/>
      <c r="E1862" s="395"/>
    </row>
    <row r="1863" spans="4:5" ht="12.75">
      <c r="D1863" s="395"/>
      <c r="E1863" s="395"/>
    </row>
    <row r="1864" spans="4:5" ht="12.75">
      <c r="D1864" s="395"/>
      <c r="E1864" s="395"/>
    </row>
    <row r="1865" spans="4:5" ht="12.75">
      <c r="D1865" s="395"/>
      <c r="E1865" s="395"/>
    </row>
    <row r="1866" spans="4:5" ht="12.75">
      <c r="D1866" s="395"/>
      <c r="E1866" s="395"/>
    </row>
    <row r="1867" spans="4:5" ht="12.75">
      <c r="D1867" s="395"/>
      <c r="E1867" s="395"/>
    </row>
    <row r="1868" spans="4:5" ht="12.75">
      <c r="D1868" s="395"/>
      <c r="E1868" s="395"/>
    </row>
    <row r="1869" spans="4:5" ht="12.75">
      <c r="D1869" s="395"/>
      <c r="E1869" s="395"/>
    </row>
    <row r="1870" spans="4:5" ht="12.75">
      <c r="D1870" s="395"/>
      <c r="E1870" s="395"/>
    </row>
    <row r="1871" spans="4:5" ht="12.75">
      <c r="D1871" s="395"/>
      <c r="E1871" s="395"/>
    </row>
    <row r="1872" spans="4:5" ht="12.75">
      <c r="D1872" s="395"/>
      <c r="E1872" s="395"/>
    </row>
    <row r="1873" spans="4:5" ht="12.75">
      <c r="D1873" s="395"/>
      <c r="E1873" s="395"/>
    </row>
    <row r="1874" spans="4:5" ht="12.75">
      <c r="D1874" s="395"/>
      <c r="E1874" s="395"/>
    </row>
    <row r="1875" spans="4:5" ht="12.75">
      <c r="D1875" s="395"/>
      <c r="E1875" s="395"/>
    </row>
    <row r="1876" spans="4:5" ht="12.75">
      <c r="D1876" s="395"/>
      <c r="E1876" s="395"/>
    </row>
    <row r="1877" spans="4:5" ht="12.75">
      <c r="D1877" s="395"/>
      <c r="E1877" s="395"/>
    </row>
    <row r="1878" spans="4:5" ht="12.75">
      <c r="D1878" s="395"/>
      <c r="E1878" s="395"/>
    </row>
    <row r="1879" spans="4:5" ht="12.75">
      <c r="D1879" s="395"/>
      <c r="E1879" s="395"/>
    </row>
    <row r="1880" spans="4:5" ht="12.75">
      <c r="D1880" s="395"/>
      <c r="E1880" s="395"/>
    </row>
    <row r="1881" spans="4:5" ht="12.75">
      <c r="D1881" s="395"/>
      <c r="E1881" s="395"/>
    </row>
    <row r="1882" spans="4:5" ht="12.75">
      <c r="D1882" s="395"/>
      <c r="E1882" s="395"/>
    </row>
    <row r="1883" spans="4:5" ht="12.75">
      <c r="D1883" s="395"/>
      <c r="E1883" s="395"/>
    </row>
    <row r="1884" spans="4:5" ht="12.75">
      <c r="D1884" s="395"/>
      <c r="E1884" s="395"/>
    </row>
    <row r="1885" spans="4:5" ht="12.75">
      <c r="D1885" s="395"/>
      <c r="E1885" s="395"/>
    </row>
    <row r="1886" spans="4:5" ht="12.75">
      <c r="D1886" s="395"/>
      <c r="E1886" s="395"/>
    </row>
    <row r="1887" spans="4:5" ht="12.75">
      <c r="D1887" s="395"/>
      <c r="E1887" s="395"/>
    </row>
    <row r="1888" spans="4:5" ht="12.75">
      <c r="D1888" s="395"/>
      <c r="E1888" s="395"/>
    </row>
    <row r="1889" spans="4:5" ht="12.75">
      <c r="D1889" s="395"/>
      <c r="E1889" s="395"/>
    </row>
    <row r="1890" spans="4:5" ht="12.75">
      <c r="D1890" s="395"/>
      <c r="E1890" s="395"/>
    </row>
    <row r="1891" spans="4:5" ht="12.75">
      <c r="D1891" s="395"/>
      <c r="E1891" s="395"/>
    </row>
    <row r="1892" spans="4:5" ht="12.75">
      <c r="D1892" s="395"/>
      <c r="E1892" s="395"/>
    </row>
    <row r="1893" spans="4:5" ht="12.75">
      <c r="D1893" s="395"/>
      <c r="E1893" s="395"/>
    </row>
    <row r="1894" spans="4:5" ht="12.75">
      <c r="D1894" s="395"/>
      <c r="E1894" s="395"/>
    </row>
    <row r="1895" spans="4:5" ht="12.75">
      <c r="D1895" s="395"/>
      <c r="E1895" s="395"/>
    </row>
    <row r="1896" spans="4:5" ht="12.75">
      <c r="D1896" s="395"/>
      <c r="E1896" s="395"/>
    </row>
    <row r="1897" spans="4:5" ht="12.75">
      <c r="D1897" s="395"/>
      <c r="E1897" s="395"/>
    </row>
    <row r="1898" spans="4:5" ht="12.75">
      <c r="D1898" s="395"/>
      <c r="E1898" s="395"/>
    </row>
    <row r="1899" spans="4:5" ht="12.75">
      <c r="D1899" s="395"/>
      <c r="E1899" s="395"/>
    </row>
    <row r="1900" spans="4:5" ht="12.75">
      <c r="D1900" s="395"/>
      <c r="E1900" s="395"/>
    </row>
    <row r="1901" spans="4:5" ht="12.75">
      <c r="D1901" s="395"/>
      <c r="E1901" s="395"/>
    </row>
    <row r="1902" spans="4:5" ht="12.75">
      <c r="D1902" s="395"/>
      <c r="E1902" s="395"/>
    </row>
    <row r="1903" spans="4:5" ht="12.75">
      <c r="D1903" s="395"/>
      <c r="E1903" s="395"/>
    </row>
    <row r="1904" spans="4:5" ht="12.75">
      <c r="D1904" s="395"/>
      <c r="E1904" s="395"/>
    </row>
    <row r="1905" spans="4:5" ht="12.75">
      <c r="D1905" s="395"/>
      <c r="E1905" s="395"/>
    </row>
    <row r="1906" spans="4:5" ht="12.75">
      <c r="D1906" s="395"/>
      <c r="E1906" s="395"/>
    </row>
    <row r="1907" spans="4:5" ht="12.75">
      <c r="D1907" s="395"/>
      <c r="E1907" s="395"/>
    </row>
    <row r="1908" spans="4:5" ht="12.75">
      <c r="D1908" s="395"/>
      <c r="E1908" s="395"/>
    </row>
    <row r="1909" spans="4:5" ht="12.75">
      <c r="D1909" s="395"/>
      <c r="E1909" s="395"/>
    </row>
    <row r="1910" spans="4:5" ht="12.75">
      <c r="D1910" s="395"/>
      <c r="E1910" s="395"/>
    </row>
    <row r="1911" spans="4:5" ht="12.75">
      <c r="D1911" s="395"/>
      <c r="E1911" s="395"/>
    </row>
    <row r="1912" spans="4:5" ht="12.75">
      <c r="D1912" s="395"/>
      <c r="E1912" s="395"/>
    </row>
    <row r="1913" spans="4:5" ht="12.75">
      <c r="D1913" s="395"/>
      <c r="E1913" s="395"/>
    </row>
    <row r="1914" spans="4:5" ht="12.75">
      <c r="D1914" s="395"/>
      <c r="E1914" s="395"/>
    </row>
    <row r="1915" spans="4:5" ht="12.75">
      <c r="D1915" s="395"/>
      <c r="E1915" s="395"/>
    </row>
    <row r="1916" spans="4:5" ht="12.75">
      <c r="D1916" s="395"/>
      <c r="E1916" s="395"/>
    </row>
    <row r="1917" spans="4:5" ht="12.75">
      <c r="D1917" s="395"/>
      <c r="E1917" s="395"/>
    </row>
    <row r="1918" spans="4:5" ht="12.75">
      <c r="D1918" s="395"/>
      <c r="E1918" s="395"/>
    </row>
    <row r="1919" spans="4:5" ht="12.75">
      <c r="D1919" s="395"/>
      <c r="E1919" s="395"/>
    </row>
    <row r="1920" spans="4:5" ht="12.75">
      <c r="D1920" s="395"/>
      <c r="E1920" s="395"/>
    </row>
    <row r="1921" spans="4:5" ht="12.75">
      <c r="D1921" s="395"/>
      <c r="E1921" s="395"/>
    </row>
    <row r="1922" spans="4:5" ht="12.75">
      <c r="D1922" s="395"/>
      <c r="E1922" s="395"/>
    </row>
    <row r="1923" spans="4:5" ht="12.75">
      <c r="D1923" s="395"/>
      <c r="E1923" s="395"/>
    </row>
    <row r="1924" spans="4:5" ht="12.75">
      <c r="D1924" s="395"/>
      <c r="E1924" s="395"/>
    </row>
    <row r="1925" spans="4:5" ht="12.75">
      <c r="D1925" s="395"/>
      <c r="E1925" s="395"/>
    </row>
    <row r="1926" spans="4:5" ht="12.75">
      <c r="D1926" s="395"/>
      <c r="E1926" s="395"/>
    </row>
    <row r="1927" spans="4:5" ht="12.75">
      <c r="D1927" s="395"/>
      <c r="E1927" s="395"/>
    </row>
    <row r="1928" spans="4:5" ht="12.75">
      <c r="D1928" s="395"/>
      <c r="E1928" s="395"/>
    </row>
    <row r="1929" spans="4:5" ht="12.75">
      <c r="D1929" s="395"/>
      <c r="E1929" s="395"/>
    </row>
    <row r="1930" spans="4:5" ht="12.75">
      <c r="D1930" s="395"/>
      <c r="E1930" s="395"/>
    </row>
    <row r="1931" spans="4:5" ht="12.75">
      <c r="D1931" s="395"/>
      <c r="E1931" s="395"/>
    </row>
    <row r="1932" spans="4:5" ht="12.75">
      <c r="D1932" s="395"/>
      <c r="E1932" s="395"/>
    </row>
    <row r="1933" spans="4:5" ht="12.75">
      <c r="D1933" s="395"/>
      <c r="E1933" s="395"/>
    </row>
    <row r="1934" spans="4:5" ht="12.75">
      <c r="D1934" s="395"/>
      <c r="E1934" s="395"/>
    </row>
    <row r="1935" spans="4:5" ht="12.75">
      <c r="D1935" s="395"/>
      <c r="E1935" s="395"/>
    </row>
    <row r="1936" spans="4:5" ht="12.75">
      <c r="D1936" s="395"/>
      <c r="E1936" s="395"/>
    </row>
    <row r="1937" spans="4:5" ht="12.75">
      <c r="D1937" s="395"/>
      <c r="E1937" s="395"/>
    </row>
    <row r="1938" spans="4:5" ht="12.75">
      <c r="D1938" s="395"/>
      <c r="E1938" s="395"/>
    </row>
    <row r="1939" spans="4:5" ht="12.75">
      <c r="D1939" s="395"/>
      <c r="E1939" s="395"/>
    </row>
    <row r="1940" spans="4:5" ht="12.75">
      <c r="D1940" s="395"/>
      <c r="E1940" s="395"/>
    </row>
    <row r="1941" spans="4:5" ht="12.75">
      <c r="D1941" s="395"/>
      <c r="E1941" s="395"/>
    </row>
    <row r="1942" spans="4:5" ht="12.75">
      <c r="D1942" s="395"/>
      <c r="E1942" s="395"/>
    </row>
    <row r="1943" spans="4:5" ht="12.75">
      <c r="D1943" s="395"/>
      <c r="E1943" s="395"/>
    </row>
    <row r="1944" spans="4:5" ht="12.75">
      <c r="D1944" s="395"/>
      <c r="E1944" s="395"/>
    </row>
    <row r="1945" spans="4:5" ht="12.75">
      <c r="D1945" s="395"/>
      <c r="E1945" s="395"/>
    </row>
    <row r="1946" spans="4:5" ht="12.75">
      <c r="D1946" s="395"/>
      <c r="E1946" s="395"/>
    </row>
    <row r="1947" spans="4:5" ht="12.75">
      <c r="D1947" s="395"/>
      <c r="E1947" s="395"/>
    </row>
    <row r="1948" spans="4:5" ht="12.75">
      <c r="D1948" s="395"/>
      <c r="E1948" s="395"/>
    </row>
    <row r="1949" spans="4:5" ht="12.75">
      <c r="D1949" s="395"/>
      <c r="E1949" s="395"/>
    </row>
    <row r="1950" spans="4:5" ht="12.75">
      <c r="D1950" s="395"/>
      <c r="E1950" s="395"/>
    </row>
    <row r="1951" spans="4:5" ht="12.75">
      <c r="D1951" s="395"/>
      <c r="E1951" s="395"/>
    </row>
    <row r="1952" spans="4:5" ht="12.75">
      <c r="D1952" s="395"/>
      <c r="E1952" s="395"/>
    </row>
    <row r="1953" spans="4:5" ht="12.75">
      <c r="D1953" s="395"/>
      <c r="E1953" s="395"/>
    </row>
    <row r="1954" spans="4:5" ht="12.75">
      <c r="D1954" s="395"/>
      <c r="E1954" s="395"/>
    </row>
    <row r="1955" spans="4:5" ht="12.75">
      <c r="D1955" s="395"/>
      <c r="E1955" s="395"/>
    </row>
    <row r="1956" spans="4:5" ht="12.75">
      <c r="D1956" s="395"/>
      <c r="E1956" s="395"/>
    </row>
    <row r="1957" spans="4:5" ht="12.75">
      <c r="D1957" s="395"/>
      <c r="E1957" s="395"/>
    </row>
    <row r="1958" spans="4:5" ht="12.75">
      <c r="D1958" s="395"/>
      <c r="E1958" s="395"/>
    </row>
    <row r="1959" spans="4:5" ht="12.75">
      <c r="D1959" s="395"/>
      <c r="E1959" s="395"/>
    </row>
    <row r="1960" spans="4:5" ht="12.75">
      <c r="D1960" s="395"/>
      <c r="E1960" s="395"/>
    </row>
    <row r="1961" spans="4:5" ht="12.75">
      <c r="D1961" s="395"/>
      <c r="E1961" s="395"/>
    </row>
    <row r="1962" spans="4:5" ht="12.75">
      <c r="D1962" s="395"/>
      <c r="E1962" s="395"/>
    </row>
    <row r="1963" spans="4:5" ht="12.75">
      <c r="D1963" s="395"/>
      <c r="E1963" s="395"/>
    </row>
    <row r="1964" spans="4:5" ht="12.75">
      <c r="D1964" s="395"/>
      <c r="E1964" s="395"/>
    </row>
    <row r="1965" spans="4:5" ht="12.75">
      <c r="D1965" s="395"/>
      <c r="E1965" s="395"/>
    </row>
    <row r="1966" spans="4:5" ht="12.75">
      <c r="D1966" s="395"/>
      <c r="E1966" s="395"/>
    </row>
    <row r="1967" spans="4:5" ht="12.75">
      <c r="D1967" s="395"/>
      <c r="E1967" s="395"/>
    </row>
    <row r="1968" spans="4:5" ht="12.75">
      <c r="D1968" s="395"/>
      <c r="E1968" s="395"/>
    </row>
    <row r="1969" spans="4:5" ht="12.75">
      <c r="D1969" s="395"/>
      <c r="E1969" s="395"/>
    </row>
    <row r="1970" spans="4:5" ht="12.75">
      <c r="D1970" s="395"/>
      <c r="E1970" s="395"/>
    </row>
    <row r="1971" spans="4:5" ht="12.75">
      <c r="D1971" s="395"/>
      <c r="E1971" s="395"/>
    </row>
    <row r="1972" spans="4:5" ht="12.75">
      <c r="D1972" s="395"/>
      <c r="E1972" s="395"/>
    </row>
    <row r="1973" spans="4:5" ht="12.75">
      <c r="D1973" s="395"/>
      <c r="E1973" s="395"/>
    </row>
    <row r="1974" spans="4:5" ht="12.75">
      <c r="D1974" s="395"/>
      <c r="E1974" s="395"/>
    </row>
    <row r="1975" spans="4:5" ht="12.75">
      <c r="D1975" s="395"/>
      <c r="E1975" s="395"/>
    </row>
    <row r="1976" spans="4:5" ht="12.75">
      <c r="D1976" s="395"/>
      <c r="E1976" s="395"/>
    </row>
    <row r="1977" spans="4:5" ht="12.75">
      <c r="D1977" s="395"/>
      <c r="E1977" s="395"/>
    </row>
    <row r="1978" spans="4:5" ht="12.75">
      <c r="D1978" s="395"/>
      <c r="E1978" s="395"/>
    </row>
    <row r="1979" spans="4:5" ht="12.75">
      <c r="D1979" s="395"/>
      <c r="E1979" s="395"/>
    </row>
    <row r="1980" spans="4:5" ht="12.75">
      <c r="D1980" s="395"/>
      <c r="E1980" s="395"/>
    </row>
    <row r="1981" spans="4:5" ht="12.75">
      <c r="D1981" s="395"/>
      <c r="E1981" s="395"/>
    </row>
    <row r="1982" spans="4:5" ht="12.75">
      <c r="D1982" s="395"/>
      <c r="E1982" s="395"/>
    </row>
    <row r="1983" spans="4:5" ht="12.75">
      <c r="D1983" s="395"/>
      <c r="E1983" s="395"/>
    </row>
    <row r="1984" spans="4:5" ht="12.75">
      <c r="D1984" s="395"/>
      <c r="E1984" s="395"/>
    </row>
    <row r="1985" spans="4:5" ht="12.75">
      <c r="D1985" s="395"/>
      <c r="E1985" s="395"/>
    </row>
    <row r="1986" spans="4:5" ht="12.75">
      <c r="D1986" s="395"/>
      <c r="E1986" s="395"/>
    </row>
    <row r="1987" spans="4:5" ht="12.75">
      <c r="D1987" s="395"/>
      <c r="E1987" s="395"/>
    </row>
    <row r="1988" spans="4:5" ht="12.75">
      <c r="D1988" s="395"/>
      <c r="E1988" s="395"/>
    </row>
    <row r="1989" spans="4:5" ht="12.75">
      <c r="D1989" s="395"/>
      <c r="E1989" s="395"/>
    </row>
    <row r="1990" spans="4:5" ht="12.75">
      <c r="D1990" s="395"/>
      <c r="E1990" s="395"/>
    </row>
    <row r="1991" spans="4:5" ht="12.75">
      <c r="D1991" s="395"/>
      <c r="E1991" s="395"/>
    </row>
    <row r="1992" spans="4:5" ht="12.75">
      <c r="D1992" s="395"/>
      <c r="E1992" s="395"/>
    </row>
    <row r="1993" spans="4:5" ht="12.75">
      <c r="D1993" s="395"/>
      <c r="E1993" s="395"/>
    </row>
    <row r="1994" spans="4:5" ht="12.75">
      <c r="D1994" s="395"/>
      <c r="E1994" s="395"/>
    </row>
    <row r="1995" spans="4:5" ht="12.75">
      <c r="D1995" s="395"/>
      <c r="E1995" s="395"/>
    </row>
    <row r="1996" spans="4:5" ht="12.75">
      <c r="D1996" s="395"/>
      <c r="E1996" s="395"/>
    </row>
    <row r="1997" spans="4:5" ht="12.75">
      <c r="D1997" s="395"/>
      <c r="E1997" s="395"/>
    </row>
    <row r="1998" spans="4:5" ht="12.75">
      <c r="D1998" s="395"/>
      <c r="E1998" s="395"/>
    </row>
    <row r="1999" spans="4:5" ht="12.75">
      <c r="D1999" s="395"/>
      <c r="E1999" s="395"/>
    </row>
    <row r="2000" spans="4:5" ht="12.75">
      <c r="D2000" s="395"/>
      <c r="E2000" s="395"/>
    </row>
    <row r="2001" spans="4:5" ht="12.75">
      <c r="D2001" s="395"/>
      <c r="E2001" s="395"/>
    </row>
    <row r="2002" spans="4:5" ht="12.75">
      <c r="D2002" s="395"/>
      <c r="E2002" s="395"/>
    </row>
    <row r="2003" spans="4:5" ht="12.75">
      <c r="D2003" s="395"/>
      <c r="E2003" s="395"/>
    </row>
    <row r="2004" spans="4:5" ht="12.75">
      <c r="D2004" s="395"/>
      <c r="E2004" s="395"/>
    </row>
    <row r="2005" spans="4:5" ht="12.75">
      <c r="D2005" s="395"/>
      <c r="E2005" s="395"/>
    </row>
    <row r="2006" spans="4:5" ht="12.75">
      <c r="D2006" s="395"/>
      <c r="E2006" s="395"/>
    </row>
    <row r="2007" spans="4:5" ht="12.75">
      <c r="D2007" s="395"/>
      <c r="E2007" s="395"/>
    </row>
    <row r="2008" spans="4:5" ht="12.75">
      <c r="D2008" s="395"/>
      <c r="E2008" s="395"/>
    </row>
    <row r="2009" spans="4:5" ht="12.75">
      <c r="D2009" s="395"/>
      <c r="E2009" s="395"/>
    </row>
    <row r="2010" spans="4:5" ht="12.75">
      <c r="D2010" s="395"/>
      <c r="E2010" s="395"/>
    </row>
    <row r="2011" spans="4:5" ht="12.75">
      <c r="D2011" s="395"/>
      <c r="E2011" s="395"/>
    </row>
    <row r="2012" spans="4:5" ht="12.75">
      <c r="D2012" s="395"/>
      <c r="E2012" s="395"/>
    </row>
    <row r="2013" spans="4:5" ht="12.75">
      <c r="D2013" s="395"/>
      <c r="E2013" s="395"/>
    </row>
    <row r="2014" spans="4:5" ht="12.75">
      <c r="D2014" s="395"/>
      <c r="E2014" s="395"/>
    </row>
    <row r="2015" spans="4:5" ht="12.75">
      <c r="D2015" s="395"/>
      <c r="E2015" s="395"/>
    </row>
    <row r="2016" spans="4:5" ht="12.75">
      <c r="D2016" s="395"/>
      <c r="E2016" s="395"/>
    </row>
    <row r="2017" spans="4:5" ht="12.75">
      <c r="D2017" s="395"/>
      <c r="E2017" s="395"/>
    </row>
    <row r="2018" spans="4:5" ht="12.75">
      <c r="D2018" s="395"/>
      <c r="E2018" s="395"/>
    </row>
    <row r="2019" spans="4:5" ht="12.75">
      <c r="D2019" s="395"/>
      <c r="E2019" s="395"/>
    </row>
    <row r="2020" spans="4:5" ht="12.75">
      <c r="D2020" s="395"/>
      <c r="E2020" s="395"/>
    </row>
    <row r="2021" spans="4:5" ht="12.75">
      <c r="D2021" s="395"/>
      <c r="E2021" s="395"/>
    </row>
    <row r="2022" spans="4:5" ht="12.75">
      <c r="D2022" s="395"/>
      <c r="E2022" s="395"/>
    </row>
    <row r="2023" spans="4:5" ht="12.75">
      <c r="D2023" s="395"/>
      <c r="E2023" s="395"/>
    </row>
    <row r="2024" spans="4:5" ht="12.75">
      <c r="D2024" s="395"/>
      <c r="E2024" s="395"/>
    </row>
    <row r="2025" spans="4:5" ht="12.75">
      <c r="D2025" s="395"/>
      <c r="E2025" s="395"/>
    </row>
    <row r="2026" spans="4:5" ht="12.75">
      <c r="D2026" s="395"/>
      <c r="E2026" s="395"/>
    </row>
    <row r="2027" spans="4:5" ht="12.75">
      <c r="D2027" s="395"/>
      <c r="E2027" s="395"/>
    </row>
    <row r="2028" spans="4:5" ht="12.75">
      <c r="D2028" s="395"/>
      <c r="E2028" s="395"/>
    </row>
    <row r="2029" spans="4:5" ht="12.75">
      <c r="D2029" s="395"/>
      <c r="E2029" s="395"/>
    </row>
    <row r="2030" spans="4:5" ht="12.75">
      <c r="D2030" s="395"/>
      <c r="E2030" s="395"/>
    </row>
    <row r="2031" spans="4:5" ht="12.75">
      <c r="D2031" s="395"/>
      <c r="E2031" s="395"/>
    </row>
    <row r="2032" spans="4:5" ht="12.75">
      <c r="D2032" s="395"/>
      <c r="E2032" s="395"/>
    </row>
    <row r="2033" spans="4:5" ht="12.75">
      <c r="D2033" s="395"/>
      <c r="E2033" s="395"/>
    </row>
    <row r="2034" spans="4:5" ht="12.75">
      <c r="D2034" s="395"/>
      <c r="E2034" s="395"/>
    </row>
    <row r="2035" spans="4:5" ht="12.75">
      <c r="D2035" s="395"/>
      <c r="E2035" s="395"/>
    </row>
  </sheetData>
  <sheetProtection/>
  <mergeCells count="2">
    <mergeCell ref="F5:G5"/>
    <mergeCell ref="F139:G1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3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69.625" style="1" customWidth="1"/>
    <col min="3" max="4" width="14.25390625" style="1" customWidth="1"/>
    <col min="5" max="5" width="14.25390625" style="414" customWidth="1"/>
    <col min="6" max="6" width="13.25390625" style="414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403</v>
      </c>
      <c r="C1" s="2"/>
      <c r="D1" s="2"/>
      <c r="E1" s="402"/>
      <c r="F1" s="402"/>
    </row>
    <row r="2" spans="1:6" ht="12">
      <c r="A2" s="1"/>
      <c r="B2" s="2" t="s">
        <v>1</v>
      </c>
      <c r="C2" s="2"/>
      <c r="D2" s="2"/>
      <c r="E2" s="344"/>
      <c r="F2" s="344"/>
    </row>
    <row r="3" spans="1:8" ht="12">
      <c r="A3" s="1"/>
      <c r="B3" s="2" t="s">
        <v>2</v>
      </c>
      <c r="C3" s="2"/>
      <c r="D3" s="2"/>
      <c r="E3" s="344"/>
      <c r="F3" s="344"/>
      <c r="H3" s="1"/>
    </row>
    <row r="4" spans="1:8" ht="12" customHeight="1" thickBot="1">
      <c r="A4" s="1"/>
      <c r="B4" s="2" t="s">
        <v>466</v>
      </c>
      <c r="C4" s="2"/>
      <c r="D4" s="2"/>
      <c r="E4" s="402"/>
      <c r="F4" s="402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75" t="s">
        <v>461</v>
      </c>
      <c r="E5" s="345" t="s">
        <v>5</v>
      </c>
      <c r="F5" s="345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403" t="s">
        <v>467</v>
      </c>
      <c r="F6" s="403" t="s">
        <v>467</v>
      </c>
      <c r="G6" s="175"/>
      <c r="H6" s="178"/>
    </row>
    <row r="7" spans="1:8" ht="12.75" thickBot="1">
      <c r="A7" s="176" t="s">
        <v>9</v>
      </c>
      <c r="B7" s="335"/>
      <c r="C7" s="176" t="s">
        <v>8</v>
      </c>
      <c r="D7" s="176" t="s">
        <v>8</v>
      </c>
      <c r="E7" s="346">
        <v>2016</v>
      </c>
      <c r="F7" s="346">
        <v>2015</v>
      </c>
      <c r="G7" s="176" t="s">
        <v>10</v>
      </c>
      <c r="H7" s="321" t="s">
        <v>11</v>
      </c>
    </row>
    <row r="8" spans="1:8" s="5" customFormat="1" ht="12.75" thickBot="1">
      <c r="A8" s="72" t="s">
        <v>12</v>
      </c>
      <c r="B8" s="339" t="s">
        <v>264</v>
      </c>
      <c r="C8" s="245">
        <f>C9+C21+C35+C42+C59+C70+C101+C43+C69+C32+C68+C15+C67</f>
        <v>91761.10823000001</v>
      </c>
      <c r="D8" s="245">
        <f>D9+D21+D35+D42+D59+D70+D101+D43+D69+D32+D68+D15+D67</f>
        <v>107964.53306999998</v>
      </c>
      <c r="E8" s="347">
        <f>E9+E21+E35+E42+E59+E70+E101+E43+E69+E32+E68+E15+E67</f>
        <v>50725.31623999999</v>
      </c>
      <c r="F8" s="347">
        <f>F9+F21+F35+F42+F59+F70+F101+F43+F69+F32+F68+F15+F67</f>
        <v>40776.84238999999</v>
      </c>
      <c r="G8" s="73">
        <f>E8/D8*100</f>
        <v>46.983314610467204</v>
      </c>
      <c r="H8" s="20">
        <f>E8-C8</f>
        <v>-41035.79199000002</v>
      </c>
    </row>
    <row r="9" spans="1:8" s="25" customFormat="1" ht="12.75" thickBot="1">
      <c r="A9" s="336" t="s">
        <v>13</v>
      </c>
      <c r="B9" s="309" t="s">
        <v>265</v>
      </c>
      <c r="C9" s="348">
        <f>C10</f>
        <v>50319</v>
      </c>
      <c r="D9" s="348">
        <f>D10</f>
        <v>51047.15931999999</v>
      </c>
      <c r="E9" s="348">
        <f>E10</f>
        <v>25188.93495</v>
      </c>
      <c r="F9" s="404">
        <f>F10</f>
        <v>18879.023569999998</v>
      </c>
      <c r="G9" s="73">
        <f aca="true" t="shared" si="0" ref="G9:G24">E9/D9*100</f>
        <v>49.344440093321936</v>
      </c>
      <c r="H9" s="20">
        <f aca="true" t="shared" si="1" ref="H9:H72">E9-C9</f>
        <v>-25130.06505</v>
      </c>
    </row>
    <row r="10" spans="1:8" ht="12.75" thickBot="1">
      <c r="A10" s="34" t="s">
        <v>14</v>
      </c>
      <c r="B10" s="34" t="s">
        <v>15</v>
      </c>
      <c r="C10" s="349">
        <f>C11+C12+C13+C14</f>
        <v>50319</v>
      </c>
      <c r="D10" s="349">
        <f>D11+D12+D13+D14</f>
        <v>51047.15931999999</v>
      </c>
      <c r="E10" s="349">
        <f>E11+E12+E13+E14</f>
        <v>25188.93495</v>
      </c>
      <c r="F10" s="351">
        <f>F11+F12+F13+F14</f>
        <v>18879.023569999998</v>
      </c>
      <c r="G10" s="73">
        <f t="shared" si="0"/>
        <v>49.344440093321936</v>
      </c>
      <c r="H10" s="20">
        <f t="shared" si="1"/>
        <v>-25130.06505</v>
      </c>
    </row>
    <row r="11" spans="1:8" ht="24.75" thickBot="1">
      <c r="A11" s="154" t="s">
        <v>285</v>
      </c>
      <c r="B11" s="157" t="s">
        <v>299</v>
      </c>
      <c r="C11" s="350">
        <v>49227.3</v>
      </c>
      <c r="D11" s="350">
        <v>50355.00932</v>
      </c>
      <c r="E11" s="350">
        <v>25029.45528</v>
      </c>
      <c r="F11" s="259">
        <v>18577.60116</v>
      </c>
      <c r="G11" s="73">
        <f t="shared" si="0"/>
        <v>49.7059887745047</v>
      </c>
      <c r="H11" s="20">
        <f t="shared" si="1"/>
        <v>-24197.844720000005</v>
      </c>
    </row>
    <row r="12" spans="1:8" ht="60.75" thickBot="1">
      <c r="A12" s="154" t="s">
        <v>286</v>
      </c>
      <c r="B12" s="158" t="s">
        <v>300</v>
      </c>
      <c r="C12" s="351">
        <v>736.2</v>
      </c>
      <c r="D12" s="351">
        <v>331.2</v>
      </c>
      <c r="E12" s="351">
        <v>3.16776</v>
      </c>
      <c r="F12" s="260">
        <v>43.04939</v>
      </c>
      <c r="G12" s="73">
        <f t="shared" si="0"/>
        <v>0.9564492753623189</v>
      </c>
      <c r="H12" s="20">
        <f t="shared" si="1"/>
        <v>-733.03224</v>
      </c>
    </row>
    <row r="13" spans="1:8" ht="22.5" customHeight="1" thickBot="1">
      <c r="A13" s="154" t="s">
        <v>287</v>
      </c>
      <c r="B13" s="159" t="s">
        <v>301</v>
      </c>
      <c r="C13" s="352">
        <v>355.5</v>
      </c>
      <c r="D13" s="352">
        <v>360.95</v>
      </c>
      <c r="E13" s="352">
        <v>156.31191</v>
      </c>
      <c r="F13" s="261">
        <v>258.37302</v>
      </c>
      <c r="G13" s="73">
        <f t="shared" si="0"/>
        <v>43.30569607978945</v>
      </c>
      <c r="H13" s="20">
        <f t="shared" si="1"/>
        <v>-199.18809</v>
      </c>
    </row>
    <row r="14" spans="1:8" ht="50.25" customHeight="1" thickBot="1">
      <c r="A14" s="298" t="s">
        <v>288</v>
      </c>
      <c r="B14" s="299" t="s">
        <v>298</v>
      </c>
      <c r="C14" s="353"/>
      <c r="D14" s="353"/>
      <c r="E14" s="353"/>
      <c r="F14" s="352"/>
      <c r="G14" s="73"/>
      <c r="H14" s="20">
        <f t="shared" si="1"/>
        <v>0</v>
      </c>
    </row>
    <row r="15" spans="1:8" ht="29.25" customHeight="1" thickBot="1">
      <c r="A15" s="302" t="s">
        <v>359</v>
      </c>
      <c r="B15" s="303" t="s">
        <v>358</v>
      </c>
      <c r="C15" s="359">
        <f>C16</f>
        <v>9285.687249999999</v>
      </c>
      <c r="D15" s="359">
        <f>D16</f>
        <v>9253.229539999998</v>
      </c>
      <c r="E15" s="359">
        <f>E16</f>
        <v>4493.01704</v>
      </c>
      <c r="F15" s="405">
        <f>F16</f>
        <v>3999.1310999999996</v>
      </c>
      <c r="G15" s="73">
        <f t="shared" si="0"/>
        <v>48.5562043022657</v>
      </c>
      <c r="H15" s="20">
        <f t="shared" si="1"/>
        <v>-4792.670209999999</v>
      </c>
    </row>
    <row r="16" spans="1:8" ht="12.75" customHeight="1" thickBot="1">
      <c r="A16" s="300" t="s">
        <v>360</v>
      </c>
      <c r="B16" s="232" t="s">
        <v>361</v>
      </c>
      <c r="C16" s="354">
        <f>C17+C18+C19+C20</f>
        <v>9285.687249999999</v>
      </c>
      <c r="D16" s="354">
        <f>D17+D18+D19+D20</f>
        <v>9253.229539999998</v>
      </c>
      <c r="E16" s="438">
        <f>E17+E18+E19+E20</f>
        <v>4493.01704</v>
      </c>
      <c r="F16" s="358">
        <f>F17+F18+F19+F20</f>
        <v>3999.1310999999996</v>
      </c>
      <c r="G16" s="73">
        <f t="shared" si="0"/>
        <v>48.5562043022657</v>
      </c>
      <c r="H16" s="20">
        <f t="shared" si="1"/>
        <v>-4792.670209999999</v>
      </c>
    </row>
    <row r="17" spans="1:8" ht="12.75" customHeight="1" thickBot="1">
      <c r="A17" s="300" t="s">
        <v>362</v>
      </c>
      <c r="B17" s="301" t="s">
        <v>366</v>
      </c>
      <c r="C17" s="350">
        <v>3284.27524</v>
      </c>
      <c r="D17" s="350">
        <v>3283.28716</v>
      </c>
      <c r="E17" s="350">
        <v>1528.145</v>
      </c>
      <c r="F17" s="259">
        <v>1300.61952</v>
      </c>
      <c r="G17" s="73">
        <f t="shared" si="0"/>
        <v>46.54314184324956</v>
      </c>
      <c r="H17" s="20">
        <f>E17-C17</f>
        <v>-1756.13024</v>
      </c>
    </row>
    <row r="18" spans="1:8" ht="12" customHeight="1" thickBot="1">
      <c r="A18" s="300" t="s">
        <v>363</v>
      </c>
      <c r="B18" s="301" t="s">
        <v>367</v>
      </c>
      <c r="C18" s="350">
        <v>50.61146</v>
      </c>
      <c r="D18" s="350">
        <v>49.87807</v>
      </c>
      <c r="E18" s="350">
        <v>25.1933</v>
      </c>
      <c r="F18" s="259">
        <v>36.35877</v>
      </c>
      <c r="G18" s="73">
        <f t="shared" si="0"/>
        <v>50.50977313276155</v>
      </c>
      <c r="H18" s="20">
        <f t="shared" si="1"/>
        <v>-25.41816</v>
      </c>
    </row>
    <row r="19" spans="1:8" ht="10.5" customHeight="1" thickBot="1">
      <c r="A19" s="300" t="s">
        <v>364</v>
      </c>
      <c r="B19" s="301" t="s">
        <v>368</v>
      </c>
      <c r="C19" s="350">
        <v>7135.26701</v>
      </c>
      <c r="D19" s="350">
        <v>7166.1311</v>
      </c>
      <c r="E19" s="350">
        <v>3180.22672</v>
      </c>
      <c r="F19" s="259">
        <v>2773.50877</v>
      </c>
      <c r="G19" s="73">
        <f t="shared" si="0"/>
        <v>44.37857297921887</v>
      </c>
      <c r="H19" s="20">
        <f t="shared" si="1"/>
        <v>-3955.0402899999995</v>
      </c>
    </row>
    <row r="20" spans="1:8" ht="12" customHeight="1" thickBot="1">
      <c r="A20" s="300" t="s">
        <v>365</v>
      </c>
      <c r="B20" s="301" t="s">
        <v>369</v>
      </c>
      <c r="C20" s="350">
        <v>-1184.46646</v>
      </c>
      <c r="D20" s="350">
        <v>-1246.06679</v>
      </c>
      <c r="E20" s="350">
        <v>-240.54798</v>
      </c>
      <c r="F20" s="259">
        <v>-111.35596</v>
      </c>
      <c r="G20" s="73">
        <f t="shared" si="0"/>
        <v>19.304581578648765</v>
      </c>
      <c r="H20" s="20">
        <f t="shared" si="1"/>
        <v>943.91848</v>
      </c>
    </row>
    <row r="21" spans="1:8" s="47" customFormat="1" ht="12.75" thickBot="1">
      <c r="A21" s="45" t="s">
        <v>16</v>
      </c>
      <c r="B21" s="45" t="s">
        <v>17</v>
      </c>
      <c r="C21" s="355">
        <f>C22+C27+C29+C31+C30+C28</f>
        <v>8232.5</v>
      </c>
      <c r="D21" s="355">
        <f>D22+D27+D29+D31+D30+D28</f>
        <v>10585.945999999998</v>
      </c>
      <c r="E21" s="355">
        <f>E22+E27+E29+E31+E30+E28</f>
        <v>6056.557</v>
      </c>
      <c r="F21" s="355">
        <f>F22+F27+F29+F31+F28+F30</f>
        <v>6239.905029999999</v>
      </c>
      <c r="G21" s="73">
        <f t="shared" si="0"/>
        <v>57.213186237677775</v>
      </c>
      <c r="H21" s="20">
        <f t="shared" si="1"/>
        <v>-2175.943</v>
      </c>
    </row>
    <row r="22" spans="1:8" s="47" customFormat="1" ht="15.75" customHeight="1" thickBot="1">
      <c r="A22" s="48" t="s">
        <v>198</v>
      </c>
      <c r="B22" s="49" t="s">
        <v>195</v>
      </c>
      <c r="C22" s="356">
        <f>C23+C24</f>
        <v>2800.7000000000003</v>
      </c>
      <c r="D22" s="356">
        <f>D23+D24</f>
        <v>3501.114</v>
      </c>
      <c r="E22" s="356">
        <f>E23+E24</f>
        <v>2209.76696</v>
      </c>
      <c r="F22" s="374">
        <f>F23+F24</f>
        <v>2815.2824899999996</v>
      </c>
      <c r="G22" s="73">
        <f t="shared" si="0"/>
        <v>63.11610990102007</v>
      </c>
      <c r="H22" s="20">
        <f t="shared" si="1"/>
        <v>-590.9330400000003</v>
      </c>
    </row>
    <row r="23" spans="1:8" s="47" customFormat="1" ht="24" customHeight="1" thickBot="1">
      <c r="A23" s="48" t="s">
        <v>374</v>
      </c>
      <c r="B23" s="49" t="s">
        <v>196</v>
      </c>
      <c r="C23" s="356">
        <v>614.4</v>
      </c>
      <c r="D23" s="356">
        <v>1114.685</v>
      </c>
      <c r="E23" s="356">
        <v>666.77557</v>
      </c>
      <c r="F23" s="262">
        <v>580.04285</v>
      </c>
      <c r="G23" s="73">
        <f t="shared" si="0"/>
        <v>59.81739863728318</v>
      </c>
      <c r="H23" s="20">
        <f t="shared" si="1"/>
        <v>52.37557000000004</v>
      </c>
    </row>
    <row r="24" spans="1:8" s="47" customFormat="1" ht="24.75" thickBot="1">
      <c r="A24" s="48" t="s">
        <v>375</v>
      </c>
      <c r="B24" s="49" t="s">
        <v>197</v>
      </c>
      <c r="C24" s="356">
        <v>2186.3</v>
      </c>
      <c r="D24" s="356">
        <v>2386.429</v>
      </c>
      <c r="E24" s="356">
        <v>1542.99139</v>
      </c>
      <c r="F24" s="262">
        <v>2235.23964</v>
      </c>
      <c r="G24" s="73">
        <f t="shared" si="0"/>
        <v>64.65691583533388</v>
      </c>
      <c r="H24" s="20">
        <f t="shared" si="1"/>
        <v>-643.3086100000003</v>
      </c>
    </row>
    <row r="25" spans="1:8" s="47" customFormat="1" ht="36.75" thickBot="1">
      <c r="A25" s="48" t="s">
        <v>376</v>
      </c>
      <c r="B25" s="49" t="s">
        <v>377</v>
      </c>
      <c r="C25" s="356"/>
      <c r="D25" s="356"/>
      <c r="E25" s="356"/>
      <c r="F25" s="449"/>
      <c r="G25" s="73"/>
      <c r="H25" s="20">
        <f t="shared" si="1"/>
        <v>0</v>
      </c>
    </row>
    <row r="26" spans="1:8" ht="12.75" thickBot="1">
      <c r="A26" s="27" t="s">
        <v>18</v>
      </c>
      <c r="B26" s="27" t="s">
        <v>19</v>
      </c>
      <c r="C26" s="352"/>
      <c r="D26" s="352"/>
      <c r="E26" s="352"/>
      <c r="F26" s="352"/>
      <c r="G26" s="73"/>
      <c r="H26" s="20">
        <f>E26-C26</f>
        <v>0</v>
      </c>
    </row>
    <row r="27" spans="1:8" ht="12" customHeight="1" thickBot="1">
      <c r="A27" s="13"/>
      <c r="B27" s="13" t="s">
        <v>20</v>
      </c>
      <c r="C27" s="358">
        <v>3479.9</v>
      </c>
      <c r="D27" s="358">
        <v>3649.571</v>
      </c>
      <c r="E27" s="358">
        <v>1238.04968</v>
      </c>
      <c r="F27" s="263">
        <v>1732.5552</v>
      </c>
      <c r="G27" s="73">
        <f aca="true" t="shared" si="2" ref="G27:G72">E27/C27*100</f>
        <v>35.57716256214259</v>
      </c>
      <c r="H27" s="20">
        <f t="shared" si="1"/>
        <v>-2241.85032</v>
      </c>
    </row>
    <row r="28" spans="1:8" ht="24.75" thickBot="1">
      <c r="A28" s="48" t="s">
        <v>378</v>
      </c>
      <c r="B28" s="54" t="s">
        <v>379</v>
      </c>
      <c r="C28" s="358"/>
      <c r="D28" s="358"/>
      <c r="E28" s="358">
        <v>-9.31602</v>
      </c>
      <c r="F28" s="263">
        <v>-0.92003</v>
      </c>
      <c r="G28" s="73"/>
      <c r="H28" s="20">
        <f t="shared" si="1"/>
        <v>-9.31602</v>
      </c>
    </row>
    <row r="29" spans="1:8" ht="12" customHeight="1" thickBot="1">
      <c r="A29" s="13" t="s">
        <v>21</v>
      </c>
      <c r="B29" s="13" t="s">
        <v>22</v>
      </c>
      <c r="C29" s="360">
        <v>1622.6</v>
      </c>
      <c r="D29" s="360">
        <v>2905.961</v>
      </c>
      <c r="E29" s="360">
        <v>2348.68466</v>
      </c>
      <c r="F29" s="264">
        <v>1466.06363</v>
      </c>
      <c r="G29" s="73">
        <f t="shared" si="2"/>
        <v>144.74822260569456</v>
      </c>
      <c r="H29" s="20">
        <f t="shared" si="1"/>
        <v>726.08466</v>
      </c>
    </row>
    <row r="30" spans="1:8" ht="12.75" thickBot="1">
      <c r="A30" s="13" t="s">
        <v>380</v>
      </c>
      <c r="B30" s="13" t="s">
        <v>381</v>
      </c>
      <c r="C30" s="360"/>
      <c r="D30" s="360"/>
      <c r="E30" s="360">
        <v>-0.29828</v>
      </c>
      <c r="F30" s="264">
        <v>-0.07701</v>
      </c>
      <c r="G30" s="73"/>
      <c r="H30" s="20">
        <f t="shared" si="1"/>
        <v>-0.29828</v>
      </c>
    </row>
    <row r="31" spans="1:8" ht="12.75" thickBot="1">
      <c r="A31" s="34" t="s">
        <v>302</v>
      </c>
      <c r="B31" s="34" t="s">
        <v>303</v>
      </c>
      <c r="C31" s="352">
        <v>329.3</v>
      </c>
      <c r="D31" s="352">
        <v>529.3</v>
      </c>
      <c r="E31" s="352">
        <v>269.67</v>
      </c>
      <c r="F31" s="261">
        <v>227.00075</v>
      </c>
      <c r="G31" s="73">
        <f t="shared" si="2"/>
        <v>81.8918918918919</v>
      </c>
      <c r="H31" s="20">
        <f t="shared" si="1"/>
        <v>-59.629999999999995</v>
      </c>
    </row>
    <row r="32" spans="1:8" ht="12.75" thickBot="1">
      <c r="A32" s="72" t="s">
        <v>23</v>
      </c>
      <c r="B32" s="306" t="s">
        <v>24</v>
      </c>
      <c r="C32" s="274">
        <f>C33+C34</f>
        <v>8755</v>
      </c>
      <c r="D32" s="274">
        <f>D33+D34</f>
        <v>8968</v>
      </c>
      <c r="E32" s="359">
        <f>E33+E34</f>
        <v>1263.76512</v>
      </c>
      <c r="F32" s="359">
        <f>F33+F34</f>
        <v>2533.39136</v>
      </c>
      <c r="G32" s="73">
        <f t="shared" si="2"/>
        <v>14.434781496287835</v>
      </c>
      <c r="H32" s="20">
        <f t="shared" si="1"/>
        <v>-7491.23488</v>
      </c>
    </row>
    <row r="33" spans="1:9" ht="12.75" thickBot="1">
      <c r="A33" s="34" t="s">
        <v>382</v>
      </c>
      <c r="B33" s="34" t="s">
        <v>26</v>
      </c>
      <c r="C33" s="260">
        <v>1029</v>
      </c>
      <c r="D33" s="260">
        <v>1037.5</v>
      </c>
      <c r="E33" s="349">
        <v>51.59103</v>
      </c>
      <c r="F33" s="258">
        <v>143.32993</v>
      </c>
      <c r="G33" s="73">
        <f t="shared" si="2"/>
        <v>5.013705539358601</v>
      </c>
      <c r="H33" s="20">
        <f t="shared" si="1"/>
        <v>-977.40897</v>
      </c>
      <c r="I33" s="47"/>
    </row>
    <row r="34" spans="1:8" ht="12.75" thickBot="1">
      <c r="A34" s="58" t="s">
        <v>29</v>
      </c>
      <c r="B34" s="58" t="s">
        <v>30</v>
      </c>
      <c r="C34" s="264">
        <v>7726</v>
      </c>
      <c r="D34" s="264">
        <v>7930.5</v>
      </c>
      <c r="E34" s="350">
        <v>1212.17409</v>
      </c>
      <c r="F34" s="259">
        <v>2390.06143</v>
      </c>
      <c r="G34" s="73">
        <f t="shared" si="2"/>
        <v>15.689542971783588</v>
      </c>
      <c r="H34" s="20">
        <f t="shared" si="1"/>
        <v>-6513.82591</v>
      </c>
    </row>
    <row r="35" spans="1:8" ht="12.75" thickBot="1">
      <c r="A35" s="26" t="s">
        <v>31</v>
      </c>
      <c r="B35" s="6" t="s">
        <v>32</v>
      </c>
      <c r="C35" s="253">
        <f>C37+C39+C40</f>
        <v>1267.8</v>
      </c>
      <c r="D35" s="253">
        <f>D37+D39+D40</f>
        <v>1611.567</v>
      </c>
      <c r="E35" s="361">
        <f>E37+E39+E40</f>
        <v>623.3366500000001</v>
      </c>
      <c r="F35" s="407">
        <f>F37+F39+F40</f>
        <v>683.3400300000001</v>
      </c>
      <c r="G35" s="73">
        <f t="shared" si="2"/>
        <v>49.16679681337751</v>
      </c>
      <c r="H35" s="20">
        <f>E35-C35</f>
        <v>-644.4633499999999</v>
      </c>
    </row>
    <row r="36" spans="1:8" ht="12.75" thickBot="1">
      <c r="A36" s="27" t="s">
        <v>33</v>
      </c>
      <c r="B36" s="27" t="s">
        <v>34</v>
      </c>
      <c r="C36" s="261"/>
      <c r="D36" s="261"/>
      <c r="E36" s="352"/>
      <c r="F36" s="352"/>
      <c r="G36" s="73"/>
      <c r="H36" s="20">
        <f t="shared" si="1"/>
        <v>0</v>
      </c>
    </row>
    <row r="37" spans="2:8" ht="12.75" thickBot="1">
      <c r="B37" s="34" t="s">
        <v>35</v>
      </c>
      <c r="C37" s="260">
        <f>C38</f>
        <v>1234.8</v>
      </c>
      <c r="D37" s="260">
        <f>D38</f>
        <v>1563.567</v>
      </c>
      <c r="E37" s="351">
        <f>E38</f>
        <v>612.61665</v>
      </c>
      <c r="F37" s="351">
        <f>F38</f>
        <v>640.00219</v>
      </c>
      <c r="G37" s="73">
        <f t="shared" si="2"/>
        <v>49.6126214771623</v>
      </c>
      <c r="H37" s="20">
        <f t="shared" si="1"/>
        <v>-622.1833499999999</v>
      </c>
    </row>
    <row r="38" spans="1:8" ht="12.75" thickBot="1">
      <c r="A38" s="27" t="s">
        <v>36</v>
      </c>
      <c r="B38" s="58" t="s">
        <v>37</v>
      </c>
      <c r="C38" s="264">
        <v>1234.8</v>
      </c>
      <c r="D38" s="264">
        <v>1563.567</v>
      </c>
      <c r="E38" s="353">
        <v>612.61665</v>
      </c>
      <c r="F38" s="121">
        <v>640.00219</v>
      </c>
      <c r="G38" s="73">
        <f t="shared" si="2"/>
        <v>49.6126214771623</v>
      </c>
      <c r="H38" s="20">
        <f>E38-C38</f>
        <v>-622.1833499999999</v>
      </c>
    </row>
    <row r="39" spans="1:8" ht="12.75" thickBot="1">
      <c r="A39" s="27" t="s">
        <v>38</v>
      </c>
      <c r="B39" s="27" t="s">
        <v>39</v>
      </c>
      <c r="C39" s="261">
        <v>33</v>
      </c>
      <c r="D39" s="261">
        <v>48</v>
      </c>
      <c r="E39" s="360">
        <v>10.72</v>
      </c>
      <c r="F39" s="264">
        <v>43.33784</v>
      </c>
      <c r="G39" s="73">
        <f t="shared" si="2"/>
        <v>32.48484848484849</v>
      </c>
      <c r="H39" s="20">
        <f t="shared" si="1"/>
        <v>-22.28</v>
      </c>
    </row>
    <row r="40" spans="1:8" ht="12.75" thickBot="1">
      <c r="A40" s="27"/>
      <c r="B40" s="27" t="s">
        <v>314</v>
      </c>
      <c r="C40" s="261"/>
      <c r="D40" s="261"/>
      <c r="E40" s="352"/>
      <c r="F40" s="448"/>
      <c r="G40" s="73"/>
      <c r="H40" s="20">
        <f t="shared" si="1"/>
        <v>0</v>
      </c>
    </row>
    <row r="41" spans="1:9" ht="12.75" thickBot="1">
      <c r="A41" s="26" t="s">
        <v>40</v>
      </c>
      <c r="B41" s="14" t="s">
        <v>41</v>
      </c>
      <c r="C41" s="287"/>
      <c r="D41" s="287"/>
      <c r="E41" s="408"/>
      <c r="F41" s="408"/>
      <c r="G41" s="73"/>
      <c r="H41" s="20">
        <f t="shared" si="1"/>
        <v>0</v>
      </c>
      <c r="I41" s="9"/>
    </row>
    <row r="42" spans="1:9" ht="12.75" thickBot="1">
      <c r="A42" s="15"/>
      <c r="B42" s="312" t="s">
        <v>42</v>
      </c>
      <c r="C42" s="457"/>
      <c r="D42" s="457"/>
      <c r="E42" s="409"/>
      <c r="F42" s="453"/>
      <c r="G42" s="73"/>
      <c r="H42" s="20">
        <f t="shared" si="1"/>
        <v>0</v>
      </c>
      <c r="I42" s="9"/>
    </row>
    <row r="43" spans="1:8" ht="24.75" thickBot="1">
      <c r="A43" s="72" t="s">
        <v>63</v>
      </c>
      <c r="B43" s="341" t="s">
        <v>203</v>
      </c>
      <c r="C43" s="314">
        <f>C46+C50+C53</f>
        <v>10574.43298</v>
      </c>
      <c r="D43" s="314">
        <f>D46+D50+D53</f>
        <v>12173.84663</v>
      </c>
      <c r="E43" s="364">
        <f>E46+E50+E53</f>
        <v>1904.57975</v>
      </c>
      <c r="F43" s="388">
        <f>F46+F50+F53</f>
        <v>1124.1291600000002</v>
      </c>
      <c r="G43" s="73">
        <f t="shared" si="2"/>
        <v>18.011176141569344</v>
      </c>
      <c r="H43" s="20">
        <f t="shared" si="1"/>
        <v>-8669.853229999999</v>
      </c>
    </row>
    <row r="44" spans="2:8" ht="0.75" customHeight="1" thickBot="1">
      <c r="B44" s="74"/>
      <c r="C44" s="288"/>
      <c r="D44" s="288"/>
      <c r="E44" s="410">
        <f>E46+E53+E58+E48+E57</f>
        <v>2142.03699</v>
      </c>
      <c r="F44" s="410">
        <f>F46+F53+F58+F48+F57</f>
        <v>1849.4027800000001</v>
      </c>
      <c r="G44" s="73" t="e">
        <f t="shared" si="2"/>
        <v>#DIV/0!</v>
      </c>
      <c r="H44" s="20">
        <f t="shared" si="1"/>
        <v>2142.03699</v>
      </c>
    </row>
    <row r="45" spans="1:8" ht="12.75" thickBot="1">
      <c r="A45" s="27" t="s">
        <v>64</v>
      </c>
      <c r="B45" s="27" t="s">
        <v>65</v>
      </c>
      <c r="C45" s="261"/>
      <c r="D45" s="261"/>
      <c r="E45" s="411"/>
      <c r="F45" s="411"/>
      <c r="G45" s="73"/>
      <c r="H45" s="20">
        <f t="shared" si="1"/>
        <v>0</v>
      </c>
    </row>
    <row r="46" spans="2:8" ht="12" customHeight="1" thickBot="1">
      <c r="B46" s="34" t="s">
        <v>66</v>
      </c>
      <c r="C46" s="260">
        <f>C48</f>
        <v>5808</v>
      </c>
      <c r="D46" s="260">
        <f>D48</f>
        <v>5877.80666</v>
      </c>
      <c r="E46" s="351">
        <f>E48</f>
        <v>1011.54309</v>
      </c>
      <c r="F46" s="351">
        <f>F48</f>
        <v>878.74593</v>
      </c>
      <c r="G46" s="73">
        <f t="shared" si="2"/>
        <v>17.416375516528927</v>
      </c>
      <c r="H46" s="20">
        <f t="shared" si="1"/>
        <v>-4796.45691</v>
      </c>
    </row>
    <row r="47" spans="1:8" ht="12.75" thickBot="1">
      <c r="A47" s="27" t="s">
        <v>267</v>
      </c>
      <c r="B47" s="27" t="s">
        <v>65</v>
      </c>
      <c r="C47" s="261"/>
      <c r="D47" s="261"/>
      <c r="E47" s="352"/>
      <c r="F47" s="352"/>
      <c r="G47" s="73"/>
      <c r="H47" s="20">
        <f>E47-C47</f>
        <v>0</v>
      </c>
    </row>
    <row r="48" spans="2:8" ht="12" customHeight="1" thickBot="1">
      <c r="B48" s="34" t="s">
        <v>67</v>
      </c>
      <c r="C48" s="260">
        <v>5808</v>
      </c>
      <c r="D48" s="260">
        <v>5877.80666</v>
      </c>
      <c r="E48" s="351">
        <v>1011.54309</v>
      </c>
      <c r="F48" s="260">
        <v>878.74593</v>
      </c>
      <c r="G48" s="73">
        <f t="shared" si="2"/>
        <v>17.416375516528927</v>
      </c>
      <c r="H48" s="20">
        <f t="shared" si="1"/>
        <v>-4796.45691</v>
      </c>
    </row>
    <row r="49" spans="1:8" ht="12.75" thickBot="1">
      <c r="A49" s="27" t="s">
        <v>439</v>
      </c>
      <c r="B49" s="27" t="s">
        <v>65</v>
      </c>
      <c r="C49" s="261"/>
      <c r="D49" s="261"/>
      <c r="E49" s="352"/>
      <c r="F49" s="261"/>
      <c r="G49" s="73"/>
      <c r="H49" s="20">
        <f>E49-C49</f>
        <v>0</v>
      </c>
    </row>
    <row r="50" spans="2:8" ht="11.25" customHeight="1" thickBot="1">
      <c r="B50" s="34" t="s">
        <v>67</v>
      </c>
      <c r="C50" s="260">
        <v>4582.43298</v>
      </c>
      <c r="D50" s="260">
        <v>6013.20497</v>
      </c>
      <c r="E50" s="351">
        <v>786.32208</v>
      </c>
      <c r="F50" s="260">
        <v>165.43503</v>
      </c>
      <c r="G50" s="73">
        <f t="shared" si="2"/>
        <v>17.15948893157626</v>
      </c>
      <c r="H50" s="20">
        <f t="shared" si="1"/>
        <v>-3796.1108999999997</v>
      </c>
    </row>
    <row r="51" spans="1:9" ht="12.75" thickBot="1">
      <c r="A51" s="27" t="s">
        <v>68</v>
      </c>
      <c r="B51" s="27" t="s">
        <v>69</v>
      </c>
      <c r="C51" s="261"/>
      <c r="D51" s="261"/>
      <c r="E51" s="412"/>
      <c r="F51" s="412"/>
      <c r="G51" s="73"/>
      <c r="H51" s="20">
        <f t="shared" si="1"/>
        <v>0</v>
      </c>
      <c r="I51" s="47"/>
    </row>
    <row r="52" spans="1:9" ht="12.75" thickBot="1">
      <c r="A52" s="75"/>
      <c r="B52" s="34" t="s">
        <v>70</v>
      </c>
      <c r="C52" s="260"/>
      <c r="D52" s="260"/>
      <c r="E52" s="366"/>
      <c r="F52" s="366"/>
      <c r="G52" s="73"/>
      <c r="H52" s="20">
        <f t="shared" si="1"/>
        <v>0</v>
      </c>
      <c r="I52" s="77"/>
    </row>
    <row r="53" spans="1:9" s="47" customFormat="1" ht="12.75" thickBot="1">
      <c r="A53" s="75"/>
      <c r="B53" s="34" t="s">
        <v>71</v>
      </c>
      <c r="C53" s="267">
        <f>C55+C57</f>
        <v>184</v>
      </c>
      <c r="D53" s="267">
        <f>D55+D57</f>
        <v>282.835</v>
      </c>
      <c r="E53" s="366">
        <f>E55+E57</f>
        <v>106.71458000000001</v>
      </c>
      <c r="F53" s="366">
        <f>F55+F57</f>
        <v>79.9482</v>
      </c>
      <c r="G53" s="73">
        <f t="shared" si="2"/>
        <v>57.997054347826094</v>
      </c>
      <c r="H53" s="20">
        <f t="shared" si="1"/>
        <v>-77.28541999999999</v>
      </c>
      <c r="I53" s="77"/>
    </row>
    <row r="54" spans="1:8" s="77" customFormat="1" ht="12.75" thickBot="1">
      <c r="A54" s="27" t="s">
        <v>72</v>
      </c>
      <c r="B54" s="27" t="s">
        <v>73</v>
      </c>
      <c r="C54" s="261"/>
      <c r="D54" s="261"/>
      <c r="E54" s="376"/>
      <c r="F54" s="376"/>
      <c r="G54" s="73"/>
      <c r="H54" s="20">
        <f t="shared" si="1"/>
        <v>0</v>
      </c>
    </row>
    <row r="55" spans="1:8" s="77" customFormat="1" ht="12.75" customHeight="1" thickBot="1">
      <c r="A55" s="68"/>
      <c r="B55" s="13" t="s">
        <v>74</v>
      </c>
      <c r="C55" s="260">
        <v>184</v>
      </c>
      <c r="D55" s="260">
        <v>282.835</v>
      </c>
      <c r="E55" s="370">
        <v>94.47835</v>
      </c>
      <c r="F55" s="269">
        <v>67.98548</v>
      </c>
      <c r="G55" s="73">
        <f t="shared" si="2"/>
        <v>51.346929347826084</v>
      </c>
      <c r="H55" s="20">
        <f t="shared" si="1"/>
        <v>-89.52165</v>
      </c>
    </row>
    <row r="56" spans="1:8" s="77" customFormat="1" ht="12.75" thickBot="1">
      <c r="A56" s="27" t="s">
        <v>75</v>
      </c>
      <c r="B56" s="27" t="s">
        <v>73</v>
      </c>
      <c r="C56" s="261"/>
      <c r="D56" s="261"/>
      <c r="E56" s="366"/>
      <c r="F56" s="267"/>
      <c r="G56" s="73"/>
      <c r="H56" s="20">
        <f t="shared" si="1"/>
        <v>0</v>
      </c>
    </row>
    <row r="57" spans="1:8" s="77" customFormat="1" ht="14.25" customHeight="1" thickBot="1">
      <c r="A57" s="68"/>
      <c r="B57" s="13" t="s">
        <v>76</v>
      </c>
      <c r="C57" s="263"/>
      <c r="D57" s="263"/>
      <c r="E57" s="366">
        <v>12.23623</v>
      </c>
      <c r="F57" s="267">
        <v>11.96272</v>
      </c>
      <c r="G57" s="73"/>
      <c r="H57" s="20">
        <f t="shared" si="1"/>
        <v>12.23623</v>
      </c>
    </row>
    <row r="58" spans="1:8" s="77" customFormat="1" ht="15" customHeight="1" thickBot="1">
      <c r="A58" s="27" t="s">
        <v>77</v>
      </c>
      <c r="B58" s="27" t="s">
        <v>78</v>
      </c>
      <c r="C58" s="260"/>
      <c r="D58" s="260"/>
      <c r="E58" s="376"/>
      <c r="F58" s="376"/>
      <c r="G58" s="73"/>
      <c r="H58" s="20">
        <f>E58-C58</f>
        <v>0</v>
      </c>
    </row>
    <row r="59" spans="1:8" s="77" customFormat="1" ht="15" customHeight="1" thickBot="1">
      <c r="A59" s="72" t="s">
        <v>79</v>
      </c>
      <c r="B59" s="306" t="s">
        <v>80</v>
      </c>
      <c r="C59" s="314">
        <f>C61+C62+C63+C64+C66</f>
        <v>1610.688</v>
      </c>
      <c r="D59" s="314">
        <f>D61+D62+D63+D64+D66</f>
        <v>1861.5</v>
      </c>
      <c r="E59" s="364">
        <f>E61+E62+E63+E64+E66+E65</f>
        <v>1489.0788400000001</v>
      </c>
      <c r="F59" s="388">
        <f>F61+F62+F64+F63+F65+F66</f>
        <v>4631.3162</v>
      </c>
      <c r="G59" s="73">
        <f t="shared" si="2"/>
        <v>92.44986241904081</v>
      </c>
      <c r="H59" s="20">
        <f t="shared" si="1"/>
        <v>-121.60915999999997</v>
      </c>
    </row>
    <row r="60" spans="1:8" s="77" customFormat="1" ht="14.25" customHeight="1" thickBot="1">
      <c r="A60" s="34" t="s">
        <v>385</v>
      </c>
      <c r="B60" s="34" t="s">
        <v>82</v>
      </c>
      <c r="C60" s="260"/>
      <c r="D60" s="260"/>
      <c r="E60" s="366"/>
      <c r="F60" s="366"/>
      <c r="G60" s="73"/>
      <c r="H60" s="20">
        <f t="shared" si="1"/>
        <v>0</v>
      </c>
    </row>
    <row r="61" spans="1:8" s="77" customFormat="1" ht="10.5" customHeight="1" thickBot="1">
      <c r="A61" s="75"/>
      <c r="B61" s="34" t="s">
        <v>83</v>
      </c>
      <c r="C61" s="260">
        <v>672.129</v>
      </c>
      <c r="D61" s="260">
        <v>672.129</v>
      </c>
      <c r="E61" s="366">
        <v>16.96704</v>
      </c>
      <c r="F61" s="267">
        <v>3055.39866</v>
      </c>
      <c r="G61" s="73">
        <f t="shared" si="2"/>
        <v>2.524372553483037</v>
      </c>
      <c r="H61" s="20">
        <f t="shared" si="1"/>
        <v>-655.16196</v>
      </c>
    </row>
    <row r="62" spans="1:8" s="77" customFormat="1" ht="17.25" customHeight="1" thickBot="1">
      <c r="A62" s="27" t="s">
        <v>386</v>
      </c>
      <c r="B62" s="54" t="s">
        <v>388</v>
      </c>
      <c r="C62" s="259"/>
      <c r="D62" s="259">
        <v>0.812</v>
      </c>
      <c r="E62" s="356">
        <v>4.37927</v>
      </c>
      <c r="F62" s="262">
        <v>8.12944</v>
      </c>
      <c r="G62" s="73"/>
      <c r="H62" s="20">
        <f>E62-C62</f>
        <v>4.37927</v>
      </c>
    </row>
    <row r="63" spans="1:8" s="77" customFormat="1" ht="12" customHeight="1" thickBot="1">
      <c r="A63" s="27" t="s">
        <v>404</v>
      </c>
      <c r="B63" s="54" t="s">
        <v>405</v>
      </c>
      <c r="C63" s="259"/>
      <c r="D63" s="259"/>
      <c r="E63" s="356"/>
      <c r="F63" s="262"/>
      <c r="G63" s="73"/>
      <c r="H63" s="20">
        <f t="shared" si="1"/>
        <v>0</v>
      </c>
    </row>
    <row r="64" spans="1:8" s="77" customFormat="1" ht="14.25" customHeight="1" thickBot="1">
      <c r="A64" s="27" t="s">
        <v>387</v>
      </c>
      <c r="B64" s="48" t="s">
        <v>389</v>
      </c>
      <c r="C64" s="259">
        <v>76.338</v>
      </c>
      <c r="D64" s="259">
        <v>76.338</v>
      </c>
      <c r="E64" s="356">
        <v>124.41393</v>
      </c>
      <c r="F64" s="262">
        <v>54.55595</v>
      </c>
      <c r="G64" s="73">
        <f t="shared" si="2"/>
        <v>162.97771751945297</v>
      </c>
      <c r="H64" s="20">
        <f t="shared" si="1"/>
        <v>48.07593</v>
      </c>
    </row>
    <row r="65" spans="1:8" s="77" customFormat="1" ht="12.75" customHeight="1" thickBot="1">
      <c r="A65" s="48" t="s">
        <v>396</v>
      </c>
      <c r="B65" s="48" t="s">
        <v>397</v>
      </c>
      <c r="C65" s="259"/>
      <c r="D65" s="259"/>
      <c r="E65" s="356"/>
      <c r="F65" s="262">
        <v>1E-05</v>
      </c>
      <c r="G65" s="73"/>
      <c r="H65" s="20">
        <f t="shared" si="1"/>
        <v>0</v>
      </c>
    </row>
    <row r="66" spans="1:8" s="77" customFormat="1" ht="27.75" customHeight="1" thickBot="1">
      <c r="A66" s="48" t="s">
        <v>408</v>
      </c>
      <c r="B66" s="324" t="s">
        <v>398</v>
      </c>
      <c r="C66" s="259">
        <v>862.221</v>
      </c>
      <c r="D66" s="259">
        <v>1112.221</v>
      </c>
      <c r="E66" s="356">
        <v>1343.3186</v>
      </c>
      <c r="F66" s="262">
        <v>1513.23214</v>
      </c>
      <c r="G66" s="73">
        <f t="shared" si="2"/>
        <v>155.79748115622328</v>
      </c>
      <c r="H66" s="20">
        <f t="shared" si="1"/>
        <v>481.09760000000006</v>
      </c>
    </row>
    <row r="67" spans="1:8" s="77" customFormat="1" ht="15" customHeight="1" thickBot="1">
      <c r="A67" s="72" t="s">
        <v>406</v>
      </c>
      <c r="B67" s="315" t="s">
        <v>407</v>
      </c>
      <c r="C67" s="458"/>
      <c r="D67" s="458"/>
      <c r="E67" s="359"/>
      <c r="F67" s="456"/>
      <c r="G67" s="73"/>
      <c r="H67" s="20">
        <f t="shared" si="1"/>
        <v>0</v>
      </c>
    </row>
    <row r="68" spans="1:9" s="77" customFormat="1" ht="27.75" customHeight="1" thickBot="1">
      <c r="A68" s="72" t="s">
        <v>304</v>
      </c>
      <c r="B68" s="313" t="s">
        <v>210</v>
      </c>
      <c r="C68" s="459"/>
      <c r="D68" s="459"/>
      <c r="E68" s="359"/>
      <c r="F68" s="274">
        <v>182</v>
      </c>
      <c r="G68" s="73"/>
      <c r="H68" s="20">
        <f t="shared" si="1"/>
        <v>0</v>
      </c>
      <c r="I68" s="4"/>
    </row>
    <row r="69" spans="1:8" s="9" customFormat="1" ht="12.75" thickBot="1">
      <c r="A69" s="72" t="s">
        <v>289</v>
      </c>
      <c r="B69" s="315" t="s">
        <v>94</v>
      </c>
      <c r="C69" s="459">
        <v>1000</v>
      </c>
      <c r="D69" s="459">
        <v>11431.78458</v>
      </c>
      <c r="E69" s="359">
        <v>9096.80935</v>
      </c>
      <c r="F69" s="274">
        <v>712.2226</v>
      </c>
      <c r="G69" s="73">
        <f t="shared" si="2"/>
        <v>909.6809349999999</v>
      </c>
      <c r="H69" s="20">
        <f t="shared" si="1"/>
        <v>8096.8093499999995</v>
      </c>
    </row>
    <row r="70" spans="1:8" ht="12.75" thickBot="1">
      <c r="A70" s="72" t="s">
        <v>95</v>
      </c>
      <c r="B70" s="306" t="s">
        <v>96</v>
      </c>
      <c r="C70" s="314">
        <f>C72+C75+C87+C92+C96+C85+C81+C84+C94+C80+C95+C93+C91+C82+C99+C73</f>
        <v>716</v>
      </c>
      <c r="D70" s="314">
        <f>D72+D75+D87+D92+D96+D85+D81+D84+D94+D80+D95+D93+D91+D82+D99+D73</f>
        <v>926.5</v>
      </c>
      <c r="E70" s="388">
        <f>E72+E75+E87+E92+E96+E85+E81+E84+E94+E80+E95+E93+E91+E73+E83+E100+E77</f>
        <v>560.41813</v>
      </c>
      <c r="F70" s="413">
        <f>F72+F75+F87+F92+F96+F85+F81+F84+F94+F80+F95+F93+F91+F73+F83+F100+F77+F99+F76</f>
        <v>492.0437</v>
      </c>
      <c r="G70" s="73">
        <f t="shared" si="2"/>
        <v>78.27068854748603</v>
      </c>
      <c r="H70" s="20">
        <f t="shared" si="1"/>
        <v>-155.58186999999998</v>
      </c>
    </row>
    <row r="71" spans="1:9" s="9" customFormat="1" ht="12.75" thickBot="1">
      <c r="A71" s="34" t="s">
        <v>279</v>
      </c>
      <c r="B71" s="34" t="s">
        <v>97</v>
      </c>
      <c r="C71" s="260"/>
      <c r="D71" s="260"/>
      <c r="E71" s="409"/>
      <c r="F71" s="409"/>
      <c r="G71" s="73"/>
      <c r="H71" s="20">
        <f>E71-C71</f>
        <v>0</v>
      </c>
      <c r="I71" s="4"/>
    </row>
    <row r="72" spans="2:8" ht="12.75" thickBot="1">
      <c r="B72" s="34" t="s">
        <v>98</v>
      </c>
      <c r="C72" s="260">
        <v>30.1</v>
      </c>
      <c r="D72" s="260">
        <v>30.6</v>
      </c>
      <c r="E72" s="351">
        <v>30.68711</v>
      </c>
      <c r="F72" s="260">
        <v>18.74279</v>
      </c>
      <c r="G72" s="73">
        <f t="shared" si="2"/>
        <v>101.95053156146179</v>
      </c>
      <c r="H72" s="20">
        <f t="shared" si="1"/>
        <v>0.5871099999999991</v>
      </c>
    </row>
    <row r="73" spans="1:8" ht="12.75" customHeight="1" thickBot="1">
      <c r="A73" s="48" t="s">
        <v>390</v>
      </c>
      <c r="B73" s="54" t="s">
        <v>391</v>
      </c>
      <c r="C73" s="259"/>
      <c r="D73" s="259"/>
      <c r="E73" s="350"/>
      <c r="F73" s="259"/>
      <c r="G73" s="73"/>
      <c r="H73" s="20">
        <f>E73-C73</f>
        <v>0</v>
      </c>
    </row>
    <row r="74" spans="1:8" ht="12.75" thickBot="1">
      <c r="A74" s="27" t="s">
        <v>99</v>
      </c>
      <c r="B74" s="27" t="s">
        <v>100</v>
      </c>
      <c r="C74" s="261"/>
      <c r="D74" s="261"/>
      <c r="E74" s="352"/>
      <c r="F74" s="261"/>
      <c r="G74" s="73"/>
      <c r="H74" s="20">
        <f>E74-C74</f>
        <v>0</v>
      </c>
    </row>
    <row r="75" spans="1:8" ht="12.75" thickBot="1">
      <c r="A75" s="13"/>
      <c r="B75" s="13" t="s">
        <v>101</v>
      </c>
      <c r="C75" s="263">
        <v>34</v>
      </c>
      <c r="D75" s="263">
        <v>34</v>
      </c>
      <c r="E75" s="358">
        <v>15</v>
      </c>
      <c r="F75" s="263">
        <v>22</v>
      </c>
      <c r="G75" s="73">
        <f>E75/C75*100</f>
        <v>44.11764705882353</v>
      </c>
      <c r="H75" s="20">
        <f>E75-C75</f>
        <v>-19</v>
      </c>
    </row>
    <row r="76" spans="1:8" ht="12.75" thickBot="1">
      <c r="A76" s="34" t="s">
        <v>411</v>
      </c>
      <c r="B76" s="34" t="s">
        <v>412</v>
      </c>
      <c r="C76" s="260"/>
      <c r="D76" s="260"/>
      <c r="E76" s="351"/>
      <c r="F76" s="351"/>
      <c r="G76" s="73"/>
      <c r="H76" s="20">
        <f aca="true" t="shared" si="3" ref="H76:H92">E76-C76</f>
        <v>0</v>
      </c>
    </row>
    <row r="77" spans="2:8" ht="0.75" customHeight="1" thickBot="1">
      <c r="B77" s="13"/>
      <c r="C77" s="260"/>
      <c r="D77" s="260"/>
      <c r="E77" s="351"/>
      <c r="F77" s="351"/>
      <c r="G77" s="73"/>
      <c r="H77" s="20">
        <f t="shared" si="3"/>
        <v>0</v>
      </c>
    </row>
    <row r="78" spans="1:8" ht="12.75" thickBot="1">
      <c r="A78" s="27" t="s">
        <v>105</v>
      </c>
      <c r="B78" s="27" t="s">
        <v>103</v>
      </c>
      <c r="C78" s="261"/>
      <c r="D78" s="261"/>
      <c r="E78" s="352"/>
      <c r="F78" s="352"/>
      <c r="G78" s="73"/>
      <c r="H78" s="20">
        <f t="shared" si="3"/>
        <v>0</v>
      </c>
    </row>
    <row r="79" spans="2:8" ht="12.75" thickBot="1">
      <c r="B79" s="34" t="s">
        <v>106</v>
      </c>
      <c r="C79" s="260"/>
      <c r="D79" s="260"/>
      <c r="E79" s="351"/>
      <c r="F79" s="351"/>
      <c r="G79" s="73"/>
      <c r="H79" s="20">
        <f t="shared" si="3"/>
        <v>0</v>
      </c>
    </row>
    <row r="80" spans="2:8" ht="12.75" thickBot="1">
      <c r="B80" s="34" t="s">
        <v>93</v>
      </c>
      <c r="C80" s="260"/>
      <c r="D80" s="260"/>
      <c r="E80" s="351"/>
      <c r="F80" s="351"/>
      <c r="G80" s="73"/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>
        <v>171</v>
      </c>
      <c r="D81" s="264">
        <v>171</v>
      </c>
      <c r="E81" s="350"/>
      <c r="F81" s="259">
        <v>170</v>
      </c>
      <c r="G81" s="73">
        <f>E81/C81*100</f>
        <v>0</v>
      </c>
      <c r="H81" s="20">
        <f t="shared" si="3"/>
        <v>-171</v>
      </c>
    </row>
    <row r="82" spans="1:8" ht="12.75" thickBot="1">
      <c r="A82" s="27" t="s">
        <v>107</v>
      </c>
      <c r="B82" s="27" t="s">
        <v>108</v>
      </c>
      <c r="C82" s="261">
        <v>95</v>
      </c>
      <c r="D82" s="261">
        <v>95</v>
      </c>
      <c r="E82" s="352"/>
      <c r="F82" s="261"/>
      <c r="G82" s="73">
        <f>E82/C82*100</f>
        <v>0</v>
      </c>
      <c r="H82" s="20">
        <f t="shared" si="3"/>
        <v>-95</v>
      </c>
    </row>
    <row r="83" spans="1:8" ht="12.75" thickBot="1">
      <c r="A83" s="13"/>
      <c r="B83" s="13" t="s">
        <v>109</v>
      </c>
      <c r="C83" s="263"/>
      <c r="D83" s="263"/>
      <c r="E83" s="358">
        <v>63</v>
      </c>
      <c r="F83" s="263">
        <v>40</v>
      </c>
      <c r="G83" s="73"/>
      <c r="H83" s="20">
        <f t="shared" si="3"/>
        <v>63</v>
      </c>
    </row>
    <row r="84" spans="1:8" ht="15.75" customHeight="1" thickBot="1">
      <c r="A84" s="27" t="s">
        <v>110</v>
      </c>
      <c r="B84" s="27" t="s">
        <v>111</v>
      </c>
      <c r="C84" s="261">
        <v>16.1</v>
      </c>
      <c r="D84" s="261">
        <v>71.1</v>
      </c>
      <c r="E84" s="350">
        <v>80.2</v>
      </c>
      <c r="F84" s="259">
        <v>13.6</v>
      </c>
      <c r="G84" s="73">
        <f>E84/C84*100</f>
        <v>498.13664596273287</v>
      </c>
      <c r="H84" s="20">
        <f>E84-C84</f>
        <v>64.1</v>
      </c>
    </row>
    <row r="85" spans="1:8" ht="12.75" customHeight="1" thickBot="1">
      <c r="A85" s="27" t="s">
        <v>112</v>
      </c>
      <c r="B85" s="27" t="s">
        <v>225</v>
      </c>
      <c r="C85" s="261"/>
      <c r="D85" s="261"/>
      <c r="E85" s="353"/>
      <c r="F85" s="353"/>
      <c r="G85" s="73"/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261"/>
      <c r="E86" s="352"/>
      <c r="F86" s="352"/>
      <c r="G86" s="73"/>
      <c r="H86" s="20">
        <f t="shared" si="3"/>
        <v>0</v>
      </c>
    </row>
    <row r="87" spans="2:8" ht="12.75" thickBot="1">
      <c r="B87" s="34" t="s">
        <v>114</v>
      </c>
      <c r="C87" s="260"/>
      <c r="D87" s="260"/>
      <c r="E87" s="351">
        <v>1</v>
      </c>
      <c r="F87" s="351"/>
      <c r="G87" s="73"/>
      <c r="H87" s="20">
        <f t="shared" si="3"/>
        <v>1</v>
      </c>
    </row>
    <row r="88" spans="3:8" ht="12.75" hidden="1" thickBot="1">
      <c r="C88" s="460"/>
      <c r="D88" s="460"/>
      <c r="G88" s="73"/>
      <c r="H88" s="20">
        <f t="shared" si="3"/>
        <v>0</v>
      </c>
    </row>
    <row r="89" spans="3:8" ht="12.75" hidden="1" thickBot="1">
      <c r="C89" s="460"/>
      <c r="D89" s="460"/>
      <c r="G89" s="73"/>
      <c r="H89" s="20">
        <f t="shared" si="3"/>
        <v>0</v>
      </c>
    </row>
    <row r="90" spans="3:8" ht="12.75" hidden="1" thickBot="1">
      <c r="C90" s="460"/>
      <c r="D90" s="460"/>
      <c r="G90" s="73"/>
      <c r="H90" s="20">
        <f t="shared" si="3"/>
        <v>0</v>
      </c>
    </row>
    <row r="91" spans="1:8" ht="16.5" customHeight="1" thickBot="1">
      <c r="A91" s="13" t="s">
        <v>115</v>
      </c>
      <c r="B91" s="13" t="s">
        <v>429</v>
      </c>
      <c r="C91" s="263"/>
      <c r="D91" s="263"/>
      <c r="E91" s="439"/>
      <c r="F91" s="439"/>
      <c r="G91" s="73"/>
      <c r="H91" s="20">
        <f t="shared" si="3"/>
        <v>0</v>
      </c>
    </row>
    <row r="92" spans="1:8" ht="12.75" hidden="1" thickBot="1">
      <c r="A92" s="58"/>
      <c r="B92" s="58" t="s">
        <v>117</v>
      </c>
      <c r="C92" s="264"/>
      <c r="D92" s="264"/>
      <c r="E92" s="440"/>
      <c r="F92" s="416"/>
      <c r="G92" s="73" t="e">
        <f>E92/C92*100</f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421</v>
      </c>
      <c r="C93" s="264">
        <v>3</v>
      </c>
      <c r="D93" s="264">
        <v>3</v>
      </c>
      <c r="E93" s="350"/>
      <c r="F93" s="360"/>
      <c r="G93" s="73">
        <f>E93/C93*100</f>
        <v>0</v>
      </c>
      <c r="H93" s="20">
        <f>E93-C93</f>
        <v>-3</v>
      </c>
    </row>
    <row r="94" spans="1:8" ht="24" customHeight="1" thickBot="1">
      <c r="A94" s="48" t="s">
        <v>305</v>
      </c>
      <c r="B94" s="166" t="s">
        <v>307</v>
      </c>
      <c r="C94" s="259"/>
      <c r="D94" s="259"/>
      <c r="E94" s="350"/>
      <c r="F94" s="360"/>
      <c r="G94" s="73"/>
      <c r="H94" s="20">
        <f>E94-C94</f>
        <v>0</v>
      </c>
    </row>
    <row r="95" spans="1:8" ht="23.25" customHeight="1" thickBot="1">
      <c r="A95" s="48" t="s">
        <v>306</v>
      </c>
      <c r="B95" s="167" t="s">
        <v>308</v>
      </c>
      <c r="C95" s="259"/>
      <c r="D95" s="259">
        <v>15</v>
      </c>
      <c r="E95" s="441">
        <v>17</v>
      </c>
      <c r="F95" s="417"/>
      <c r="G95" s="73"/>
      <c r="H95" s="20">
        <f aca="true" t="shared" si="4" ref="H95:H139">E95-C95</f>
        <v>17</v>
      </c>
    </row>
    <row r="96" spans="1:8" ht="12.75" thickBot="1">
      <c r="A96" s="34" t="s">
        <v>118</v>
      </c>
      <c r="B96" s="34" t="s">
        <v>119</v>
      </c>
      <c r="C96" s="136">
        <f>C98</f>
        <v>357.3</v>
      </c>
      <c r="D96" s="136">
        <f>D98</f>
        <v>497.3</v>
      </c>
      <c r="E96" s="354">
        <f>E98</f>
        <v>353.53102</v>
      </c>
      <c r="F96" s="354">
        <f>F98</f>
        <v>227.70091</v>
      </c>
      <c r="G96" s="73">
        <f>E96/C96*100</f>
        <v>98.945149734117</v>
      </c>
      <c r="H96" s="20">
        <f t="shared" si="4"/>
        <v>-3.768979999999999</v>
      </c>
    </row>
    <row r="97" spans="1:8" ht="12.75" thickBot="1">
      <c r="A97" s="27" t="s">
        <v>325</v>
      </c>
      <c r="B97" s="27" t="s">
        <v>121</v>
      </c>
      <c r="C97" s="261"/>
      <c r="D97" s="261"/>
      <c r="E97" s="352"/>
      <c r="F97" s="352"/>
      <c r="G97" s="73"/>
      <c r="H97" s="20">
        <f t="shared" si="4"/>
        <v>0</v>
      </c>
    </row>
    <row r="98" spans="2:8" ht="12.75" thickBot="1">
      <c r="B98" s="34" t="s">
        <v>122</v>
      </c>
      <c r="C98" s="260">
        <v>357.3</v>
      </c>
      <c r="D98" s="260">
        <v>497.3</v>
      </c>
      <c r="E98" s="351">
        <v>353.53102</v>
      </c>
      <c r="F98" s="260">
        <v>227.70091</v>
      </c>
      <c r="G98" s="73">
        <f>E98/C98*100</f>
        <v>98.945149734117</v>
      </c>
      <c r="H98" s="20">
        <f t="shared" si="4"/>
        <v>-3.768979999999999</v>
      </c>
    </row>
    <row r="99" spans="1:8" ht="12.75" thickBot="1">
      <c r="A99" s="27" t="s">
        <v>123</v>
      </c>
      <c r="B99" s="27" t="s">
        <v>97</v>
      </c>
      <c r="C99" s="261">
        <v>9.5</v>
      </c>
      <c r="D99" s="261">
        <v>9.5</v>
      </c>
      <c r="E99" s="352"/>
      <c r="F99" s="352"/>
      <c r="G99" s="73">
        <f>E99/C99*100</f>
        <v>0</v>
      </c>
      <c r="H99" s="20">
        <f t="shared" si="4"/>
        <v>-9.5</v>
      </c>
    </row>
    <row r="100" spans="2:8" ht="12.75" thickBot="1">
      <c r="B100" s="34" t="s">
        <v>124</v>
      </c>
      <c r="C100" s="260"/>
      <c r="D100" s="260"/>
      <c r="E100" s="351"/>
      <c r="F100" s="352"/>
      <c r="G100" s="73"/>
      <c r="H100" s="20">
        <f t="shared" si="4"/>
        <v>0</v>
      </c>
    </row>
    <row r="101" spans="1:8" ht="12.75" thickBot="1">
      <c r="A101" s="72" t="s">
        <v>125</v>
      </c>
      <c r="B101" s="306" t="s">
        <v>126</v>
      </c>
      <c r="C101" s="314">
        <f>C104+C105</f>
        <v>0</v>
      </c>
      <c r="D101" s="314">
        <f>D104+D105</f>
        <v>105</v>
      </c>
      <c r="E101" s="442">
        <f>E102+E103+E104+E105</f>
        <v>48.81941</v>
      </c>
      <c r="F101" s="418">
        <f>F102+F103+F104+F105</f>
        <v>1300.33964</v>
      </c>
      <c r="G101" s="73"/>
      <c r="H101" s="20">
        <f t="shared" si="4"/>
        <v>48.81941</v>
      </c>
    </row>
    <row r="102" spans="1:8" ht="12.75" thickBot="1">
      <c r="A102" s="34" t="s">
        <v>127</v>
      </c>
      <c r="B102" s="34" t="s">
        <v>128</v>
      </c>
      <c r="C102" s="260"/>
      <c r="D102" s="260"/>
      <c r="E102" s="358">
        <v>-55.72693</v>
      </c>
      <c r="F102" s="263">
        <v>102.65051</v>
      </c>
      <c r="G102" s="73"/>
      <c r="H102" s="20">
        <f t="shared" si="4"/>
        <v>-55.72693</v>
      </c>
    </row>
    <row r="103" spans="1:8" ht="12.75" thickBot="1">
      <c r="A103" s="27" t="s">
        <v>309</v>
      </c>
      <c r="B103" s="58" t="s">
        <v>128</v>
      </c>
      <c r="C103" s="264"/>
      <c r="D103" s="264"/>
      <c r="E103" s="360"/>
      <c r="F103" s="264"/>
      <c r="G103" s="73"/>
      <c r="H103" s="20">
        <f>E103-C103</f>
        <v>0</v>
      </c>
    </row>
    <row r="104" spans="1:8" ht="12.75" thickBot="1">
      <c r="A104" s="27" t="s">
        <v>280</v>
      </c>
      <c r="B104" s="58" t="s">
        <v>129</v>
      </c>
      <c r="C104" s="264"/>
      <c r="D104" s="264"/>
      <c r="E104" s="350"/>
      <c r="F104" s="259"/>
      <c r="G104" s="73"/>
      <c r="H104" s="20">
        <f t="shared" si="4"/>
        <v>0</v>
      </c>
    </row>
    <row r="105" spans="1:8" ht="12.75" customHeight="1" thickBot="1">
      <c r="A105" s="27" t="s">
        <v>319</v>
      </c>
      <c r="B105" s="27" t="s">
        <v>126</v>
      </c>
      <c r="C105" s="261"/>
      <c r="D105" s="261">
        <v>105</v>
      </c>
      <c r="E105" s="353">
        <v>104.54634</v>
      </c>
      <c r="F105" s="121">
        <v>1197.68913</v>
      </c>
      <c r="G105" s="73"/>
      <c r="H105" s="20">
        <f t="shared" si="4"/>
        <v>104.54634</v>
      </c>
    </row>
    <row r="106" spans="1:8" ht="12.75" thickBot="1">
      <c r="A106" s="72" t="s">
        <v>134</v>
      </c>
      <c r="B106" s="306" t="s">
        <v>135</v>
      </c>
      <c r="C106" s="274">
        <f>C107</f>
        <v>332478.9</v>
      </c>
      <c r="D106" s="274">
        <f>D107+D187</f>
        <v>328960.3</v>
      </c>
      <c r="E106" s="359">
        <f>E107+E187+E191+E190</f>
        <v>194181.8534</v>
      </c>
      <c r="F106" s="359">
        <f>F107+F187+F191+F190</f>
        <v>181042.56256000002</v>
      </c>
      <c r="G106" s="73">
        <f>E106/C106*100</f>
        <v>58.40426366906291</v>
      </c>
      <c r="H106" s="20">
        <f t="shared" si="4"/>
        <v>-138297.04660000003</v>
      </c>
    </row>
    <row r="107" spans="1:8" ht="12.75" thickBot="1">
      <c r="A107" s="100" t="s">
        <v>232</v>
      </c>
      <c r="B107" s="306" t="s">
        <v>233</v>
      </c>
      <c r="C107" s="245">
        <f>C108+C111+C138+C170</f>
        <v>332478.9</v>
      </c>
      <c r="D107" s="245">
        <f>D108+D111+D138+D170</f>
        <v>324754.3</v>
      </c>
      <c r="E107" s="347">
        <f>E108+E111+E138+E170</f>
        <v>189997.99894999998</v>
      </c>
      <c r="F107" s="347">
        <f>F108+F111+F138+F170</f>
        <v>179205.25965000002</v>
      </c>
      <c r="G107" s="73">
        <f>E107/C107*100</f>
        <v>57.145881723622146</v>
      </c>
      <c r="H107" s="20">
        <f t="shared" si="4"/>
        <v>-142480.90105000004</v>
      </c>
    </row>
    <row r="108" spans="1:8" ht="12.75" thickBot="1">
      <c r="A108" s="72" t="s">
        <v>136</v>
      </c>
      <c r="B108" s="306" t="s">
        <v>137</v>
      </c>
      <c r="C108" s="245">
        <f>C109+C110</f>
        <v>108768</v>
      </c>
      <c r="D108" s="245">
        <f>D109+D110</f>
        <v>108768</v>
      </c>
      <c r="E108" s="443">
        <f>E109+E110</f>
        <v>69821</v>
      </c>
      <c r="F108" s="405">
        <f>F109+F110</f>
        <v>62458</v>
      </c>
      <c r="G108" s="73">
        <f>E108/C108*100</f>
        <v>64.19259340982642</v>
      </c>
      <c r="H108" s="20">
        <f t="shared" si="4"/>
        <v>-38947</v>
      </c>
    </row>
    <row r="109" spans="1:8" ht="12.75" thickBot="1">
      <c r="A109" s="34" t="s">
        <v>138</v>
      </c>
      <c r="B109" s="68" t="s">
        <v>139</v>
      </c>
      <c r="C109" s="269">
        <v>108768</v>
      </c>
      <c r="D109" s="269">
        <v>108768</v>
      </c>
      <c r="E109" s="370">
        <v>69821</v>
      </c>
      <c r="F109" s="269">
        <v>62458</v>
      </c>
      <c r="G109" s="73">
        <f>E109/C109*100</f>
        <v>64.19259340982642</v>
      </c>
      <c r="H109" s="20">
        <f t="shared" si="4"/>
        <v>-38947</v>
      </c>
    </row>
    <row r="110" spans="1:8" ht="12" customHeight="1" thickBot="1">
      <c r="A110" s="91" t="s">
        <v>218</v>
      </c>
      <c r="B110" s="68" t="s">
        <v>447</v>
      </c>
      <c r="C110" s="289"/>
      <c r="D110" s="289"/>
      <c r="E110" s="349"/>
      <c r="F110" s="349"/>
      <c r="G110" s="73"/>
      <c r="H110" s="20">
        <f t="shared" si="4"/>
        <v>0</v>
      </c>
    </row>
    <row r="111" spans="1:9" ht="12.75" thickBot="1">
      <c r="A111" s="72" t="s">
        <v>140</v>
      </c>
      <c r="B111" s="307" t="s">
        <v>141</v>
      </c>
      <c r="C111" s="248">
        <f>C116+C117+C121+C112+C115+C118+C120</f>
        <v>36809.6</v>
      </c>
      <c r="D111" s="248">
        <f>D116+D117+D121+D112+D115+D118+D120+D119</f>
        <v>27949.600000000002</v>
      </c>
      <c r="E111" s="419">
        <f>E116+E117+E121+E112+E115+E118+E120+E113+E114+E119</f>
        <v>8341.207</v>
      </c>
      <c r="F111" s="384">
        <f>F116+F117+F121+F115+F118+F120+F113+F114+F112</f>
        <v>9210.77</v>
      </c>
      <c r="G111" s="73">
        <f>E111/C111*100</f>
        <v>22.660411957750153</v>
      </c>
      <c r="H111" s="20">
        <f t="shared" si="4"/>
        <v>-28468.392999999996</v>
      </c>
      <c r="I111" s="9"/>
    </row>
    <row r="112" spans="1:9" ht="12.75" thickBot="1">
      <c r="A112" s="13" t="s">
        <v>413</v>
      </c>
      <c r="B112" s="68" t="s">
        <v>422</v>
      </c>
      <c r="C112" s="290"/>
      <c r="D112" s="290">
        <v>1300.2</v>
      </c>
      <c r="E112" s="444">
        <v>1300.2</v>
      </c>
      <c r="F112" s="444"/>
      <c r="G112" s="73"/>
      <c r="H112" s="20">
        <f t="shared" si="4"/>
        <v>1300.2</v>
      </c>
      <c r="I112" s="9"/>
    </row>
    <row r="113" spans="1:9" ht="12.75" thickBot="1">
      <c r="A113" s="13" t="s">
        <v>413</v>
      </c>
      <c r="B113" s="68" t="s">
        <v>416</v>
      </c>
      <c r="C113" s="269"/>
      <c r="D113" s="269"/>
      <c r="E113" s="354"/>
      <c r="F113" s="354"/>
      <c r="G113" s="73"/>
      <c r="H113" s="20">
        <f t="shared" si="4"/>
        <v>0</v>
      </c>
      <c r="I113" s="9"/>
    </row>
    <row r="114" spans="1:9" ht="12.75" thickBot="1">
      <c r="A114" s="13" t="s">
        <v>413</v>
      </c>
      <c r="B114" s="68" t="s">
        <v>417</v>
      </c>
      <c r="C114" s="269"/>
      <c r="D114" s="269"/>
      <c r="E114" s="354"/>
      <c r="F114" s="354"/>
      <c r="G114" s="73"/>
      <c r="H114" s="20">
        <f t="shared" si="4"/>
        <v>0</v>
      </c>
      <c r="I114" s="9"/>
    </row>
    <row r="115" spans="1:9" ht="12.75" thickBot="1">
      <c r="A115" s="13" t="s">
        <v>414</v>
      </c>
      <c r="B115" s="68" t="s">
        <v>143</v>
      </c>
      <c r="C115" s="269">
        <v>3263.2</v>
      </c>
      <c r="D115" s="269">
        <v>5567.4</v>
      </c>
      <c r="E115" s="350">
        <v>460.84</v>
      </c>
      <c r="F115" s="350"/>
      <c r="G115" s="73">
        <f>E115/C115*100</f>
        <v>14.122333905368963</v>
      </c>
      <c r="H115" s="20">
        <f t="shared" si="4"/>
        <v>-2802.3599999999997</v>
      </c>
      <c r="I115" s="9"/>
    </row>
    <row r="116" spans="1:9" ht="12.75" thickBot="1">
      <c r="A116" s="34" t="s">
        <v>415</v>
      </c>
      <c r="B116" s="75" t="s">
        <v>145</v>
      </c>
      <c r="C116" s="267">
        <v>5137</v>
      </c>
      <c r="D116" s="267">
        <v>6064</v>
      </c>
      <c r="E116" s="349">
        <v>1563.951</v>
      </c>
      <c r="F116" s="258">
        <v>7487</v>
      </c>
      <c r="G116" s="73">
        <f>E116/C116*100</f>
        <v>30.444831613782362</v>
      </c>
      <c r="H116" s="20">
        <f t="shared" si="4"/>
        <v>-3573.049</v>
      </c>
      <c r="I116" s="9"/>
    </row>
    <row r="117" spans="1:8" ht="12.75" thickBot="1">
      <c r="A117" s="58" t="s">
        <v>337</v>
      </c>
      <c r="B117" s="67" t="s">
        <v>438</v>
      </c>
      <c r="C117" s="270"/>
      <c r="D117" s="270"/>
      <c r="E117" s="350"/>
      <c r="F117" s="360"/>
      <c r="G117" s="73"/>
      <c r="H117" s="20">
        <f t="shared" si="4"/>
        <v>0</v>
      </c>
    </row>
    <row r="118" spans="1:8" ht="12.75" thickBot="1">
      <c r="A118" s="13" t="s">
        <v>241</v>
      </c>
      <c r="B118" s="68" t="s">
        <v>237</v>
      </c>
      <c r="C118" s="269"/>
      <c r="D118" s="269"/>
      <c r="E118" s="354"/>
      <c r="F118" s="358"/>
      <c r="G118" s="73"/>
      <c r="H118" s="20">
        <f t="shared" si="4"/>
        <v>0</v>
      </c>
    </row>
    <row r="119" spans="1:9" s="9" customFormat="1" ht="13.5" thickBot="1">
      <c r="A119" s="13" t="s">
        <v>468</v>
      </c>
      <c r="B119" s="304" t="s">
        <v>469</v>
      </c>
      <c r="C119" s="291"/>
      <c r="D119" s="291">
        <v>2953.2</v>
      </c>
      <c r="E119" s="354">
        <v>776.6</v>
      </c>
      <c r="F119" s="354"/>
      <c r="G119" s="73" t="e">
        <f>E119/C119*100</f>
        <v>#DIV/0!</v>
      </c>
      <c r="H119" s="20">
        <f>E119-C119</f>
        <v>776.6</v>
      </c>
      <c r="I119" s="4"/>
    </row>
    <row r="120" spans="1:9" s="9" customFormat="1" ht="13.5" thickBot="1">
      <c r="A120" s="13" t="s">
        <v>370</v>
      </c>
      <c r="B120" s="304" t="s">
        <v>153</v>
      </c>
      <c r="C120" s="291">
        <v>3208.9</v>
      </c>
      <c r="D120" s="291">
        <v>3208.9</v>
      </c>
      <c r="E120" s="354">
        <v>2772.4</v>
      </c>
      <c r="F120" s="354"/>
      <c r="G120" s="73">
        <f>E120/C120*100</f>
        <v>86.39720776590109</v>
      </c>
      <c r="H120" s="20">
        <f t="shared" si="4"/>
        <v>-436.5</v>
      </c>
      <c r="I120" s="4"/>
    </row>
    <row r="121" spans="1:8" ht="12.75" thickBot="1">
      <c r="A121" s="72" t="s">
        <v>151</v>
      </c>
      <c r="B121" s="308" t="s">
        <v>152</v>
      </c>
      <c r="C121" s="248">
        <f>C123+C124+C125+C126+C127+C122+C128+C131+C130+C137</f>
        <v>25200.5</v>
      </c>
      <c r="D121" s="248">
        <f>D123+D124+D125+D126+D127+D122+D128+D131+D130+D137</f>
        <v>8855.9</v>
      </c>
      <c r="E121" s="372">
        <f>E123+E124+E125+E126+E127+E122+E128+E131+E130+E136+E137+E135</f>
        <v>1467.216</v>
      </c>
      <c r="F121" s="419">
        <f>F123+F124+F125+F126+F127+F122+F128+F131+F130+F134+F135</f>
        <v>1723.77</v>
      </c>
      <c r="G121" s="73">
        <f>E121/C121*100</f>
        <v>5.822170195035812</v>
      </c>
      <c r="H121" s="20">
        <f t="shared" si="4"/>
        <v>-23733.284</v>
      </c>
    </row>
    <row r="122" spans="1:8" ht="16.5" customHeight="1" thickBot="1">
      <c r="A122" s="13" t="s">
        <v>151</v>
      </c>
      <c r="B122" s="132" t="s">
        <v>440</v>
      </c>
      <c r="C122" s="269">
        <v>220</v>
      </c>
      <c r="D122" s="269">
        <v>250</v>
      </c>
      <c r="E122" s="354">
        <v>250</v>
      </c>
      <c r="F122" s="353"/>
      <c r="G122" s="73">
        <f>E122/C122*100</f>
        <v>113.63636363636364</v>
      </c>
      <c r="H122" s="20">
        <f t="shared" si="4"/>
        <v>30</v>
      </c>
    </row>
    <row r="123" spans="1:8" ht="12.75" thickBot="1">
      <c r="A123" s="27" t="s">
        <v>151</v>
      </c>
      <c r="B123" s="79" t="s">
        <v>154</v>
      </c>
      <c r="C123" s="268"/>
      <c r="D123" s="268"/>
      <c r="E123" s="353"/>
      <c r="F123" s="353"/>
      <c r="G123" s="73"/>
      <c r="H123" s="20">
        <f t="shared" si="4"/>
        <v>0</v>
      </c>
    </row>
    <row r="124" spans="1:8" ht="12.75" thickBot="1">
      <c r="A124" s="27" t="s">
        <v>151</v>
      </c>
      <c r="B124" s="67" t="s">
        <v>155</v>
      </c>
      <c r="C124" s="270"/>
      <c r="D124" s="270"/>
      <c r="E124" s="350"/>
      <c r="F124" s="259">
        <v>54.5</v>
      </c>
      <c r="G124" s="73"/>
      <c r="H124" s="20">
        <f t="shared" si="4"/>
        <v>0</v>
      </c>
    </row>
    <row r="125" spans="1:8" ht="12.75" thickBot="1">
      <c r="A125" s="27" t="s">
        <v>151</v>
      </c>
      <c r="B125" s="79" t="s">
        <v>446</v>
      </c>
      <c r="C125" s="270">
        <v>4000</v>
      </c>
      <c r="D125" s="270">
        <v>4000</v>
      </c>
      <c r="E125" s="350"/>
      <c r="F125" s="350"/>
      <c r="G125" s="73">
        <f>E125/C125*100</f>
        <v>0</v>
      </c>
      <c r="H125" s="20">
        <f t="shared" si="4"/>
        <v>-4000</v>
      </c>
    </row>
    <row r="126" spans="1:8" ht="12.75" hidden="1" thickBot="1">
      <c r="A126" s="27" t="s">
        <v>151</v>
      </c>
      <c r="B126" s="79" t="s">
        <v>251</v>
      </c>
      <c r="C126" s="268"/>
      <c r="D126" s="268"/>
      <c r="E126" s="353"/>
      <c r="F126" s="352"/>
      <c r="G126" s="73" t="e">
        <f>E126/C126*100</f>
        <v>#DIV/0!</v>
      </c>
      <c r="H126" s="20">
        <f t="shared" si="4"/>
        <v>0</v>
      </c>
    </row>
    <row r="127" spans="1:8" ht="12.75" thickBot="1">
      <c r="A127" s="27" t="s">
        <v>151</v>
      </c>
      <c r="B127" s="79" t="s">
        <v>290</v>
      </c>
      <c r="C127" s="270"/>
      <c r="D127" s="270"/>
      <c r="E127" s="350"/>
      <c r="F127" s="350"/>
      <c r="G127" s="73"/>
      <c r="H127" s="20">
        <f t="shared" si="4"/>
        <v>0</v>
      </c>
    </row>
    <row r="128" spans="1:8" ht="13.5" thickBot="1">
      <c r="A128" s="27" t="s">
        <v>151</v>
      </c>
      <c r="B128" s="229" t="s">
        <v>341</v>
      </c>
      <c r="C128" s="291">
        <v>15496.6</v>
      </c>
      <c r="D128" s="291"/>
      <c r="E128" s="353"/>
      <c r="F128" s="121">
        <v>431.67</v>
      </c>
      <c r="G128" s="73">
        <f>E128/C128*100</f>
        <v>0</v>
      </c>
      <c r="H128" s="20">
        <f t="shared" si="4"/>
        <v>-15496.6</v>
      </c>
    </row>
    <row r="129" spans="1:8" ht="12.75" hidden="1" thickBot="1">
      <c r="A129" s="27" t="s">
        <v>151</v>
      </c>
      <c r="B129" s="114" t="s">
        <v>331</v>
      </c>
      <c r="C129" s="292"/>
      <c r="D129" s="292"/>
      <c r="E129" s="353"/>
      <c r="F129" s="121"/>
      <c r="G129" s="73" t="e">
        <f>E129/C129*100</f>
        <v>#DIV/0!</v>
      </c>
      <c r="H129" s="20">
        <f t="shared" si="4"/>
        <v>0</v>
      </c>
    </row>
    <row r="130" spans="1:9" ht="13.5" customHeight="1" thickBot="1">
      <c r="A130" s="27" t="s">
        <v>151</v>
      </c>
      <c r="B130" s="114" t="s">
        <v>424</v>
      </c>
      <c r="C130" s="292">
        <v>2273.9</v>
      </c>
      <c r="D130" s="292">
        <v>2273.9</v>
      </c>
      <c r="E130" s="353">
        <v>1217.216</v>
      </c>
      <c r="F130" s="121">
        <v>1237.6</v>
      </c>
      <c r="G130" s="73">
        <f>E130/C130*100</f>
        <v>53.529882580588406</v>
      </c>
      <c r="H130" s="20">
        <f t="shared" si="4"/>
        <v>-1056.6840000000002</v>
      </c>
      <c r="I130" s="1"/>
    </row>
    <row r="131" spans="1:9" s="232" customFormat="1" ht="13.5" thickBot="1">
      <c r="A131" s="228" t="s">
        <v>151</v>
      </c>
      <c r="B131" s="229" t="s">
        <v>423</v>
      </c>
      <c r="C131" s="293"/>
      <c r="D131" s="293"/>
      <c r="E131" s="445"/>
      <c r="F131" s="420"/>
      <c r="G131" s="73"/>
      <c r="H131" s="20">
        <f t="shared" si="4"/>
        <v>0</v>
      </c>
      <c r="I131" s="231"/>
    </row>
    <row r="132" spans="1:9" s="232" customFormat="1" ht="13.5" hidden="1" thickBot="1">
      <c r="A132" s="228" t="s">
        <v>151</v>
      </c>
      <c r="B132" s="164" t="s">
        <v>342</v>
      </c>
      <c r="C132" s="277"/>
      <c r="D132" s="277"/>
      <c r="E132" s="379"/>
      <c r="F132" s="421"/>
      <c r="G132" s="73"/>
      <c r="H132" s="20">
        <f t="shared" si="4"/>
        <v>0</v>
      </c>
      <c r="I132" s="240"/>
    </row>
    <row r="133" spans="1:9" ht="12.75" hidden="1" thickBot="1">
      <c r="A133" s="27" t="s">
        <v>151</v>
      </c>
      <c r="B133" s="79" t="s">
        <v>333</v>
      </c>
      <c r="C133" s="291"/>
      <c r="D133" s="291"/>
      <c r="E133" s="353"/>
      <c r="F133" s="352"/>
      <c r="G133" s="73"/>
      <c r="H133" s="20">
        <f t="shared" si="4"/>
        <v>0</v>
      </c>
      <c r="I133" s="1"/>
    </row>
    <row r="134" spans="1:9" ht="12.75" thickBot="1">
      <c r="A134" s="27" t="s">
        <v>151</v>
      </c>
      <c r="B134" s="53" t="s">
        <v>441</v>
      </c>
      <c r="C134" s="262"/>
      <c r="D134" s="262"/>
      <c r="E134" s="350"/>
      <c r="F134" s="353"/>
      <c r="G134" s="73"/>
      <c r="H134" s="20">
        <f t="shared" si="4"/>
        <v>0</v>
      </c>
      <c r="I134" s="1"/>
    </row>
    <row r="135" spans="1:9" ht="24.75" thickBot="1">
      <c r="A135" s="228" t="s">
        <v>151</v>
      </c>
      <c r="B135" s="143" t="s">
        <v>442</v>
      </c>
      <c r="C135" s="291"/>
      <c r="D135" s="291"/>
      <c r="E135" s="353"/>
      <c r="F135" s="354"/>
      <c r="G135" s="73"/>
      <c r="H135" s="20">
        <f t="shared" si="4"/>
        <v>0</v>
      </c>
      <c r="I135" s="1"/>
    </row>
    <row r="136" spans="1:9" ht="24.75" thickBot="1">
      <c r="A136" s="228" t="s">
        <v>151</v>
      </c>
      <c r="B136" s="49" t="s">
        <v>448</v>
      </c>
      <c r="C136" s="262"/>
      <c r="D136" s="262"/>
      <c r="E136" s="350"/>
      <c r="F136" s="350"/>
      <c r="G136" s="73"/>
      <c r="H136" s="20">
        <f t="shared" si="4"/>
        <v>0</v>
      </c>
      <c r="I136" s="1"/>
    </row>
    <row r="137" spans="1:9" ht="13.5" thickBot="1">
      <c r="A137" s="228" t="s">
        <v>151</v>
      </c>
      <c r="B137" s="143" t="s">
        <v>451</v>
      </c>
      <c r="C137" s="461">
        <v>3210</v>
      </c>
      <c r="D137" s="461">
        <v>2332</v>
      </c>
      <c r="E137" s="435"/>
      <c r="F137" s="435"/>
      <c r="G137" s="463">
        <f>E137/C137*100</f>
        <v>0</v>
      </c>
      <c r="H137" s="464">
        <f t="shared" si="4"/>
        <v>-3210</v>
      </c>
      <c r="I137" s="1"/>
    </row>
    <row r="138" spans="1:9" ht="12.75" thickBot="1">
      <c r="A138" s="72" t="s">
        <v>157</v>
      </c>
      <c r="B138" s="465" t="s">
        <v>158</v>
      </c>
      <c r="C138" s="252">
        <f>C139+C144+C146+C145+C165+C167+C164+C143+C163+C161</f>
        <v>174679.00000000003</v>
      </c>
      <c r="D138" s="252">
        <f>D139+D144+D146+D145+D165+D167+D164+D143+D163+D161+D162+D166</f>
        <v>175614.4</v>
      </c>
      <c r="E138" s="380">
        <f>E139+E144+E146+E145+E165+E167+E164+E163+E161+E162</f>
        <v>103572.88945999999</v>
      </c>
      <c r="F138" s="380">
        <f>F139+F144+F146+F145+F165+F167+F164+F163+F161</f>
        <v>98500.42611000003</v>
      </c>
      <c r="G138" s="73">
        <f>E138/C138*100</f>
        <v>59.2932690592458</v>
      </c>
      <c r="H138" s="20">
        <f t="shared" si="4"/>
        <v>-71106.11054000004</v>
      </c>
      <c r="I138" s="1"/>
    </row>
    <row r="139" spans="1:8" ht="12.75" thickBot="1">
      <c r="A139" s="58" t="s">
        <v>159</v>
      </c>
      <c r="B139" s="67" t="s">
        <v>432</v>
      </c>
      <c r="C139" s="270">
        <v>528</v>
      </c>
      <c r="D139" s="270">
        <v>669.5</v>
      </c>
      <c r="E139" s="360">
        <v>334.75</v>
      </c>
      <c r="F139" s="264">
        <v>268.65</v>
      </c>
      <c r="G139" s="73">
        <f>E139/C139*100</f>
        <v>63.39962121212122</v>
      </c>
      <c r="H139" s="20">
        <f t="shared" si="4"/>
        <v>-193.25</v>
      </c>
    </row>
    <row r="140" spans="1:8" s="9" customFormat="1" ht="12" customHeight="1" hidden="1">
      <c r="A140" s="183" t="s">
        <v>4</v>
      </c>
      <c r="B140" s="321"/>
      <c r="C140" s="462" t="s">
        <v>238</v>
      </c>
      <c r="D140" s="462" t="s">
        <v>238</v>
      </c>
      <c r="E140" s="422"/>
      <c r="F140" s="422"/>
      <c r="G140" s="477"/>
      <c r="H140" s="477"/>
    </row>
    <row r="141" spans="1:8" s="9" customFormat="1" ht="12" customHeight="1" hidden="1">
      <c r="A141" s="183" t="s">
        <v>6</v>
      </c>
      <c r="B141" s="176" t="s">
        <v>7</v>
      </c>
      <c r="C141" s="462" t="s">
        <v>239</v>
      </c>
      <c r="D141" s="462" t="s">
        <v>239</v>
      </c>
      <c r="E141" s="423"/>
      <c r="F141" s="423"/>
      <c r="G141" s="173"/>
      <c r="H141" s="7"/>
    </row>
    <row r="142" spans="1:8" ht="12.75" customHeight="1" hidden="1">
      <c r="A142" s="183" t="s">
        <v>9</v>
      </c>
      <c r="B142" s="335"/>
      <c r="C142" s="462" t="s">
        <v>8</v>
      </c>
      <c r="D142" s="462" t="s">
        <v>8</v>
      </c>
      <c r="E142" s="422"/>
      <c r="F142" s="422"/>
      <c r="G142" s="14"/>
      <c r="H142" s="8"/>
    </row>
    <row r="143" spans="1:8" ht="12.75" customHeight="1">
      <c r="A143" s="48" t="s">
        <v>260</v>
      </c>
      <c r="B143" s="48" t="s">
        <v>457</v>
      </c>
      <c r="C143" s="467">
        <v>3.9</v>
      </c>
      <c r="D143" s="467">
        <v>3.9</v>
      </c>
      <c r="E143" s="466"/>
      <c r="F143" s="466"/>
      <c r="G143" s="173"/>
      <c r="H143" s="7"/>
    </row>
    <row r="144" spans="1:9" ht="12">
      <c r="A144" s="13" t="s">
        <v>162</v>
      </c>
      <c r="B144" s="68" t="s">
        <v>433</v>
      </c>
      <c r="C144" s="269">
        <v>1371.6</v>
      </c>
      <c r="D144" s="269">
        <v>1371.6</v>
      </c>
      <c r="E144" s="354">
        <v>342.9</v>
      </c>
      <c r="F144" s="259">
        <v>1248.2</v>
      </c>
      <c r="G144" s="32">
        <f aca="true" t="shared" si="5" ref="G144:G151">E144/C144*100</f>
        <v>25</v>
      </c>
      <c r="H144" s="56">
        <f>E144-C144</f>
        <v>-1028.6999999999998</v>
      </c>
      <c r="I144" s="9"/>
    </row>
    <row r="145" spans="1:9" ht="24.75" customHeight="1" thickBot="1">
      <c r="A145" s="58" t="s">
        <v>213</v>
      </c>
      <c r="B145" s="134" t="s">
        <v>383</v>
      </c>
      <c r="C145" s="295">
        <v>430.2</v>
      </c>
      <c r="D145" s="295">
        <v>430.2</v>
      </c>
      <c r="E145" s="350">
        <v>142.7164</v>
      </c>
      <c r="F145" s="259">
        <v>247.47951</v>
      </c>
      <c r="G145" s="29">
        <f t="shared" si="5"/>
        <v>33.17443049744305</v>
      </c>
      <c r="H145" s="61">
        <f aca="true" t="shared" si="6" ref="H145:H193">E145-C145</f>
        <v>-287.4836</v>
      </c>
      <c r="I145" s="9"/>
    </row>
    <row r="146" spans="1:8" ht="12.75" thickBot="1">
      <c r="A146" s="100" t="s">
        <v>168</v>
      </c>
      <c r="B146" s="306" t="s">
        <v>169</v>
      </c>
      <c r="C146" s="246">
        <f>C147+C148+C149+C150+C152+C154+C155+C156+C151+C157+C158+C153+C159+C160</f>
        <v>118322.8</v>
      </c>
      <c r="D146" s="246">
        <f>D147+D148+D149+D150+D152+D154+D155+D156+D151+D157+D158+D153+D159+D160</f>
        <v>118060.8</v>
      </c>
      <c r="E146" s="384">
        <f>E147+E148+E149+E150+E152+E154+E155+E156+E151+E157+E158+E153+E159</f>
        <v>70265.00166000001</v>
      </c>
      <c r="F146" s="405">
        <f>F147+F148+F149+F150+F152+F154+F155+F156+F151+F157+F158</f>
        <v>70027.12700000001</v>
      </c>
      <c r="G146" s="73">
        <f t="shared" si="5"/>
        <v>59.38416066894969</v>
      </c>
      <c r="H146" s="20">
        <f t="shared" si="6"/>
        <v>-48057.798339999994</v>
      </c>
    </row>
    <row r="147" spans="1:8" ht="11.25" customHeight="1">
      <c r="A147" s="13" t="s">
        <v>168</v>
      </c>
      <c r="B147" s="132" t="s">
        <v>224</v>
      </c>
      <c r="C147" s="295">
        <v>27</v>
      </c>
      <c r="D147" s="295">
        <v>27</v>
      </c>
      <c r="E147" s="354"/>
      <c r="F147" s="358"/>
      <c r="G147" s="32">
        <f t="shared" si="5"/>
        <v>0</v>
      </c>
      <c r="H147" s="56">
        <f t="shared" si="6"/>
        <v>-27</v>
      </c>
    </row>
    <row r="148" spans="1:8" ht="24" customHeight="1">
      <c r="A148" s="13" t="s">
        <v>168</v>
      </c>
      <c r="B148" s="132" t="s">
        <v>212</v>
      </c>
      <c r="C148" s="295">
        <v>1384.2</v>
      </c>
      <c r="D148" s="295">
        <v>1384.2</v>
      </c>
      <c r="E148" s="354">
        <v>1383.8573</v>
      </c>
      <c r="F148" s="136">
        <v>1492.526</v>
      </c>
      <c r="G148" s="17">
        <f t="shared" si="5"/>
        <v>99.97524201704955</v>
      </c>
      <c r="H148" s="89">
        <f t="shared" si="6"/>
        <v>-0.3427000000001499</v>
      </c>
    </row>
    <row r="149" spans="1:8" ht="12">
      <c r="A149" s="13" t="s">
        <v>168</v>
      </c>
      <c r="B149" s="68" t="s">
        <v>170</v>
      </c>
      <c r="C149" s="269">
        <v>5444.6</v>
      </c>
      <c r="D149" s="269">
        <v>5444.6</v>
      </c>
      <c r="E149" s="354">
        <v>3457.08368</v>
      </c>
      <c r="F149" s="136">
        <v>3902.6344</v>
      </c>
      <c r="G149" s="17">
        <f t="shared" si="5"/>
        <v>63.49564118576204</v>
      </c>
      <c r="H149" s="89">
        <f t="shared" si="6"/>
        <v>-1987.5163200000002</v>
      </c>
    </row>
    <row r="150" spans="1:8" ht="12">
      <c r="A150" s="58" t="s">
        <v>168</v>
      </c>
      <c r="B150" s="67" t="s">
        <v>171</v>
      </c>
      <c r="C150" s="270">
        <v>92696.4</v>
      </c>
      <c r="D150" s="270">
        <v>92696.4</v>
      </c>
      <c r="E150" s="350">
        <v>54691</v>
      </c>
      <c r="F150" s="259">
        <v>56283</v>
      </c>
      <c r="G150" s="17">
        <f t="shared" si="5"/>
        <v>59.00013377002775</v>
      </c>
      <c r="H150" s="89">
        <f t="shared" si="6"/>
        <v>-38005.399999999994</v>
      </c>
    </row>
    <row r="151" spans="1:8" ht="12">
      <c r="A151" s="58" t="s">
        <v>168</v>
      </c>
      <c r="B151" s="67" t="s">
        <v>371</v>
      </c>
      <c r="C151" s="270">
        <v>15653.6</v>
      </c>
      <c r="D151" s="270">
        <v>15653.6</v>
      </c>
      <c r="E151" s="350">
        <v>9238</v>
      </c>
      <c r="F151" s="259">
        <v>7144</v>
      </c>
      <c r="G151" s="17">
        <f t="shared" si="5"/>
        <v>59.01517861705934</v>
      </c>
      <c r="H151" s="89">
        <f t="shared" si="6"/>
        <v>-6415.6</v>
      </c>
    </row>
    <row r="152" spans="1:8" ht="12">
      <c r="A152" s="58" t="s">
        <v>168</v>
      </c>
      <c r="B152" s="67" t="s">
        <v>173</v>
      </c>
      <c r="C152" s="270"/>
      <c r="D152" s="270"/>
      <c r="E152" s="350"/>
      <c r="F152" s="259">
        <v>209.75</v>
      </c>
      <c r="G152" s="17"/>
      <c r="H152" s="89">
        <f t="shared" si="6"/>
        <v>0</v>
      </c>
    </row>
    <row r="153" spans="1:8" ht="12">
      <c r="A153" s="58" t="s">
        <v>168</v>
      </c>
      <c r="B153" s="67" t="s">
        <v>458</v>
      </c>
      <c r="C153" s="270">
        <v>1185.9</v>
      </c>
      <c r="D153" s="270">
        <v>1186.7</v>
      </c>
      <c r="E153" s="350">
        <v>603.10408</v>
      </c>
      <c r="F153" s="259"/>
      <c r="G153" s="17"/>
      <c r="H153" s="89"/>
    </row>
    <row r="154" spans="1:8" ht="12">
      <c r="A154" s="58" t="s">
        <v>168</v>
      </c>
      <c r="B154" s="67" t="s">
        <v>174</v>
      </c>
      <c r="C154" s="270">
        <v>1151.6</v>
      </c>
      <c r="D154" s="270">
        <v>1151.6</v>
      </c>
      <c r="E154" s="350">
        <v>683.8566</v>
      </c>
      <c r="F154" s="259">
        <v>551.8666</v>
      </c>
      <c r="G154" s="17"/>
      <c r="H154" s="89">
        <f t="shared" si="6"/>
        <v>-467.74339999999995</v>
      </c>
    </row>
    <row r="155" spans="1:10" ht="12">
      <c r="A155" s="58" t="s">
        <v>168</v>
      </c>
      <c r="B155" s="67" t="s">
        <v>373</v>
      </c>
      <c r="C155" s="270"/>
      <c r="D155" s="270"/>
      <c r="E155" s="350"/>
      <c r="F155" s="259">
        <v>173</v>
      </c>
      <c r="G155" s="17"/>
      <c r="H155" s="89">
        <f t="shared" si="6"/>
        <v>0</v>
      </c>
      <c r="J155" s="1"/>
    </row>
    <row r="156" spans="1:8" ht="12.75">
      <c r="A156" s="58" t="s">
        <v>168</v>
      </c>
      <c r="B156" s="162" t="s">
        <v>292</v>
      </c>
      <c r="C156" s="269"/>
      <c r="D156" s="269"/>
      <c r="E156" s="353"/>
      <c r="F156" s="121">
        <v>4.75</v>
      </c>
      <c r="G156" s="17"/>
      <c r="H156" s="89">
        <f t="shared" si="6"/>
        <v>0</v>
      </c>
    </row>
    <row r="157" spans="1:8" ht="25.5">
      <c r="A157" s="58" t="s">
        <v>168</v>
      </c>
      <c r="B157" s="310" t="s">
        <v>384</v>
      </c>
      <c r="C157" s="269"/>
      <c r="D157" s="269"/>
      <c r="E157" s="353"/>
      <c r="F157" s="121">
        <v>194</v>
      </c>
      <c r="G157" s="17"/>
      <c r="H157" s="89">
        <f t="shared" si="6"/>
        <v>0</v>
      </c>
    </row>
    <row r="158" spans="1:8" ht="25.5">
      <c r="A158" s="27" t="s">
        <v>168</v>
      </c>
      <c r="B158" s="342" t="s">
        <v>425</v>
      </c>
      <c r="C158" s="267"/>
      <c r="D158" s="267"/>
      <c r="E158" s="353"/>
      <c r="F158" s="121">
        <v>71.6</v>
      </c>
      <c r="G158" s="17"/>
      <c r="H158" s="89">
        <f t="shared" si="6"/>
        <v>0</v>
      </c>
    </row>
    <row r="159" spans="1:8" ht="12.75">
      <c r="A159" s="58" t="s">
        <v>168</v>
      </c>
      <c r="B159" s="342" t="s">
        <v>459</v>
      </c>
      <c r="C159" s="267">
        <v>679</v>
      </c>
      <c r="D159" s="267">
        <v>416.2</v>
      </c>
      <c r="E159" s="353">
        <v>208.1</v>
      </c>
      <c r="F159" s="352"/>
      <c r="G159" s="17"/>
      <c r="H159" s="89"/>
    </row>
    <row r="160" spans="1:8" ht="25.5">
      <c r="A160" s="27" t="s">
        <v>168</v>
      </c>
      <c r="B160" s="342" t="s">
        <v>460</v>
      </c>
      <c r="C160" s="267">
        <v>100.5</v>
      </c>
      <c r="D160" s="267">
        <v>100.5</v>
      </c>
      <c r="E160" s="353"/>
      <c r="F160" s="352"/>
      <c r="G160" s="17"/>
      <c r="H160" s="89"/>
    </row>
    <row r="161" spans="1:8" ht="15" customHeight="1">
      <c r="A161" s="48" t="s">
        <v>180</v>
      </c>
      <c r="B161" s="343" t="s">
        <v>427</v>
      </c>
      <c r="C161" s="259">
        <v>1207.9</v>
      </c>
      <c r="D161" s="259">
        <v>1207.9</v>
      </c>
      <c r="E161" s="350">
        <v>550</v>
      </c>
      <c r="F161" s="259">
        <v>725</v>
      </c>
      <c r="G161" s="17">
        <f aca="true" t="shared" si="7" ref="G161:G171">E161/C161*100</f>
        <v>45.53357065982283</v>
      </c>
      <c r="H161" s="89">
        <f t="shared" si="6"/>
        <v>-657.9000000000001</v>
      </c>
    </row>
    <row r="162" spans="1:8" ht="15" customHeight="1">
      <c r="A162" s="13" t="s">
        <v>462</v>
      </c>
      <c r="B162" s="468" t="s">
        <v>463</v>
      </c>
      <c r="C162" s="263"/>
      <c r="D162" s="263">
        <v>3704.2</v>
      </c>
      <c r="E162" s="349">
        <v>3583.5</v>
      </c>
      <c r="F162" s="351"/>
      <c r="G162" s="17"/>
      <c r="H162" s="89"/>
    </row>
    <row r="163" spans="1:8" ht="12.75">
      <c r="A163" s="13" t="s">
        <v>430</v>
      </c>
      <c r="B163" s="310" t="s">
        <v>431</v>
      </c>
      <c r="C163" s="269">
        <v>3394.2</v>
      </c>
      <c r="D163" s="269">
        <v>179.5</v>
      </c>
      <c r="E163" s="349">
        <v>126.1944</v>
      </c>
      <c r="F163" s="258">
        <v>194.7108</v>
      </c>
      <c r="G163" s="17">
        <f t="shared" si="7"/>
        <v>3.7179423722821285</v>
      </c>
      <c r="H163" s="89">
        <f t="shared" si="6"/>
        <v>-3268.0056</v>
      </c>
    </row>
    <row r="164" spans="1:8" ht="36">
      <c r="A164" s="48" t="s">
        <v>317</v>
      </c>
      <c r="B164" s="132" t="s">
        <v>392</v>
      </c>
      <c r="C164" s="269">
        <v>1195.1</v>
      </c>
      <c r="D164" s="269">
        <v>1235.2</v>
      </c>
      <c r="E164" s="353">
        <v>1235.2</v>
      </c>
      <c r="F164" s="353"/>
      <c r="G164" s="17">
        <f t="shared" si="7"/>
        <v>103.3553677516526</v>
      </c>
      <c r="H164" s="89">
        <f t="shared" si="6"/>
        <v>40.100000000000136</v>
      </c>
    </row>
    <row r="165" spans="1:8" ht="36">
      <c r="A165" s="48" t="s">
        <v>317</v>
      </c>
      <c r="B165" s="132" t="s">
        <v>223</v>
      </c>
      <c r="C165" s="295">
        <v>3831.8</v>
      </c>
      <c r="D165" s="295">
        <v>3791.7</v>
      </c>
      <c r="E165" s="353">
        <v>3791.7</v>
      </c>
      <c r="F165" s="121">
        <v>2825.8828</v>
      </c>
      <c r="G165" s="17">
        <f t="shared" si="7"/>
        <v>98.95349444125475</v>
      </c>
      <c r="H165" s="89">
        <f t="shared" si="6"/>
        <v>-40.100000000000364</v>
      </c>
    </row>
    <row r="166" spans="1:8" ht="12.75" thickBot="1">
      <c r="A166" s="48" t="s">
        <v>464</v>
      </c>
      <c r="B166" s="103" t="s">
        <v>465</v>
      </c>
      <c r="C166" s="289"/>
      <c r="D166" s="289">
        <v>566.4</v>
      </c>
      <c r="E166" s="349"/>
      <c r="F166" s="349"/>
      <c r="G166" s="17"/>
      <c r="H166" s="89"/>
    </row>
    <row r="167" spans="1:8" ht="15" customHeight="1" thickBot="1">
      <c r="A167" s="320" t="s">
        <v>182</v>
      </c>
      <c r="B167" s="306" t="s">
        <v>183</v>
      </c>
      <c r="C167" s="334">
        <f>C169+C168</f>
        <v>44393.5</v>
      </c>
      <c r="D167" s="334">
        <f>D169+D168</f>
        <v>44393.5</v>
      </c>
      <c r="E167" s="385">
        <f>E169+E168</f>
        <v>23200.927</v>
      </c>
      <c r="F167" s="385">
        <f>F169+F168</f>
        <v>22963.376</v>
      </c>
      <c r="G167" s="17">
        <f t="shared" si="7"/>
        <v>52.26199105724937</v>
      </c>
      <c r="H167" s="89">
        <f t="shared" si="6"/>
        <v>-21192.573</v>
      </c>
    </row>
    <row r="168" spans="1:8" ht="15" customHeight="1" thickBot="1">
      <c r="A168" s="139" t="s">
        <v>184</v>
      </c>
      <c r="B168" s="140" t="s">
        <v>426</v>
      </c>
      <c r="C168" s="259">
        <v>12756.5</v>
      </c>
      <c r="D168" s="259">
        <v>12756.5</v>
      </c>
      <c r="E168" s="350">
        <v>6081.927</v>
      </c>
      <c r="F168" s="259">
        <v>6091.376</v>
      </c>
      <c r="G168" s="17">
        <f t="shared" si="7"/>
        <v>47.677082271783014</v>
      </c>
      <c r="H168" s="89">
        <f t="shared" si="6"/>
        <v>-6674.573</v>
      </c>
    </row>
    <row r="169" spans="1:8" ht="15" customHeight="1" thickBot="1">
      <c r="A169" s="139" t="s">
        <v>184</v>
      </c>
      <c r="B169" s="140" t="s">
        <v>395</v>
      </c>
      <c r="C169" s="291">
        <v>31637</v>
      </c>
      <c r="D169" s="291">
        <v>31637</v>
      </c>
      <c r="E169" s="353">
        <v>17119</v>
      </c>
      <c r="F169" s="121">
        <v>16872</v>
      </c>
      <c r="G169" s="29">
        <f t="shared" si="7"/>
        <v>54.11069317571199</v>
      </c>
      <c r="H169" s="61">
        <f t="shared" si="6"/>
        <v>-14518</v>
      </c>
    </row>
    <row r="170" spans="1:8" ht="12.75" thickBot="1">
      <c r="A170" s="72" t="s">
        <v>186</v>
      </c>
      <c r="B170" s="306" t="s">
        <v>206</v>
      </c>
      <c r="C170" s="252">
        <f>C171+C181</f>
        <v>12222.300000000001</v>
      </c>
      <c r="D170" s="252">
        <f>D171+D181+D177+D178</f>
        <v>12422.300000000001</v>
      </c>
      <c r="E170" s="347">
        <f>E171+E181+E175+E177+E178+E180+E172+E173+E179+E176</f>
        <v>8262.90249</v>
      </c>
      <c r="F170" s="359">
        <f>F171+F181+F175+F177+F178+F180+F172+F183+F174+F176+F179</f>
        <v>9036.06354</v>
      </c>
      <c r="G170" s="19">
        <f t="shared" si="7"/>
        <v>67.60513561277337</v>
      </c>
      <c r="H170" s="469">
        <f t="shared" si="6"/>
        <v>-3959.3975100000007</v>
      </c>
    </row>
    <row r="171" spans="1:8" ht="12">
      <c r="A171" s="34" t="s">
        <v>188</v>
      </c>
      <c r="B171" s="75" t="s">
        <v>409</v>
      </c>
      <c r="C171" s="267">
        <v>1479.2</v>
      </c>
      <c r="D171" s="267">
        <v>1479.2</v>
      </c>
      <c r="E171" s="349">
        <v>1379.2</v>
      </c>
      <c r="F171" s="258">
        <v>1504</v>
      </c>
      <c r="G171" s="32">
        <f t="shared" si="7"/>
        <v>93.23958896700918</v>
      </c>
      <c r="H171" s="56">
        <f t="shared" si="6"/>
        <v>-100</v>
      </c>
    </row>
    <row r="172" spans="1:8" ht="24">
      <c r="A172" s="48" t="s">
        <v>188</v>
      </c>
      <c r="B172" s="49" t="s">
        <v>394</v>
      </c>
      <c r="C172" s="262"/>
      <c r="D172" s="262"/>
      <c r="E172" s="350"/>
      <c r="F172" s="360"/>
      <c r="G172" s="17"/>
      <c r="H172" s="89">
        <f t="shared" si="6"/>
        <v>0</v>
      </c>
    </row>
    <row r="173" spans="1:8" ht="12">
      <c r="A173" s="48" t="s">
        <v>188</v>
      </c>
      <c r="B173" s="132" t="s">
        <v>449</v>
      </c>
      <c r="C173" s="262"/>
      <c r="D173" s="262"/>
      <c r="E173" s="350"/>
      <c r="F173" s="360"/>
      <c r="G173" s="17"/>
      <c r="H173" s="89">
        <f t="shared" si="6"/>
        <v>0</v>
      </c>
    </row>
    <row r="174" spans="1:8" ht="12">
      <c r="A174" s="48" t="s">
        <v>188</v>
      </c>
      <c r="B174" s="132" t="s">
        <v>450</v>
      </c>
      <c r="C174" s="262"/>
      <c r="D174" s="262"/>
      <c r="E174" s="350"/>
      <c r="F174" s="360"/>
      <c r="G174" s="17"/>
      <c r="H174" s="89">
        <f t="shared" si="6"/>
        <v>0</v>
      </c>
    </row>
    <row r="175" spans="1:8" ht="12">
      <c r="A175" s="34" t="s">
        <v>281</v>
      </c>
      <c r="B175" s="132" t="s">
        <v>434</v>
      </c>
      <c r="C175" s="285"/>
      <c r="D175" s="285"/>
      <c r="E175" s="350"/>
      <c r="F175" s="259">
        <v>15.2</v>
      </c>
      <c r="G175" s="17"/>
      <c r="H175" s="89">
        <f t="shared" si="6"/>
        <v>0</v>
      </c>
    </row>
    <row r="176" spans="1:8" ht="12">
      <c r="A176" s="34" t="s">
        <v>357</v>
      </c>
      <c r="B176" s="132" t="s">
        <v>443</v>
      </c>
      <c r="C176" s="285"/>
      <c r="D176" s="285"/>
      <c r="E176" s="350"/>
      <c r="F176" s="360"/>
      <c r="G176" s="17"/>
      <c r="H176" s="89">
        <f>E176-C176</f>
        <v>0</v>
      </c>
    </row>
    <row r="177" spans="1:8" ht="12">
      <c r="A177" s="48" t="s">
        <v>352</v>
      </c>
      <c r="B177" s="49" t="s">
        <v>354</v>
      </c>
      <c r="C177" s="285"/>
      <c r="D177" s="285">
        <v>100</v>
      </c>
      <c r="E177" s="350">
        <v>100</v>
      </c>
      <c r="F177" s="259">
        <v>100</v>
      </c>
      <c r="G177" s="17"/>
      <c r="H177" s="89">
        <f t="shared" si="6"/>
        <v>100</v>
      </c>
    </row>
    <row r="178" spans="1:8" ht="12">
      <c r="A178" s="48" t="s">
        <v>353</v>
      </c>
      <c r="B178" s="49" t="s">
        <v>435</v>
      </c>
      <c r="C178" s="285"/>
      <c r="D178" s="285">
        <v>100</v>
      </c>
      <c r="E178" s="350">
        <v>100</v>
      </c>
      <c r="F178" s="259">
        <v>50</v>
      </c>
      <c r="G178" s="17"/>
      <c r="H178" s="89">
        <f t="shared" si="6"/>
        <v>100</v>
      </c>
    </row>
    <row r="179" spans="1:8" ht="12">
      <c r="A179" s="48" t="s">
        <v>418</v>
      </c>
      <c r="B179" s="103" t="s">
        <v>444</v>
      </c>
      <c r="C179" s="297"/>
      <c r="D179" s="297"/>
      <c r="E179" s="349"/>
      <c r="F179" s="351"/>
      <c r="G179" s="17"/>
      <c r="H179" s="89">
        <f t="shared" si="6"/>
        <v>0</v>
      </c>
    </row>
    <row r="180" spans="1:8" ht="12.75" thickBot="1">
      <c r="A180" s="48" t="s">
        <v>419</v>
      </c>
      <c r="B180" s="103" t="s">
        <v>420</v>
      </c>
      <c r="C180" s="297"/>
      <c r="D180" s="297"/>
      <c r="E180" s="349"/>
      <c r="F180" s="351"/>
      <c r="G180" s="17"/>
      <c r="H180" s="89">
        <f t="shared" si="6"/>
        <v>0</v>
      </c>
    </row>
    <row r="181" spans="1:8" ht="12.75" thickBot="1">
      <c r="A181" s="100" t="s">
        <v>189</v>
      </c>
      <c r="B181" s="306" t="s">
        <v>346</v>
      </c>
      <c r="C181" s="245">
        <f>C182+C183</f>
        <v>10743.1</v>
      </c>
      <c r="D181" s="245">
        <f>D182+D183</f>
        <v>10743.1</v>
      </c>
      <c r="E181" s="347">
        <f>E182+E183+E186</f>
        <v>6683.70249</v>
      </c>
      <c r="F181" s="347">
        <f>F184+F182+F185</f>
        <v>50.97054</v>
      </c>
      <c r="G181" s="17">
        <f>E181/C181*100</f>
        <v>62.21390929992273</v>
      </c>
      <c r="H181" s="89">
        <f t="shared" si="6"/>
        <v>-4059.3975100000007</v>
      </c>
    </row>
    <row r="182" spans="1:8" ht="12">
      <c r="A182" s="48" t="s">
        <v>190</v>
      </c>
      <c r="B182" s="132" t="s">
        <v>410</v>
      </c>
      <c r="C182" s="295">
        <v>147.4</v>
      </c>
      <c r="D182" s="295">
        <v>147.4</v>
      </c>
      <c r="E182" s="354">
        <v>15.43649</v>
      </c>
      <c r="F182" s="136">
        <v>50.97054</v>
      </c>
      <c r="G182" s="17">
        <f>E182/C182*100</f>
        <v>10.472516960651287</v>
      </c>
      <c r="H182" s="89">
        <f t="shared" si="6"/>
        <v>-131.96351</v>
      </c>
    </row>
    <row r="183" spans="1:8" ht="24">
      <c r="A183" s="48" t="s">
        <v>190</v>
      </c>
      <c r="B183" s="174" t="s">
        <v>428</v>
      </c>
      <c r="C183" s="294">
        <v>10595.7</v>
      </c>
      <c r="D183" s="294">
        <v>10595.7</v>
      </c>
      <c r="E183" s="354">
        <v>6668.266</v>
      </c>
      <c r="F183" s="136">
        <v>7315.893</v>
      </c>
      <c r="G183" s="17">
        <f>E183/C183*100</f>
        <v>62.93369951961644</v>
      </c>
      <c r="H183" s="89">
        <f t="shared" si="6"/>
        <v>-3927.434000000001</v>
      </c>
    </row>
    <row r="184" spans="1:8" ht="12.75">
      <c r="A184" s="13" t="s">
        <v>190</v>
      </c>
      <c r="B184" s="241" t="s">
        <v>402</v>
      </c>
      <c r="C184" s="295"/>
      <c r="D184" s="295"/>
      <c r="E184" s="354"/>
      <c r="F184" s="439"/>
      <c r="G184" s="17"/>
      <c r="H184" s="89">
        <f t="shared" si="6"/>
        <v>0</v>
      </c>
    </row>
    <row r="185" spans="1:8" ht="12">
      <c r="A185" s="34" t="s">
        <v>270</v>
      </c>
      <c r="B185" s="103" t="s">
        <v>445</v>
      </c>
      <c r="C185" s="289"/>
      <c r="D185" s="289"/>
      <c r="E185" s="349"/>
      <c r="F185" s="354"/>
      <c r="G185" s="17"/>
      <c r="H185" s="89">
        <f t="shared" si="6"/>
        <v>0</v>
      </c>
    </row>
    <row r="186" spans="1:8" ht="12.75" thickBot="1">
      <c r="A186" s="13" t="s">
        <v>190</v>
      </c>
      <c r="B186" s="103" t="s">
        <v>452</v>
      </c>
      <c r="C186" s="289"/>
      <c r="D186" s="289"/>
      <c r="E186" s="351"/>
      <c r="F186" s="369"/>
      <c r="G186" s="17"/>
      <c r="H186" s="89">
        <f t="shared" si="6"/>
        <v>0</v>
      </c>
    </row>
    <row r="187" spans="1:8" ht="12.75" thickBot="1">
      <c r="A187" s="72" t="s">
        <v>320</v>
      </c>
      <c r="B187" s="315" t="s">
        <v>256</v>
      </c>
      <c r="C187" s="284"/>
      <c r="D187" s="284">
        <v>4206</v>
      </c>
      <c r="E187" s="359">
        <v>4195.85445</v>
      </c>
      <c r="F187" s="274">
        <v>3100</v>
      </c>
      <c r="G187" s="17"/>
      <c r="H187" s="89">
        <f t="shared" si="6"/>
        <v>4195.85445</v>
      </c>
    </row>
    <row r="188" spans="1:8" ht="12.75" thickBot="1">
      <c r="A188" s="72" t="s">
        <v>320</v>
      </c>
      <c r="B188" s="315"/>
      <c r="C188" s="284"/>
      <c r="D188" s="284"/>
      <c r="E188" s="347"/>
      <c r="F188" s="425"/>
      <c r="G188" s="17"/>
      <c r="H188" s="89">
        <f t="shared" si="6"/>
        <v>0</v>
      </c>
    </row>
    <row r="189" spans="1:8" ht="12.75" thickBot="1">
      <c r="A189" s="40" t="s">
        <v>228</v>
      </c>
      <c r="B189" s="306" t="s">
        <v>131</v>
      </c>
      <c r="C189" s="284"/>
      <c r="D189" s="284"/>
      <c r="E189" s="347"/>
      <c r="F189" s="359">
        <f>F190</f>
        <v>3.6</v>
      </c>
      <c r="G189" s="17"/>
      <c r="H189" s="89">
        <f t="shared" si="6"/>
        <v>0</v>
      </c>
    </row>
    <row r="190" spans="1:10" ht="12.75" thickBot="1">
      <c r="A190" s="34" t="s">
        <v>229</v>
      </c>
      <c r="B190" s="34" t="s">
        <v>211</v>
      </c>
      <c r="C190" s="260"/>
      <c r="D190" s="260"/>
      <c r="E190" s="349">
        <v>27.3398</v>
      </c>
      <c r="F190" s="258">
        <v>3.6</v>
      </c>
      <c r="G190" s="17"/>
      <c r="H190" s="89">
        <f t="shared" si="6"/>
        <v>27.3398</v>
      </c>
      <c r="J190" s="311"/>
    </row>
    <row r="191" spans="1:8" ht="12.75" thickBot="1">
      <c r="A191" s="40" t="s">
        <v>230</v>
      </c>
      <c r="B191" s="306" t="s">
        <v>132</v>
      </c>
      <c r="C191" s="284"/>
      <c r="D191" s="284"/>
      <c r="E191" s="347">
        <f>E192</f>
        <v>-39.3398</v>
      </c>
      <c r="F191" s="359">
        <f>F192</f>
        <v>-1266.29709</v>
      </c>
      <c r="G191" s="17"/>
      <c r="H191" s="89">
        <f t="shared" si="6"/>
        <v>-39.3398</v>
      </c>
    </row>
    <row r="192" spans="1:8" ht="12.75" thickBot="1">
      <c r="A192" s="92" t="s">
        <v>231</v>
      </c>
      <c r="B192" s="92" t="s">
        <v>133</v>
      </c>
      <c r="C192" s="136"/>
      <c r="D192" s="136"/>
      <c r="E192" s="354">
        <v>-39.3398</v>
      </c>
      <c r="F192" s="136">
        <v>-1266.29709</v>
      </c>
      <c r="G192" s="17"/>
      <c r="H192" s="89">
        <f t="shared" si="6"/>
        <v>-39.3398</v>
      </c>
    </row>
    <row r="193" spans="1:8" ht="12.75" thickBot="1">
      <c r="A193" s="72"/>
      <c r="B193" s="137" t="s">
        <v>191</v>
      </c>
      <c r="C193" s="252">
        <f>C107+C8+C187</f>
        <v>424240.00823000004</v>
      </c>
      <c r="D193" s="252">
        <f>D8+D106</f>
        <v>436924.83306999994</v>
      </c>
      <c r="E193" s="380">
        <f>E8+E106</f>
        <v>244907.16963999998</v>
      </c>
      <c r="F193" s="380">
        <f>F8+F106</f>
        <v>221819.40495</v>
      </c>
      <c r="G193" s="17">
        <f>E193/C193*100</f>
        <v>57.72844731495115</v>
      </c>
      <c r="H193" s="89">
        <f t="shared" si="6"/>
        <v>-179332.83859000006</v>
      </c>
    </row>
    <row r="194" spans="1:8" ht="12">
      <c r="A194" s="5"/>
      <c r="B194" s="5"/>
      <c r="C194" s="325"/>
      <c r="D194" s="325"/>
      <c r="E194" s="426"/>
      <c r="F194" s="426"/>
      <c r="G194" s="327"/>
      <c r="H194" s="148"/>
    </row>
    <row r="195" spans="1:8" ht="12.75">
      <c r="A195" s="240" t="s">
        <v>436</v>
      </c>
      <c r="B195" s="240"/>
      <c r="C195" s="329"/>
      <c r="D195" s="329"/>
      <c r="E195" s="427"/>
      <c r="F195" s="427"/>
      <c r="G195" s="327"/>
      <c r="H195" s="148"/>
    </row>
    <row r="196" spans="1:7" ht="12.75">
      <c r="A196" s="240" t="s">
        <v>399</v>
      </c>
      <c r="B196" s="331"/>
      <c r="C196" s="331"/>
      <c r="D196" s="331"/>
      <c r="E196" s="428"/>
      <c r="F196" s="428" t="s">
        <v>437</v>
      </c>
      <c r="G196" s="148"/>
    </row>
    <row r="197" spans="1:7" ht="12.75">
      <c r="A197" s="240"/>
      <c r="B197" s="331"/>
      <c r="C197" s="331"/>
      <c r="D197" s="331"/>
      <c r="E197" s="428"/>
      <c r="F197" s="428"/>
      <c r="G197" s="148"/>
    </row>
    <row r="198" spans="1:7" ht="12" hidden="1">
      <c r="A198" s="1"/>
      <c r="B198" s="146"/>
      <c r="C198" s="146"/>
      <c r="D198" s="146"/>
      <c r="E198" s="429"/>
      <c r="F198" s="429"/>
      <c r="G198" s="148"/>
    </row>
    <row r="199" spans="1:6" ht="12">
      <c r="A199" s="328" t="s">
        <v>400</v>
      </c>
      <c r="B199" s="5"/>
      <c r="C199" s="5"/>
      <c r="D199" s="5"/>
      <c r="E199" s="430"/>
      <c r="F199" s="430"/>
    </row>
    <row r="200" spans="1:7" ht="12">
      <c r="A200" s="328" t="s">
        <v>401</v>
      </c>
      <c r="C200" s="5"/>
      <c r="D200" s="5"/>
      <c r="E200" s="431"/>
      <c r="F200" s="431"/>
      <c r="G200" s="4"/>
    </row>
    <row r="201" ht="12">
      <c r="A201" s="1"/>
    </row>
    <row r="202" spans="5:6" ht="12.75">
      <c r="E202" s="395"/>
      <c r="F202" s="395"/>
    </row>
    <row r="203" spans="5:6" ht="12.75">
      <c r="E203" s="432"/>
      <c r="F203" s="432"/>
    </row>
    <row r="204" spans="5:6" ht="12.75">
      <c r="E204" s="395"/>
      <c r="F204" s="395"/>
    </row>
    <row r="205" spans="5:6" ht="12.75">
      <c r="E205" s="395"/>
      <c r="F205" s="395"/>
    </row>
    <row r="206" spans="5:6" ht="12.75">
      <c r="E206" s="395"/>
      <c r="F206" s="395"/>
    </row>
    <row r="207" spans="5:6" ht="12.75">
      <c r="E207" s="395"/>
      <c r="F207" s="395"/>
    </row>
    <row r="208" spans="5:6" ht="12.75">
      <c r="E208" s="395"/>
      <c r="F208" s="395"/>
    </row>
    <row r="209" spans="5:6" ht="12.75">
      <c r="E209" s="395"/>
      <c r="F209" s="395"/>
    </row>
    <row r="210" spans="5:6" ht="12.75">
      <c r="E210" s="395"/>
      <c r="F210" s="395"/>
    </row>
    <row r="211" spans="5:6" ht="12.75">
      <c r="E211" s="395"/>
      <c r="F211" s="395"/>
    </row>
    <row r="212" spans="5:6" ht="12.75">
      <c r="E212" s="395"/>
      <c r="F212" s="395"/>
    </row>
    <row r="213" spans="5:6" ht="12.75">
      <c r="E213" s="395"/>
      <c r="F213" s="395"/>
    </row>
    <row r="214" spans="5:6" ht="12.75">
      <c r="E214" s="395"/>
      <c r="F214" s="395"/>
    </row>
    <row r="215" spans="5:6" ht="12.75">
      <c r="E215" s="395"/>
      <c r="F215" s="395"/>
    </row>
    <row r="216" spans="5:6" ht="12.75">
      <c r="E216" s="395"/>
      <c r="F216" s="395"/>
    </row>
    <row r="217" spans="5:6" ht="12.75">
      <c r="E217" s="395"/>
      <c r="F217" s="395"/>
    </row>
    <row r="218" spans="5:6" ht="12.75">
      <c r="E218" s="395"/>
      <c r="F218" s="395"/>
    </row>
    <row r="219" spans="5:6" ht="12.75">
      <c r="E219" s="395"/>
      <c r="F219" s="395"/>
    </row>
    <row r="220" spans="5:6" ht="12.75">
      <c r="E220" s="395"/>
      <c r="F220" s="395"/>
    </row>
    <row r="221" spans="5:6" ht="12.75">
      <c r="E221" s="395"/>
      <c r="F221" s="395"/>
    </row>
    <row r="222" spans="5:6" ht="12.75">
      <c r="E222" s="395"/>
      <c r="F222" s="395"/>
    </row>
    <row r="223" spans="5:6" ht="12.75">
      <c r="E223" s="395"/>
      <c r="F223" s="395"/>
    </row>
    <row r="224" spans="5:6" ht="12.75">
      <c r="E224" s="395"/>
      <c r="F224" s="395"/>
    </row>
    <row r="225" spans="5:6" ht="12.75">
      <c r="E225" s="395"/>
      <c r="F225" s="395"/>
    </row>
    <row r="226" spans="5:6" ht="12.75">
      <c r="E226" s="395"/>
      <c r="F226" s="395"/>
    </row>
    <row r="227" spans="5:6" ht="12.75">
      <c r="E227" s="395"/>
      <c r="F227" s="395"/>
    </row>
    <row r="228" spans="5:6" ht="12.75">
      <c r="E228" s="395"/>
      <c r="F228" s="395"/>
    </row>
    <row r="229" spans="5:6" ht="12.75">
      <c r="E229" s="395"/>
      <c r="F229" s="395"/>
    </row>
    <row r="230" spans="5:6" ht="12.75">
      <c r="E230" s="395"/>
      <c r="F230" s="395"/>
    </row>
    <row r="231" spans="5:6" ht="12.75">
      <c r="E231" s="395"/>
      <c r="F231" s="395"/>
    </row>
    <row r="232" spans="5:6" ht="12.75">
      <c r="E232" s="395"/>
      <c r="F232" s="395"/>
    </row>
    <row r="233" spans="5:6" ht="12.75">
      <c r="E233" s="395"/>
      <c r="F233" s="395"/>
    </row>
    <row r="234" spans="5:6" ht="12.75">
      <c r="E234" s="395"/>
      <c r="F234" s="395"/>
    </row>
    <row r="235" spans="5:6" ht="12.75">
      <c r="E235" s="395"/>
      <c r="F235" s="395"/>
    </row>
    <row r="236" spans="5:6" ht="12.75">
      <c r="E236" s="395"/>
      <c r="F236" s="395"/>
    </row>
    <row r="237" spans="5:6" ht="12.75">
      <c r="E237" s="395"/>
      <c r="F237" s="395"/>
    </row>
    <row r="238" spans="5:6" ht="12.75">
      <c r="E238" s="395"/>
      <c r="F238" s="395"/>
    </row>
    <row r="239" spans="5:6" ht="12.75">
      <c r="E239" s="395"/>
      <c r="F239" s="395"/>
    </row>
    <row r="240" spans="5:6" ht="12.75">
      <c r="E240" s="395"/>
      <c r="F240" s="395"/>
    </row>
    <row r="241" spans="5:6" ht="12.75">
      <c r="E241" s="395"/>
      <c r="F241" s="395"/>
    </row>
    <row r="242" spans="5:6" ht="12.75">
      <c r="E242" s="395"/>
      <c r="F242" s="395"/>
    </row>
    <row r="243" spans="5:6" ht="12.75">
      <c r="E243" s="395"/>
      <c r="F243" s="395"/>
    </row>
    <row r="244" spans="5:6" ht="12.75">
      <c r="E244" s="395"/>
      <c r="F244" s="395"/>
    </row>
    <row r="245" spans="5:6" ht="12.75">
      <c r="E245" s="395"/>
      <c r="F245" s="395"/>
    </row>
    <row r="246" spans="5:6" ht="12.75">
      <c r="E246" s="395"/>
      <c r="F246" s="395"/>
    </row>
    <row r="247" spans="5:6" ht="12.75">
      <c r="E247" s="395"/>
      <c r="F247" s="395"/>
    </row>
    <row r="248" spans="5:6" ht="12.75">
      <c r="E248" s="395"/>
      <c r="F248" s="395"/>
    </row>
    <row r="249" spans="5:6" ht="12.75">
      <c r="E249" s="395"/>
      <c r="F249" s="395"/>
    </row>
    <row r="250" spans="5:6" ht="12.75">
      <c r="E250" s="395"/>
      <c r="F250" s="395"/>
    </row>
    <row r="251" spans="5:6" ht="12.75">
      <c r="E251" s="395"/>
      <c r="F251" s="395"/>
    </row>
    <row r="252" spans="5:6" ht="12.75">
      <c r="E252" s="395"/>
      <c r="F252" s="395"/>
    </row>
    <row r="253" spans="5:6" ht="12.75">
      <c r="E253" s="395"/>
      <c r="F253" s="395"/>
    </row>
    <row r="254" spans="5:6" ht="12.75">
      <c r="E254" s="395"/>
      <c r="F254" s="395"/>
    </row>
    <row r="255" spans="5:6" ht="12.75">
      <c r="E255" s="395"/>
      <c r="F255" s="395"/>
    </row>
    <row r="256" spans="5:6" ht="12.75">
      <c r="E256" s="395"/>
      <c r="F256" s="395"/>
    </row>
    <row r="257" spans="5:6" ht="12.75">
      <c r="E257" s="395"/>
      <c r="F257" s="395"/>
    </row>
    <row r="258" spans="5:6" ht="12.75">
      <c r="E258" s="395"/>
      <c r="F258" s="395"/>
    </row>
    <row r="259" spans="5:6" ht="12.75">
      <c r="E259" s="395"/>
      <c r="F259" s="395"/>
    </row>
    <row r="260" spans="5:6" ht="12.75">
      <c r="E260" s="395"/>
      <c r="F260" s="395"/>
    </row>
    <row r="261" spans="5:6" ht="12.75">
      <c r="E261" s="395"/>
      <c r="F261" s="395"/>
    </row>
    <row r="262" spans="5:6" ht="12.75">
      <c r="E262" s="395"/>
      <c r="F262" s="395"/>
    </row>
    <row r="263" spans="5:6" ht="12.75">
      <c r="E263" s="395"/>
      <c r="F263" s="395"/>
    </row>
    <row r="264" spans="5:6" ht="12.75">
      <c r="E264" s="395"/>
      <c r="F264" s="395"/>
    </row>
    <row r="265" spans="5:6" ht="12.75">
      <c r="E265" s="395"/>
      <c r="F265" s="395"/>
    </row>
    <row r="266" spans="5:6" ht="12.75">
      <c r="E266" s="395"/>
      <c r="F266" s="395"/>
    </row>
    <row r="267" spans="5:6" ht="12.75">
      <c r="E267" s="395"/>
      <c r="F267" s="395"/>
    </row>
    <row r="268" spans="5:6" ht="12.75">
      <c r="E268" s="395"/>
      <c r="F268" s="395"/>
    </row>
    <row r="269" spans="5:6" ht="12.75">
      <c r="E269" s="395"/>
      <c r="F269" s="395"/>
    </row>
    <row r="270" spans="5:6" ht="12.75">
      <c r="E270" s="395"/>
      <c r="F270" s="395"/>
    </row>
    <row r="271" spans="5:6" ht="12.75">
      <c r="E271" s="395"/>
      <c r="F271" s="395"/>
    </row>
    <row r="272" spans="5:6" ht="12.75">
      <c r="E272" s="395"/>
      <c r="F272" s="395"/>
    </row>
    <row r="273" spans="5:6" ht="12.75">
      <c r="E273" s="395"/>
      <c r="F273" s="395"/>
    </row>
    <row r="274" spans="5:6" ht="12.75">
      <c r="E274" s="395"/>
      <c r="F274" s="395"/>
    </row>
    <row r="275" spans="5:6" ht="12.75">
      <c r="E275" s="395"/>
      <c r="F275" s="395"/>
    </row>
    <row r="276" spans="5:6" ht="12.75">
      <c r="E276" s="395"/>
      <c r="F276" s="395"/>
    </row>
    <row r="277" spans="5:6" ht="12.75">
      <c r="E277" s="395"/>
      <c r="F277" s="395"/>
    </row>
    <row r="278" spans="5:6" ht="12.75">
      <c r="E278" s="395"/>
      <c r="F278" s="395"/>
    </row>
    <row r="279" spans="5:6" ht="12.75">
      <c r="E279" s="395"/>
      <c r="F279" s="395"/>
    </row>
    <row r="280" spans="5:6" ht="12.75">
      <c r="E280" s="395"/>
      <c r="F280" s="395"/>
    </row>
    <row r="281" spans="5:6" ht="12.75">
      <c r="E281" s="395"/>
      <c r="F281" s="395"/>
    </row>
    <row r="282" spans="5:6" ht="12.75">
      <c r="E282" s="395"/>
      <c r="F282" s="395"/>
    </row>
    <row r="283" spans="5:6" ht="12.75">
      <c r="E283" s="395"/>
      <c r="F283" s="395"/>
    </row>
    <row r="284" spans="5:6" ht="12.75">
      <c r="E284" s="395"/>
      <c r="F284" s="395"/>
    </row>
    <row r="285" spans="5:6" ht="12.75">
      <c r="E285" s="395"/>
      <c r="F285" s="395"/>
    </row>
    <row r="286" spans="5:6" ht="12.75">
      <c r="E286" s="395"/>
      <c r="F286" s="395"/>
    </row>
    <row r="287" spans="5:6" ht="12.75">
      <c r="E287" s="395"/>
      <c r="F287" s="395"/>
    </row>
    <row r="288" spans="5:6" ht="12.75">
      <c r="E288" s="395"/>
      <c r="F288" s="395"/>
    </row>
    <row r="289" spans="5:6" ht="12.75">
      <c r="E289" s="395"/>
      <c r="F289" s="395"/>
    </row>
    <row r="290" spans="5:6" ht="12.75">
      <c r="E290" s="395"/>
      <c r="F290" s="395"/>
    </row>
    <row r="291" spans="5:6" ht="12.75">
      <c r="E291" s="395"/>
      <c r="F291" s="395"/>
    </row>
    <row r="292" spans="5:6" ht="12.75">
      <c r="E292" s="395"/>
      <c r="F292" s="395"/>
    </row>
    <row r="293" spans="5:6" ht="12.75">
      <c r="E293" s="395"/>
      <c r="F293" s="395"/>
    </row>
    <row r="294" spans="5:6" ht="12.75">
      <c r="E294" s="395"/>
      <c r="F294" s="395"/>
    </row>
    <row r="295" spans="5:6" ht="12.75">
      <c r="E295" s="395"/>
      <c r="F295" s="395"/>
    </row>
    <row r="296" spans="5:6" ht="12.75">
      <c r="E296" s="395"/>
      <c r="F296" s="395"/>
    </row>
    <row r="297" spans="5:6" ht="12.75">
      <c r="E297" s="395"/>
      <c r="F297" s="395"/>
    </row>
    <row r="298" spans="5:6" ht="12.75">
      <c r="E298" s="395"/>
      <c r="F298" s="395"/>
    </row>
    <row r="299" spans="5:6" ht="12.75">
      <c r="E299" s="395"/>
      <c r="F299" s="395"/>
    </row>
    <row r="300" spans="5:6" ht="12.75">
      <c r="E300" s="395"/>
      <c r="F300" s="395"/>
    </row>
    <row r="301" spans="5:6" ht="12.75">
      <c r="E301" s="395"/>
      <c r="F301" s="395"/>
    </row>
    <row r="302" spans="5:6" ht="12.75">
      <c r="E302" s="395"/>
      <c r="F302" s="395"/>
    </row>
    <row r="303" spans="5:6" ht="12.75">
      <c r="E303" s="395"/>
      <c r="F303" s="395"/>
    </row>
    <row r="304" spans="5:6" ht="12.75">
      <c r="E304" s="395"/>
      <c r="F304" s="395"/>
    </row>
    <row r="305" spans="5:6" ht="12.75">
      <c r="E305" s="395"/>
      <c r="F305" s="395"/>
    </row>
    <row r="306" spans="5:6" ht="12.75">
      <c r="E306" s="395"/>
      <c r="F306" s="395"/>
    </row>
    <row r="307" spans="5:6" ht="12.75">
      <c r="E307" s="395"/>
      <c r="F307" s="395"/>
    </row>
    <row r="308" spans="5:6" ht="12.75">
      <c r="E308" s="395"/>
      <c r="F308" s="395"/>
    </row>
    <row r="309" spans="5:6" ht="12.75">
      <c r="E309" s="395"/>
      <c r="F309" s="395"/>
    </row>
    <row r="310" spans="5:6" ht="12.75">
      <c r="E310" s="395"/>
      <c r="F310" s="395"/>
    </row>
    <row r="311" spans="5:6" ht="12.75">
      <c r="E311" s="395"/>
      <c r="F311" s="395"/>
    </row>
    <row r="312" spans="5:6" ht="12.75">
      <c r="E312" s="395"/>
      <c r="F312" s="395"/>
    </row>
    <row r="313" spans="5:6" ht="12.75">
      <c r="E313" s="395"/>
      <c r="F313" s="395"/>
    </row>
    <row r="314" spans="5:6" ht="12.75">
      <c r="E314" s="395"/>
      <c r="F314" s="395"/>
    </row>
    <row r="315" spans="5:6" ht="12.75">
      <c r="E315" s="395"/>
      <c r="F315" s="395"/>
    </row>
    <row r="316" spans="5:6" ht="12.75">
      <c r="E316" s="395"/>
      <c r="F316" s="395"/>
    </row>
    <row r="317" spans="5:6" ht="12.75">
      <c r="E317" s="395"/>
      <c r="F317" s="395"/>
    </row>
    <row r="318" spans="5:6" ht="12.75">
      <c r="E318" s="395"/>
      <c r="F318" s="395"/>
    </row>
    <row r="319" spans="5:6" ht="12.75">
      <c r="E319" s="395"/>
      <c r="F319" s="395"/>
    </row>
    <row r="320" spans="5:6" ht="12.75">
      <c r="E320" s="395"/>
      <c r="F320" s="395"/>
    </row>
    <row r="321" spans="5:6" ht="12.75">
      <c r="E321" s="395"/>
      <c r="F321" s="395"/>
    </row>
    <row r="322" spans="5:6" ht="12.75">
      <c r="E322" s="395"/>
      <c r="F322" s="395"/>
    </row>
    <row r="323" spans="5:6" ht="12.75">
      <c r="E323" s="395"/>
      <c r="F323" s="395"/>
    </row>
    <row r="324" spans="5:6" ht="12.75">
      <c r="E324" s="395"/>
      <c r="F324" s="395"/>
    </row>
    <row r="325" spans="5:6" ht="12.75">
      <c r="E325" s="395"/>
      <c r="F325" s="395"/>
    </row>
    <row r="326" spans="5:6" ht="12.75">
      <c r="E326" s="395"/>
      <c r="F326" s="395"/>
    </row>
    <row r="327" spans="5:6" ht="12.75">
      <c r="E327" s="395"/>
      <c r="F327" s="395"/>
    </row>
    <row r="328" spans="5:6" ht="12.75">
      <c r="E328" s="395"/>
      <c r="F328" s="395"/>
    </row>
    <row r="329" spans="5:6" ht="12.75">
      <c r="E329" s="395"/>
      <c r="F329" s="395"/>
    </row>
    <row r="330" spans="5:6" ht="12.75">
      <c r="E330" s="395"/>
      <c r="F330" s="395"/>
    </row>
    <row r="331" spans="5:6" ht="12.75">
      <c r="E331" s="395"/>
      <c r="F331" s="395"/>
    </row>
    <row r="332" spans="5:6" ht="12.75">
      <c r="E332" s="395"/>
      <c r="F332" s="395"/>
    </row>
    <row r="333" spans="5:6" ht="12.75">
      <c r="E333" s="395"/>
      <c r="F333" s="395"/>
    </row>
    <row r="334" spans="5:6" ht="12.75">
      <c r="E334" s="395"/>
      <c r="F334" s="395"/>
    </row>
    <row r="335" spans="5:6" ht="12.75">
      <c r="E335" s="395"/>
      <c r="F335" s="395"/>
    </row>
    <row r="336" spans="5:6" ht="12.75">
      <c r="E336" s="395"/>
      <c r="F336" s="395"/>
    </row>
    <row r="337" spans="5:6" ht="12.75">
      <c r="E337" s="395"/>
      <c r="F337" s="395"/>
    </row>
    <row r="338" spans="5:6" ht="12.75">
      <c r="E338" s="395"/>
      <c r="F338" s="395"/>
    </row>
    <row r="339" spans="5:6" ht="12.75">
      <c r="E339" s="395"/>
      <c r="F339" s="395"/>
    </row>
    <row r="340" spans="5:6" ht="12.75">
      <c r="E340" s="395"/>
      <c r="F340" s="395"/>
    </row>
    <row r="341" spans="5:6" ht="12.75">
      <c r="E341" s="395"/>
      <c r="F341" s="395"/>
    </row>
    <row r="342" spans="5:6" ht="12.75">
      <c r="E342" s="395"/>
      <c r="F342" s="395"/>
    </row>
    <row r="343" spans="5:6" ht="12.75">
      <c r="E343" s="395"/>
      <c r="F343" s="395"/>
    </row>
    <row r="344" spans="5:6" ht="12.75">
      <c r="E344" s="395"/>
      <c r="F344" s="395"/>
    </row>
    <row r="345" spans="5:6" ht="12.75">
      <c r="E345" s="395"/>
      <c r="F345" s="395"/>
    </row>
    <row r="346" spans="5:6" ht="12.75">
      <c r="E346" s="395"/>
      <c r="F346" s="395"/>
    </row>
    <row r="347" spans="5:6" ht="12.75">
      <c r="E347" s="395"/>
      <c r="F347" s="395"/>
    </row>
    <row r="348" spans="5:6" ht="12.75">
      <c r="E348" s="395"/>
      <c r="F348" s="395"/>
    </row>
    <row r="349" spans="5:6" ht="12.75">
      <c r="E349" s="395"/>
      <c r="F349" s="395"/>
    </row>
    <row r="350" spans="5:6" ht="12.75">
      <c r="E350" s="395"/>
      <c r="F350" s="395"/>
    </row>
    <row r="351" spans="5:6" ht="12.75">
      <c r="E351" s="395"/>
      <c r="F351" s="395"/>
    </row>
    <row r="352" spans="5:6" ht="12.75">
      <c r="E352" s="395"/>
      <c r="F352" s="395"/>
    </row>
    <row r="353" spans="5:6" ht="12.75">
      <c r="E353" s="395"/>
      <c r="F353" s="395"/>
    </row>
    <row r="354" spans="5:6" ht="12.75">
      <c r="E354" s="395"/>
      <c r="F354" s="395"/>
    </row>
    <row r="355" spans="5:6" ht="12.75">
      <c r="E355" s="395"/>
      <c r="F355" s="395"/>
    </row>
    <row r="356" spans="5:6" ht="12.75">
      <c r="E356" s="395"/>
      <c r="F356" s="395"/>
    </row>
    <row r="357" spans="5:6" ht="12.75">
      <c r="E357" s="395"/>
      <c r="F357" s="395"/>
    </row>
    <row r="358" spans="5:6" ht="12.75">
      <c r="E358" s="395"/>
      <c r="F358" s="395"/>
    </row>
    <row r="359" spans="5:6" ht="12.75">
      <c r="E359" s="395"/>
      <c r="F359" s="395"/>
    </row>
    <row r="360" spans="5:6" ht="12.75">
      <c r="E360" s="395"/>
      <c r="F360" s="395"/>
    </row>
    <row r="361" spans="5:6" ht="12.75">
      <c r="E361" s="395"/>
      <c r="F361" s="395"/>
    </row>
    <row r="362" spans="5:6" ht="12.75">
      <c r="E362" s="395"/>
      <c r="F362" s="395"/>
    </row>
    <row r="363" spans="5:6" ht="12.75">
      <c r="E363" s="395"/>
      <c r="F363" s="395"/>
    </row>
    <row r="364" spans="5:6" ht="12.75">
      <c r="E364" s="395"/>
      <c r="F364" s="395"/>
    </row>
    <row r="365" spans="5:6" ht="12.75">
      <c r="E365" s="395"/>
      <c r="F365" s="395"/>
    </row>
    <row r="366" spans="5:6" ht="12.75">
      <c r="E366" s="395"/>
      <c r="F366" s="395"/>
    </row>
    <row r="367" spans="5:6" ht="12.75">
      <c r="E367" s="395"/>
      <c r="F367" s="395"/>
    </row>
    <row r="368" spans="5:6" ht="12.75">
      <c r="E368" s="395"/>
      <c r="F368" s="395"/>
    </row>
    <row r="369" spans="5:6" ht="12.75">
      <c r="E369" s="395"/>
      <c r="F369" s="395"/>
    </row>
    <row r="370" spans="5:6" ht="12.75">
      <c r="E370" s="395"/>
      <c r="F370" s="395"/>
    </row>
    <row r="371" spans="5:6" ht="12.75">
      <c r="E371" s="395"/>
      <c r="F371" s="395"/>
    </row>
    <row r="372" spans="5:6" ht="12.75">
      <c r="E372" s="395"/>
      <c r="F372" s="395"/>
    </row>
    <row r="373" spans="5:6" ht="12.75">
      <c r="E373" s="395"/>
      <c r="F373" s="395"/>
    </row>
    <row r="374" spans="5:6" ht="12.75">
      <c r="E374" s="395"/>
      <c r="F374" s="395"/>
    </row>
    <row r="375" spans="5:6" ht="12.75">
      <c r="E375" s="395"/>
      <c r="F375" s="395"/>
    </row>
    <row r="376" spans="5:6" ht="12.75">
      <c r="E376" s="395"/>
      <c r="F376" s="395"/>
    </row>
    <row r="377" spans="5:6" ht="12.75">
      <c r="E377" s="395"/>
      <c r="F377" s="395"/>
    </row>
    <row r="378" spans="5:6" ht="12.75">
      <c r="E378" s="395"/>
      <c r="F378" s="395"/>
    </row>
    <row r="379" spans="5:6" ht="12.75">
      <c r="E379" s="395"/>
      <c r="F379" s="395"/>
    </row>
    <row r="380" spans="5:6" ht="12.75">
      <c r="E380" s="395"/>
      <c r="F380" s="395"/>
    </row>
    <row r="381" spans="5:6" ht="12.75">
      <c r="E381" s="395"/>
      <c r="F381" s="395"/>
    </row>
    <row r="382" spans="5:6" ht="12.75">
      <c r="E382" s="395"/>
      <c r="F382" s="395"/>
    </row>
    <row r="383" spans="5:6" ht="12.75">
      <c r="E383" s="395"/>
      <c r="F383" s="395"/>
    </row>
    <row r="384" spans="5:6" ht="12.75">
      <c r="E384" s="395"/>
      <c r="F384" s="395"/>
    </row>
    <row r="385" spans="5:6" ht="12.75">
      <c r="E385" s="395"/>
      <c r="F385" s="395"/>
    </row>
    <row r="386" spans="5:6" ht="12.75">
      <c r="E386" s="395"/>
      <c r="F386" s="395"/>
    </row>
    <row r="387" spans="5:6" ht="12.75">
      <c r="E387" s="395"/>
      <c r="F387" s="395"/>
    </row>
    <row r="388" spans="5:6" ht="12.75">
      <c r="E388" s="395"/>
      <c r="F388" s="395"/>
    </row>
    <row r="389" spans="5:6" ht="12.75">
      <c r="E389" s="395"/>
      <c r="F389" s="395"/>
    </row>
    <row r="390" spans="5:6" ht="12.75">
      <c r="E390" s="395"/>
      <c r="F390" s="395"/>
    </row>
    <row r="391" spans="5:6" ht="12.75">
      <c r="E391" s="395"/>
      <c r="F391" s="395"/>
    </row>
    <row r="392" spans="5:6" ht="12.75">
      <c r="E392" s="395"/>
      <c r="F392" s="395"/>
    </row>
    <row r="393" spans="5:6" ht="12.75">
      <c r="E393" s="395"/>
      <c r="F393" s="395"/>
    </row>
    <row r="394" spans="5:6" ht="12.75">
      <c r="E394" s="395"/>
      <c r="F394" s="395"/>
    </row>
    <row r="395" spans="5:6" ht="12.75">
      <c r="E395" s="395"/>
      <c r="F395" s="395"/>
    </row>
    <row r="396" spans="5:6" ht="12.75">
      <c r="E396" s="395"/>
      <c r="F396" s="395"/>
    </row>
    <row r="397" spans="5:6" ht="12.75">
      <c r="E397" s="395"/>
      <c r="F397" s="395"/>
    </row>
    <row r="398" spans="5:6" ht="12.75">
      <c r="E398" s="395"/>
      <c r="F398" s="395"/>
    </row>
    <row r="399" spans="5:6" ht="12.75">
      <c r="E399" s="395"/>
      <c r="F399" s="395"/>
    </row>
    <row r="400" spans="5:6" ht="12.75">
      <c r="E400" s="395"/>
      <c r="F400" s="395"/>
    </row>
    <row r="401" spans="5:6" ht="12.75">
      <c r="E401" s="395"/>
      <c r="F401" s="395"/>
    </row>
    <row r="402" spans="5:6" ht="12.75">
      <c r="E402" s="395"/>
      <c r="F402" s="395"/>
    </row>
    <row r="403" spans="5:6" ht="12.75">
      <c r="E403" s="395"/>
      <c r="F403" s="395"/>
    </row>
    <row r="404" spans="5:6" ht="12.75">
      <c r="E404" s="395"/>
      <c r="F404" s="395"/>
    </row>
    <row r="405" spans="5:6" ht="12.75">
      <c r="E405" s="395"/>
      <c r="F405" s="395"/>
    </row>
    <row r="406" spans="5:6" ht="12.75">
      <c r="E406" s="395"/>
      <c r="F406" s="395"/>
    </row>
    <row r="407" spans="5:6" ht="12.75">
      <c r="E407" s="395"/>
      <c r="F407" s="395"/>
    </row>
    <row r="408" spans="5:6" ht="12.75">
      <c r="E408" s="395"/>
      <c r="F408" s="395"/>
    </row>
    <row r="409" spans="5:6" ht="12.75">
      <c r="E409" s="395"/>
      <c r="F409" s="395"/>
    </row>
    <row r="410" spans="5:6" ht="12.75">
      <c r="E410" s="395"/>
      <c r="F410" s="395"/>
    </row>
    <row r="411" spans="5:6" ht="12.75">
      <c r="E411" s="395"/>
      <c r="F411" s="395"/>
    </row>
    <row r="412" spans="5:6" ht="12.75">
      <c r="E412" s="395"/>
      <c r="F412" s="395"/>
    </row>
    <row r="413" spans="5:6" ht="12.75">
      <c r="E413" s="395"/>
      <c r="F413" s="395"/>
    </row>
    <row r="414" spans="5:6" ht="12.75">
      <c r="E414" s="395"/>
      <c r="F414" s="395"/>
    </row>
    <row r="415" spans="5:6" ht="12.75">
      <c r="E415" s="395"/>
      <c r="F415" s="395"/>
    </row>
    <row r="416" spans="5:6" ht="12.75">
      <c r="E416" s="395"/>
      <c r="F416" s="395"/>
    </row>
    <row r="417" spans="5:6" ht="12.75">
      <c r="E417" s="395"/>
      <c r="F417" s="395"/>
    </row>
    <row r="418" spans="5:6" ht="12.75">
      <c r="E418" s="395"/>
      <c r="F418" s="395"/>
    </row>
    <row r="419" spans="5:6" ht="12.75">
      <c r="E419" s="395"/>
      <c r="F419" s="395"/>
    </row>
    <row r="420" spans="5:6" ht="12.75">
      <c r="E420" s="395"/>
      <c r="F420" s="395"/>
    </row>
    <row r="421" spans="5:6" ht="12.75">
      <c r="E421" s="395"/>
      <c r="F421" s="395"/>
    </row>
    <row r="422" spans="5:6" ht="12.75">
      <c r="E422" s="395"/>
      <c r="F422" s="395"/>
    </row>
    <row r="423" spans="5:6" ht="12.75">
      <c r="E423" s="395"/>
      <c r="F423" s="395"/>
    </row>
    <row r="424" spans="5:6" ht="12.75">
      <c r="E424" s="395"/>
      <c r="F424" s="395"/>
    </row>
    <row r="425" spans="5:6" ht="12.75">
      <c r="E425" s="395"/>
      <c r="F425" s="395"/>
    </row>
    <row r="426" spans="5:6" ht="12.75">
      <c r="E426" s="395"/>
      <c r="F426" s="395"/>
    </row>
    <row r="427" spans="5:6" ht="12.75">
      <c r="E427" s="395"/>
      <c r="F427" s="395"/>
    </row>
    <row r="428" spans="5:6" ht="12.75">
      <c r="E428" s="395"/>
      <c r="F428" s="395"/>
    </row>
    <row r="429" spans="5:6" ht="12.75">
      <c r="E429" s="395"/>
      <c r="F429" s="395"/>
    </row>
    <row r="430" spans="5:6" ht="12.75">
      <c r="E430" s="395"/>
      <c r="F430" s="395"/>
    </row>
    <row r="431" spans="5:6" ht="12.75">
      <c r="E431" s="395"/>
      <c r="F431" s="395"/>
    </row>
    <row r="432" spans="5:6" ht="12.75">
      <c r="E432" s="395"/>
      <c r="F432" s="395"/>
    </row>
    <row r="433" spans="5:6" ht="12.75">
      <c r="E433" s="395"/>
      <c r="F433" s="395"/>
    </row>
    <row r="434" spans="5:6" ht="12.75">
      <c r="E434" s="395"/>
      <c r="F434" s="395"/>
    </row>
    <row r="435" spans="5:6" ht="12.75">
      <c r="E435" s="395"/>
      <c r="F435" s="395"/>
    </row>
    <row r="436" spans="5:6" ht="12.75">
      <c r="E436" s="395"/>
      <c r="F436" s="395"/>
    </row>
    <row r="437" spans="5:6" ht="12.75">
      <c r="E437" s="395"/>
      <c r="F437" s="395"/>
    </row>
    <row r="438" spans="5:6" ht="12.75">
      <c r="E438" s="395"/>
      <c r="F438" s="395"/>
    </row>
    <row r="439" spans="5:6" ht="12.75">
      <c r="E439" s="395"/>
      <c r="F439" s="395"/>
    </row>
    <row r="440" spans="5:6" ht="12.75">
      <c r="E440" s="395"/>
      <c r="F440" s="395"/>
    </row>
    <row r="441" spans="5:6" ht="12.75">
      <c r="E441" s="395"/>
      <c r="F441" s="395"/>
    </row>
    <row r="442" spans="5:6" ht="12.75">
      <c r="E442" s="395"/>
      <c r="F442" s="395"/>
    </row>
    <row r="443" spans="5:6" ht="12.75">
      <c r="E443" s="395"/>
      <c r="F443" s="395"/>
    </row>
    <row r="444" spans="5:6" ht="12.75">
      <c r="E444" s="395"/>
      <c r="F444" s="395"/>
    </row>
    <row r="445" spans="5:6" ht="12.75">
      <c r="E445" s="395"/>
      <c r="F445" s="395"/>
    </row>
    <row r="446" spans="5:6" ht="12.75">
      <c r="E446" s="395"/>
      <c r="F446" s="395"/>
    </row>
    <row r="447" spans="5:6" ht="12.75">
      <c r="E447" s="395"/>
      <c r="F447" s="395"/>
    </row>
    <row r="448" spans="5:6" ht="12.75">
      <c r="E448" s="395"/>
      <c r="F448" s="395"/>
    </row>
    <row r="449" spans="5:6" ht="12.75">
      <c r="E449" s="395"/>
      <c r="F449" s="395"/>
    </row>
    <row r="450" spans="5:6" ht="12.75">
      <c r="E450" s="395"/>
      <c r="F450" s="395"/>
    </row>
    <row r="451" spans="5:6" ht="12.75">
      <c r="E451" s="395"/>
      <c r="F451" s="395"/>
    </row>
    <row r="452" spans="5:6" ht="12.75">
      <c r="E452" s="395"/>
      <c r="F452" s="395"/>
    </row>
    <row r="453" spans="5:6" ht="12.75">
      <c r="E453" s="395"/>
      <c r="F453" s="395"/>
    </row>
    <row r="454" spans="5:6" ht="12.75">
      <c r="E454" s="395"/>
      <c r="F454" s="395"/>
    </row>
    <row r="455" spans="5:6" ht="12.75">
      <c r="E455" s="395"/>
      <c r="F455" s="395"/>
    </row>
    <row r="456" spans="5:6" ht="12.75">
      <c r="E456" s="395"/>
      <c r="F456" s="395"/>
    </row>
    <row r="457" spans="5:6" ht="12.75">
      <c r="E457" s="395"/>
      <c r="F457" s="395"/>
    </row>
    <row r="458" spans="5:6" ht="12.75">
      <c r="E458" s="395"/>
      <c r="F458" s="395"/>
    </row>
    <row r="459" spans="5:6" ht="12.75">
      <c r="E459" s="395"/>
      <c r="F459" s="395"/>
    </row>
    <row r="460" spans="5:6" ht="12.75">
      <c r="E460" s="395"/>
      <c r="F460" s="395"/>
    </row>
    <row r="461" spans="5:6" ht="12.75">
      <c r="E461" s="395"/>
      <c r="F461" s="395"/>
    </row>
    <row r="462" spans="5:6" ht="12.75">
      <c r="E462" s="395"/>
      <c r="F462" s="395"/>
    </row>
    <row r="463" spans="5:6" ht="12.75">
      <c r="E463" s="395"/>
      <c r="F463" s="395"/>
    </row>
    <row r="464" spans="5:6" ht="12.75">
      <c r="E464" s="395"/>
      <c r="F464" s="395"/>
    </row>
    <row r="465" spans="5:6" ht="12.75">
      <c r="E465" s="395"/>
      <c r="F465" s="395"/>
    </row>
    <row r="466" spans="5:6" ht="12.75">
      <c r="E466" s="395"/>
      <c r="F466" s="395"/>
    </row>
    <row r="467" spans="5:6" ht="12.75">
      <c r="E467" s="395"/>
      <c r="F467" s="395"/>
    </row>
    <row r="468" spans="5:6" ht="12.75">
      <c r="E468" s="395"/>
      <c r="F468" s="395"/>
    </row>
    <row r="469" spans="5:6" ht="12.75">
      <c r="E469" s="395"/>
      <c r="F469" s="395"/>
    </row>
    <row r="470" spans="5:6" ht="12.75">
      <c r="E470" s="395"/>
      <c r="F470" s="395"/>
    </row>
    <row r="471" spans="5:6" ht="12.75">
      <c r="E471" s="395"/>
      <c r="F471" s="395"/>
    </row>
    <row r="472" spans="5:6" ht="12.75">
      <c r="E472" s="395"/>
      <c r="F472" s="395"/>
    </row>
    <row r="473" spans="5:6" ht="12.75">
      <c r="E473" s="395"/>
      <c r="F473" s="395"/>
    </row>
    <row r="474" spans="5:6" ht="12.75">
      <c r="E474" s="395"/>
      <c r="F474" s="395"/>
    </row>
    <row r="475" spans="5:6" ht="12.75">
      <c r="E475" s="395"/>
      <c r="F475" s="395"/>
    </row>
    <row r="476" spans="5:6" ht="12.75">
      <c r="E476" s="395"/>
      <c r="F476" s="395"/>
    </row>
    <row r="477" spans="5:6" ht="12.75">
      <c r="E477" s="395"/>
      <c r="F477" s="395"/>
    </row>
    <row r="478" spans="5:6" ht="12.75">
      <c r="E478" s="395"/>
      <c r="F478" s="395"/>
    </row>
    <row r="479" spans="5:6" ht="12.75">
      <c r="E479" s="395"/>
      <c r="F479" s="395"/>
    </row>
    <row r="480" spans="5:6" ht="12.75">
      <c r="E480" s="395"/>
      <c r="F480" s="395"/>
    </row>
    <row r="481" spans="5:6" ht="12.75">
      <c r="E481" s="395"/>
      <c r="F481" s="395"/>
    </row>
    <row r="482" spans="5:6" ht="12.75">
      <c r="E482" s="395"/>
      <c r="F482" s="395"/>
    </row>
    <row r="483" spans="5:6" ht="12.75">
      <c r="E483" s="395"/>
      <c r="F483" s="395"/>
    </row>
    <row r="484" spans="5:6" ht="12.75">
      <c r="E484" s="395"/>
      <c r="F484" s="395"/>
    </row>
    <row r="485" spans="5:6" ht="12.75">
      <c r="E485" s="395"/>
      <c r="F485" s="395"/>
    </row>
    <row r="486" spans="5:6" ht="12.75">
      <c r="E486" s="395"/>
      <c r="F486" s="395"/>
    </row>
    <row r="487" spans="5:6" ht="12.75">
      <c r="E487" s="395"/>
      <c r="F487" s="395"/>
    </row>
    <row r="488" spans="5:6" ht="12.75">
      <c r="E488" s="395"/>
      <c r="F488" s="395"/>
    </row>
    <row r="489" spans="5:6" ht="12.75">
      <c r="E489" s="395"/>
      <c r="F489" s="395"/>
    </row>
    <row r="490" spans="5:6" ht="12.75">
      <c r="E490" s="395"/>
      <c r="F490" s="395"/>
    </row>
    <row r="491" spans="5:6" ht="12.75">
      <c r="E491" s="395"/>
      <c r="F491" s="395"/>
    </row>
    <row r="492" spans="5:6" ht="12.75">
      <c r="E492" s="395"/>
      <c r="F492" s="395"/>
    </row>
    <row r="493" spans="5:6" ht="12.75">
      <c r="E493" s="395"/>
      <c r="F493" s="395"/>
    </row>
    <row r="494" spans="5:6" ht="12.75">
      <c r="E494" s="395"/>
      <c r="F494" s="395"/>
    </row>
    <row r="495" spans="5:6" ht="12.75">
      <c r="E495" s="395"/>
      <c r="F495" s="395"/>
    </row>
    <row r="496" spans="5:6" ht="12.75">
      <c r="E496" s="395"/>
      <c r="F496" s="395"/>
    </row>
    <row r="497" spans="5:6" ht="12.75">
      <c r="E497" s="395"/>
      <c r="F497" s="395"/>
    </row>
    <row r="498" spans="5:6" ht="12.75">
      <c r="E498" s="395"/>
      <c r="F498" s="395"/>
    </row>
    <row r="499" spans="5:6" ht="12.75">
      <c r="E499" s="395"/>
      <c r="F499" s="395"/>
    </row>
    <row r="500" spans="5:6" ht="12.75">
      <c r="E500" s="395"/>
      <c r="F500" s="395"/>
    </row>
    <row r="501" spans="5:6" ht="12.75">
      <c r="E501" s="395"/>
      <c r="F501" s="395"/>
    </row>
    <row r="502" spans="5:6" ht="12.75">
      <c r="E502" s="395"/>
      <c r="F502" s="395"/>
    </row>
    <row r="503" spans="5:6" ht="12.75">
      <c r="E503" s="395"/>
      <c r="F503" s="395"/>
    </row>
    <row r="504" spans="5:6" ht="12.75">
      <c r="E504" s="395"/>
      <c r="F504" s="395"/>
    </row>
    <row r="505" spans="5:6" ht="12.75">
      <c r="E505" s="395"/>
      <c r="F505" s="395"/>
    </row>
    <row r="506" spans="5:6" ht="12.75">
      <c r="E506" s="395"/>
      <c r="F506" s="395"/>
    </row>
    <row r="507" spans="5:6" ht="12.75">
      <c r="E507" s="395"/>
      <c r="F507" s="395"/>
    </row>
    <row r="508" spans="5:6" ht="12.75">
      <c r="E508" s="395"/>
      <c r="F508" s="395"/>
    </row>
    <row r="509" spans="5:6" ht="12.75">
      <c r="E509" s="395"/>
      <c r="F509" s="395"/>
    </row>
    <row r="510" spans="5:6" ht="12.75">
      <c r="E510" s="395"/>
      <c r="F510" s="395"/>
    </row>
    <row r="511" spans="5:6" ht="12.75">
      <c r="E511" s="395"/>
      <c r="F511" s="395"/>
    </row>
    <row r="512" spans="5:6" ht="12.75">
      <c r="E512" s="395"/>
      <c r="F512" s="395"/>
    </row>
    <row r="513" spans="5:6" ht="12.75">
      <c r="E513" s="395"/>
      <c r="F513" s="395"/>
    </row>
    <row r="514" spans="5:6" ht="12.75">
      <c r="E514" s="395"/>
      <c r="F514" s="395"/>
    </row>
    <row r="515" spans="5:6" ht="12.75">
      <c r="E515" s="395"/>
      <c r="F515" s="395"/>
    </row>
    <row r="516" spans="5:6" ht="12.75">
      <c r="E516" s="395"/>
      <c r="F516" s="395"/>
    </row>
    <row r="517" spans="5:6" ht="12.75">
      <c r="E517" s="395"/>
      <c r="F517" s="395"/>
    </row>
    <row r="518" spans="5:6" ht="12.75">
      <c r="E518" s="395"/>
      <c r="F518" s="395"/>
    </row>
    <row r="519" spans="5:6" ht="12.75">
      <c r="E519" s="395"/>
      <c r="F519" s="395"/>
    </row>
    <row r="520" spans="5:6" ht="12.75">
      <c r="E520" s="395"/>
      <c r="F520" s="395"/>
    </row>
    <row r="521" spans="5:6" ht="12.75">
      <c r="E521" s="395"/>
      <c r="F521" s="395"/>
    </row>
    <row r="522" spans="5:6" ht="12.75">
      <c r="E522" s="395"/>
      <c r="F522" s="395"/>
    </row>
    <row r="523" spans="5:6" ht="12.75">
      <c r="E523" s="395"/>
      <c r="F523" s="395"/>
    </row>
    <row r="524" spans="5:6" ht="12.75">
      <c r="E524" s="395"/>
      <c r="F524" s="395"/>
    </row>
    <row r="525" spans="5:6" ht="12.75">
      <c r="E525" s="395"/>
      <c r="F525" s="395"/>
    </row>
    <row r="526" spans="5:6" ht="12.75">
      <c r="E526" s="395"/>
      <c r="F526" s="395"/>
    </row>
    <row r="527" spans="5:6" ht="12.75">
      <c r="E527" s="395"/>
      <c r="F527" s="395"/>
    </row>
    <row r="528" spans="5:6" ht="12.75">
      <c r="E528" s="395"/>
      <c r="F528" s="395"/>
    </row>
    <row r="529" spans="5:6" ht="12.75">
      <c r="E529" s="395"/>
      <c r="F529" s="395"/>
    </row>
    <row r="530" spans="5:6" ht="12.75">
      <c r="E530" s="395"/>
      <c r="F530" s="395"/>
    </row>
    <row r="531" spans="5:6" ht="12.75">
      <c r="E531" s="395"/>
      <c r="F531" s="395"/>
    </row>
    <row r="532" spans="5:6" ht="12.75">
      <c r="E532" s="395"/>
      <c r="F532" s="395"/>
    </row>
    <row r="533" spans="5:6" ht="12.75">
      <c r="E533" s="395"/>
      <c r="F533" s="395"/>
    </row>
    <row r="534" spans="5:6" ht="12.75">
      <c r="E534" s="395"/>
      <c r="F534" s="395"/>
    </row>
    <row r="535" spans="5:6" ht="12.75">
      <c r="E535" s="395"/>
      <c r="F535" s="395"/>
    </row>
    <row r="536" spans="5:6" ht="12.75">
      <c r="E536" s="395"/>
      <c r="F536" s="395"/>
    </row>
    <row r="537" spans="5:6" ht="12.75">
      <c r="E537" s="395"/>
      <c r="F537" s="395"/>
    </row>
    <row r="538" spans="5:6" ht="12.75">
      <c r="E538" s="395"/>
      <c r="F538" s="395"/>
    </row>
    <row r="539" spans="5:6" ht="12.75">
      <c r="E539" s="395"/>
      <c r="F539" s="395"/>
    </row>
    <row r="540" spans="5:6" ht="12.75">
      <c r="E540" s="395"/>
      <c r="F540" s="395"/>
    </row>
    <row r="541" spans="5:6" ht="12.75">
      <c r="E541" s="395"/>
      <c r="F541" s="395"/>
    </row>
    <row r="542" spans="5:6" ht="12.75">
      <c r="E542" s="395"/>
      <c r="F542" s="395"/>
    </row>
    <row r="543" spans="5:6" ht="12.75">
      <c r="E543" s="395"/>
      <c r="F543" s="395"/>
    </row>
    <row r="544" spans="5:6" ht="12.75">
      <c r="E544" s="395"/>
      <c r="F544" s="395"/>
    </row>
    <row r="545" spans="5:6" ht="12.75">
      <c r="E545" s="395"/>
      <c r="F545" s="395"/>
    </row>
    <row r="546" spans="5:6" ht="12.75">
      <c r="E546" s="395"/>
      <c r="F546" s="395"/>
    </row>
    <row r="547" spans="5:6" ht="12.75">
      <c r="E547" s="395"/>
      <c r="F547" s="395"/>
    </row>
    <row r="548" spans="5:6" ht="12.75">
      <c r="E548" s="395"/>
      <c r="F548" s="395"/>
    </row>
    <row r="549" spans="5:6" ht="12.75">
      <c r="E549" s="395"/>
      <c r="F549" s="395"/>
    </row>
    <row r="550" spans="5:6" ht="12.75">
      <c r="E550" s="395"/>
      <c r="F550" s="395"/>
    </row>
    <row r="551" spans="5:6" ht="12.75">
      <c r="E551" s="395"/>
      <c r="F551" s="395"/>
    </row>
    <row r="552" spans="5:6" ht="12.75">
      <c r="E552" s="395"/>
      <c r="F552" s="395"/>
    </row>
    <row r="553" spans="5:6" ht="12.75">
      <c r="E553" s="395"/>
      <c r="F553" s="395"/>
    </row>
    <row r="554" spans="5:6" ht="12.75">
      <c r="E554" s="395"/>
      <c r="F554" s="395"/>
    </row>
    <row r="555" spans="5:6" ht="12.75">
      <c r="E555" s="395"/>
      <c r="F555" s="395"/>
    </row>
    <row r="556" spans="5:6" ht="12.75">
      <c r="E556" s="395"/>
      <c r="F556" s="395"/>
    </row>
    <row r="557" spans="5:6" ht="12.75">
      <c r="E557" s="395"/>
      <c r="F557" s="395"/>
    </row>
    <row r="558" spans="5:6" ht="12.75">
      <c r="E558" s="395"/>
      <c r="F558" s="395"/>
    </row>
    <row r="559" spans="5:6" ht="12.75">
      <c r="E559" s="395"/>
      <c r="F559" s="395"/>
    </row>
    <row r="560" spans="5:6" ht="12.75">
      <c r="E560" s="395"/>
      <c r="F560" s="395"/>
    </row>
    <row r="561" spans="5:6" ht="12.75">
      <c r="E561" s="395"/>
      <c r="F561" s="395"/>
    </row>
    <row r="562" spans="5:6" ht="12.75">
      <c r="E562" s="395"/>
      <c r="F562" s="395"/>
    </row>
    <row r="563" spans="5:6" ht="12.75">
      <c r="E563" s="395"/>
      <c r="F563" s="395"/>
    </row>
    <row r="564" spans="5:6" ht="12.75">
      <c r="E564" s="395"/>
      <c r="F564" s="395"/>
    </row>
    <row r="565" spans="5:6" ht="12.75">
      <c r="E565" s="395"/>
      <c r="F565" s="395"/>
    </row>
    <row r="566" spans="5:6" ht="12.75">
      <c r="E566" s="395"/>
      <c r="F566" s="395"/>
    </row>
    <row r="567" spans="5:6" ht="12.75">
      <c r="E567" s="395"/>
      <c r="F567" s="395"/>
    </row>
    <row r="568" spans="5:6" ht="12.75">
      <c r="E568" s="395"/>
      <c r="F568" s="395"/>
    </row>
    <row r="569" spans="5:6" ht="12.75">
      <c r="E569" s="395"/>
      <c r="F569" s="395"/>
    </row>
    <row r="570" spans="5:6" ht="12.75">
      <c r="E570" s="395"/>
      <c r="F570" s="395"/>
    </row>
    <row r="571" spans="5:6" ht="12.75">
      <c r="E571" s="395"/>
      <c r="F571" s="395"/>
    </row>
    <row r="572" spans="5:6" ht="12.75">
      <c r="E572" s="395"/>
      <c r="F572" s="395"/>
    </row>
    <row r="573" spans="5:6" ht="12.75">
      <c r="E573" s="395"/>
      <c r="F573" s="395"/>
    </row>
    <row r="574" spans="5:6" ht="12.75">
      <c r="E574" s="395"/>
      <c r="F574" s="395"/>
    </row>
    <row r="575" spans="5:6" ht="12.75">
      <c r="E575" s="395"/>
      <c r="F575" s="395"/>
    </row>
    <row r="576" spans="5:6" ht="12.75">
      <c r="E576" s="395"/>
      <c r="F576" s="395"/>
    </row>
    <row r="577" spans="5:6" ht="12.75">
      <c r="E577" s="395"/>
      <c r="F577" s="395"/>
    </row>
    <row r="578" spans="5:6" ht="12.75">
      <c r="E578" s="395"/>
      <c r="F578" s="395"/>
    </row>
    <row r="579" spans="5:6" ht="12.75">
      <c r="E579" s="395"/>
      <c r="F579" s="395"/>
    </row>
    <row r="580" spans="5:6" ht="12.75">
      <c r="E580" s="395"/>
      <c r="F580" s="395"/>
    </row>
    <row r="581" spans="5:6" ht="12.75">
      <c r="E581" s="395"/>
      <c r="F581" s="395"/>
    </row>
    <row r="582" spans="5:6" ht="12.75">
      <c r="E582" s="395"/>
      <c r="F582" s="395"/>
    </row>
    <row r="583" spans="5:6" ht="12.75">
      <c r="E583" s="395"/>
      <c r="F583" s="395"/>
    </row>
    <row r="584" spans="5:6" ht="12.75">
      <c r="E584" s="395"/>
      <c r="F584" s="395"/>
    </row>
    <row r="585" spans="5:6" ht="12.75">
      <c r="E585" s="395"/>
      <c r="F585" s="395"/>
    </row>
    <row r="586" spans="5:6" ht="12.75">
      <c r="E586" s="395"/>
      <c r="F586" s="395"/>
    </row>
    <row r="587" spans="5:6" ht="12.75">
      <c r="E587" s="395"/>
      <c r="F587" s="395"/>
    </row>
    <row r="588" spans="5:6" ht="12.75">
      <c r="E588" s="395"/>
      <c r="F588" s="395"/>
    </row>
    <row r="589" spans="5:6" ht="12.75">
      <c r="E589" s="395"/>
      <c r="F589" s="395"/>
    </row>
    <row r="590" spans="5:6" ht="12.75">
      <c r="E590" s="395"/>
      <c r="F590" s="395"/>
    </row>
    <row r="591" spans="5:6" ht="12.75">
      <c r="E591" s="395"/>
      <c r="F591" s="395"/>
    </row>
    <row r="592" spans="5:6" ht="12.75">
      <c r="E592" s="395"/>
      <c r="F592" s="395"/>
    </row>
    <row r="593" spans="5:6" ht="12.75">
      <c r="E593" s="395"/>
      <c r="F593" s="395"/>
    </row>
    <row r="594" spans="5:6" ht="12.75">
      <c r="E594" s="395"/>
      <c r="F594" s="395"/>
    </row>
    <row r="595" spans="5:6" ht="12.75">
      <c r="E595" s="395"/>
      <c r="F595" s="395"/>
    </row>
    <row r="596" spans="5:6" ht="12.75">
      <c r="E596" s="395"/>
      <c r="F596" s="395"/>
    </row>
    <row r="597" spans="5:6" ht="12.75">
      <c r="E597" s="395"/>
      <c r="F597" s="395"/>
    </row>
    <row r="598" spans="5:6" ht="12.75">
      <c r="E598" s="395"/>
      <c r="F598" s="395"/>
    </row>
    <row r="599" spans="5:6" ht="12.75">
      <c r="E599" s="395"/>
      <c r="F599" s="395"/>
    </row>
    <row r="600" spans="5:6" ht="12.75">
      <c r="E600" s="395"/>
      <c r="F600" s="395"/>
    </row>
    <row r="601" spans="5:6" ht="12.75">
      <c r="E601" s="395"/>
      <c r="F601" s="395"/>
    </row>
    <row r="602" spans="5:6" ht="12.75">
      <c r="E602" s="395"/>
      <c r="F602" s="395"/>
    </row>
    <row r="603" spans="5:6" ht="12.75">
      <c r="E603" s="395"/>
      <c r="F603" s="395"/>
    </row>
    <row r="604" spans="5:6" ht="12.75">
      <c r="E604" s="395"/>
      <c r="F604" s="395"/>
    </row>
    <row r="605" spans="5:6" ht="12.75">
      <c r="E605" s="395"/>
      <c r="F605" s="395"/>
    </row>
    <row r="606" spans="5:6" ht="12.75">
      <c r="E606" s="395"/>
      <c r="F606" s="395"/>
    </row>
    <row r="607" spans="5:6" ht="12.75">
      <c r="E607" s="395"/>
      <c r="F607" s="395"/>
    </row>
    <row r="608" spans="5:6" ht="12.75">
      <c r="E608" s="395"/>
      <c r="F608" s="395"/>
    </row>
    <row r="609" spans="5:6" ht="12.75">
      <c r="E609" s="395"/>
      <c r="F609" s="395"/>
    </row>
    <row r="610" spans="5:6" ht="12.75">
      <c r="E610" s="395"/>
      <c r="F610" s="395"/>
    </row>
    <row r="611" spans="5:6" ht="12.75">
      <c r="E611" s="395"/>
      <c r="F611" s="395"/>
    </row>
    <row r="612" spans="5:6" ht="12.75">
      <c r="E612" s="395"/>
      <c r="F612" s="395"/>
    </row>
    <row r="613" spans="5:6" ht="12.75">
      <c r="E613" s="395"/>
      <c r="F613" s="395"/>
    </row>
    <row r="614" spans="5:6" ht="12.75">
      <c r="E614" s="395"/>
      <c r="F614" s="395"/>
    </row>
    <row r="615" spans="5:6" ht="12.75">
      <c r="E615" s="395"/>
      <c r="F615" s="395"/>
    </row>
    <row r="616" spans="5:6" ht="12.75">
      <c r="E616" s="395"/>
      <c r="F616" s="395"/>
    </row>
    <row r="617" spans="5:6" ht="12.75">
      <c r="E617" s="395"/>
      <c r="F617" s="395"/>
    </row>
    <row r="618" spans="5:6" ht="12.75">
      <c r="E618" s="395"/>
      <c r="F618" s="395"/>
    </row>
    <row r="619" spans="5:6" ht="12.75">
      <c r="E619" s="395"/>
      <c r="F619" s="395"/>
    </row>
    <row r="620" spans="5:6" ht="12.75">
      <c r="E620" s="395"/>
      <c r="F620" s="395"/>
    </row>
    <row r="621" spans="5:6" ht="12.75">
      <c r="E621" s="395"/>
      <c r="F621" s="395"/>
    </row>
    <row r="622" spans="5:6" ht="12.75">
      <c r="E622" s="395"/>
      <c r="F622" s="395"/>
    </row>
    <row r="623" spans="5:6" ht="12.75">
      <c r="E623" s="395"/>
      <c r="F623" s="395"/>
    </row>
    <row r="624" spans="5:6" ht="12.75">
      <c r="E624" s="395"/>
      <c r="F624" s="395"/>
    </row>
    <row r="625" spans="5:6" ht="12.75">
      <c r="E625" s="395"/>
      <c r="F625" s="395"/>
    </row>
    <row r="626" spans="5:6" ht="12.75">
      <c r="E626" s="395"/>
      <c r="F626" s="395"/>
    </row>
    <row r="627" spans="5:6" ht="12.75">
      <c r="E627" s="395"/>
      <c r="F627" s="395"/>
    </row>
    <row r="628" spans="5:6" ht="12.75">
      <c r="E628" s="395"/>
      <c r="F628" s="395"/>
    </row>
    <row r="629" spans="5:6" ht="12.75">
      <c r="E629" s="395"/>
      <c r="F629" s="395"/>
    </row>
    <row r="630" spans="5:6" ht="12.75">
      <c r="E630" s="395"/>
      <c r="F630" s="395"/>
    </row>
    <row r="631" spans="5:6" ht="12.75">
      <c r="E631" s="395"/>
      <c r="F631" s="395"/>
    </row>
    <row r="632" spans="5:6" ht="12.75">
      <c r="E632" s="395"/>
      <c r="F632" s="395"/>
    </row>
    <row r="633" spans="5:6" ht="12.75">
      <c r="E633" s="395"/>
      <c r="F633" s="395"/>
    </row>
    <row r="634" spans="5:6" ht="12.75">
      <c r="E634" s="395"/>
      <c r="F634" s="395"/>
    </row>
    <row r="635" spans="5:6" ht="12.75">
      <c r="E635" s="395"/>
      <c r="F635" s="395"/>
    </row>
    <row r="636" spans="5:6" ht="12.75">
      <c r="E636" s="395"/>
      <c r="F636" s="395"/>
    </row>
    <row r="637" spans="5:6" ht="12.75">
      <c r="E637" s="395"/>
      <c r="F637" s="395"/>
    </row>
    <row r="638" spans="5:6" ht="12.75">
      <c r="E638" s="395"/>
      <c r="F638" s="395"/>
    </row>
    <row r="639" spans="5:6" ht="12.75">
      <c r="E639" s="395"/>
      <c r="F639" s="395"/>
    </row>
    <row r="640" spans="5:6" ht="12.75">
      <c r="E640" s="395"/>
      <c r="F640" s="395"/>
    </row>
    <row r="641" spans="5:6" ht="12.75">
      <c r="E641" s="395"/>
      <c r="F641" s="395"/>
    </row>
    <row r="642" spans="5:6" ht="12.75">
      <c r="E642" s="395"/>
      <c r="F642" s="395"/>
    </row>
    <row r="643" spans="5:6" ht="12.75">
      <c r="E643" s="395"/>
      <c r="F643" s="395"/>
    </row>
    <row r="644" spans="5:6" ht="12.75">
      <c r="E644" s="395"/>
      <c r="F644" s="395"/>
    </row>
    <row r="645" spans="5:6" ht="12.75">
      <c r="E645" s="395"/>
      <c r="F645" s="395"/>
    </row>
    <row r="646" spans="5:6" ht="12.75">
      <c r="E646" s="395"/>
      <c r="F646" s="395"/>
    </row>
    <row r="647" spans="5:6" ht="12.75">
      <c r="E647" s="395"/>
      <c r="F647" s="395"/>
    </row>
    <row r="648" spans="5:6" ht="12.75">
      <c r="E648" s="395"/>
      <c r="F648" s="395"/>
    </row>
    <row r="649" spans="5:6" ht="12.75">
      <c r="E649" s="395"/>
      <c r="F649" s="395"/>
    </row>
    <row r="650" spans="5:6" ht="12.75">
      <c r="E650" s="395"/>
      <c r="F650" s="395"/>
    </row>
    <row r="651" spans="5:6" ht="12.75">
      <c r="E651" s="395"/>
      <c r="F651" s="395"/>
    </row>
    <row r="652" spans="5:6" ht="12.75">
      <c r="E652" s="395"/>
      <c r="F652" s="395"/>
    </row>
    <row r="653" spans="5:6" ht="12.75">
      <c r="E653" s="395"/>
      <c r="F653" s="395"/>
    </row>
    <row r="654" spans="5:6" ht="12.75">
      <c r="E654" s="395"/>
      <c r="F654" s="395"/>
    </row>
    <row r="655" spans="5:6" ht="12.75">
      <c r="E655" s="395"/>
      <c r="F655" s="395"/>
    </row>
    <row r="656" spans="5:6" ht="12.75">
      <c r="E656" s="395"/>
      <c r="F656" s="395"/>
    </row>
    <row r="657" spans="5:6" ht="12.75">
      <c r="E657" s="395"/>
      <c r="F657" s="395"/>
    </row>
    <row r="658" spans="5:6" ht="12.75">
      <c r="E658" s="395"/>
      <c r="F658" s="395"/>
    </row>
    <row r="659" spans="5:6" ht="12.75">
      <c r="E659" s="395"/>
      <c r="F659" s="395"/>
    </row>
    <row r="660" spans="5:6" ht="12.75">
      <c r="E660" s="395"/>
      <c r="F660" s="395"/>
    </row>
    <row r="661" spans="5:6" ht="12.75">
      <c r="E661" s="395"/>
      <c r="F661" s="395"/>
    </row>
    <row r="662" spans="5:6" ht="12.75">
      <c r="E662" s="395"/>
      <c r="F662" s="395"/>
    </row>
    <row r="663" spans="5:6" ht="12.75">
      <c r="E663" s="395"/>
      <c r="F663" s="395"/>
    </row>
    <row r="664" spans="5:6" ht="12.75">
      <c r="E664" s="395"/>
      <c r="F664" s="395"/>
    </row>
    <row r="665" spans="5:6" ht="12.75">
      <c r="E665" s="395"/>
      <c r="F665" s="395"/>
    </row>
    <row r="666" spans="5:6" ht="12.75">
      <c r="E666" s="395"/>
      <c r="F666" s="395"/>
    </row>
    <row r="667" spans="5:6" ht="12.75">
      <c r="E667" s="395"/>
      <c r="F667" s="395"/>
    </row>
    <row r="668" spans="5:6" ht="12.75">
      <c r="E668" s="395"/>
      <c r="F668" s="395"/>
    </row>
    <row r="669" spans="5:6" ht="12.75">
      <c r="E669" s="395"/>
      <c r="F669" s="395"/>
    </row>
    <row r="670" spans="5:6" ht="12.75">
      <c r="E670" s="395"/>
      <c r="F670" s="395"/>
    </row>
    <row r="671" spans="5:6" ht="12.75">
      <c r="E671" s="395"/>
      <c r="F671" s="395"/>
    </row>
    <row r="672" spans="5:6" ht="12.75">
      <c r="E672" s="395"/>
      <c r="F672" s="395"/>
    </row>
    <row r="673" spans="5:6" ht="12.75">
      <c r="E673" s="395"/>
      <c r="F673" s="395"/>
    </row>
    <row r="674" spans="5:6" ht="12.75">
      <c r="E674" s="395"/>
      <c r="F674" s="395"/>
    </row>
    <row r="675" spans="5:6" ht="12.75">
      <c r="E675" s="395"/>
      <c r="F675" s="395"/>
    </row>
    <row r="676" spans="5:6" ht="12.75">
      <c r="E676" s="395"/>
      <c r="F676" s="395"/>
    </row>
    <row r="677" spans="5:6" ht="12.75">
      <c r="E677" s="395"/>
      <c r="F677" s="395"/>
    </row>
    <row r="678" spans="5:6" ht="12.75">
      <c r="E678" s="395"/>
      <c r="F678" s="395"/>
    </row>
    <row r="679" spans="5:6" ht="12.75">
      <c r="E679" s="395"/>
      <c r="F679" s="395"/>
    </row>
    <row r="680" spans="5:6" ht="12.75">
      <c r="E680" s="395"/>
      <c r="F680" s="395"/>
    </row>
    <row r="681" spans="5:6" ht="12.75">
      <c r="E681" s="395"/>
      <c r="F681" s="395"/>
    </row>
    <row r="682" spans="5:6" ht="12.75">
      <c r="E682" s="395"/>
      <c r="F682" s="395"/>
    </row>
    <row r="683" spans="5:6" ht="12.75">
      <c r="E683" s="395"/>
      <c r="F683" s="395"/>
    </row>
    <row r="684" spans="5:6" ht="12.75">
      <c r="E684" s="395"/>
      <c r="F684" s="395"/>
    </row>
    <row r="685" spans="5:6" ht="12.75">
      <c r="E685" s="395"/>
      <c r="F685" s="395"/>
    </row>
    <row r="686" spans="5:6" ht="12.75">
      <c r="E686" s="395"/>
      <c r="F686" s="395"/>
    </row>
    <row r="687" spans="5:6" ht="12.75">
      <c r="E687" s="395"/>
      <c r="F687" s="395"/>
    </row>
    <row r="688" spans="5:6" ht="12.75">
      <c r="E688" s="395"/>
      <c r="F688" s="395"/>
    </row>
    <row r="689" spans="5:6" ht="12.75">
      <c r="E689" s="395"/>
      <c r="F689" s="395"/>
    </row>
    <row r="690" spans="5:6" ht="12.75">
      <c r="E690" s="395"/>
      <c r="F690" s="395"/>
    </row>
    <row r="691" spans="5:6" ht="12.75">
      <c r="E691" s="395"/>
      <c r="F691" s="395"/>
    </row>
    <row r="692" spans="5:6" ht="12.75">
      <c r="E692" s="395"/>
      <c r="F692" s="395"/>
    </row>
    <row r="693" spans="5:6" ht="12.75">
      <c r="E693" s="395"/>
      <c r="F693" s="395"/>
    </row>
    <row r="694" spans="5:6" ht="12.75">
      <c r="E694" s="395"/>
      <c r="F694" s="395"/>
    </row>
    <row r="695" spans="5:6" ht="12.75">
      <c r="E695" s="395"/>
      <c r="F695" s="395"/>
    </row>
    <row r="696" spans="5:6" ht="12.75">
      <c r="E696" s="395"/>
      <c r="F696" s="395"/>
    </row>
    <row r="697" spans="5:6" ht="12.75">
      <c r="E697" s="395"/>
      <c r="F697" s="395"/>
    </row>
    <row r="698" spans="5:6" ht="12.75">
      <c r="E698" s="395"/>
      <c r="F698" s="395"/>
    </row>
    <row r="699" spans="5:6" ht="12.75">
      <c r="E699" s="395"/>
      <c r="F699" s="395"/>
    </row>
    <row r="700" spans="5:6" ht="12.75">
      <c r="E700" s="395"/>
      <c r="F700" s="395"/>
    </row>
    <row r="701" spans="5:6" ht="12.75">
      <c r="E701" s="395"/>
      <c r="F701" s="395"/>
    </row>
    <row r="702" spans="5:6" ht="12.75">
      <c r="E702" s="395"/>
      <c r="F702" s="395"/>
    </row>
    <row r="703" spans="5:6" ht="12.75">
      <c r="E703" s="395"/>
      <c r="F703" s="395"/>
    </row>
    <row r="704" spans="5:6" ht="12.75">
      <c r="E704" s="395"/>
      <c r="F704" s="395"/>
    </row>
    <row r="705" spans="5:6" ht="12.75">
      <c r="E705" s="395"/>
      <c r="F705" s="395"/>
    </row>
    <row r="706" spans="5:6" ht="12.75">
      <c r="E706" s="395"/>
      <c r="F706" s="395"/>
    </row>
    <row r="707" spans="5:6" ht="12.75">
      <c r="E707" s="395"/>
      <c r="F707" s="395"/>
    </row>
    <row r="708" spans="5:6" ht="12.75">
      <c r="E708" s="395"/>
      <c r="F708" s="395"/>
    </row>
    <row r="709" spans="5:6" ht="12.75">
      <c r="E709" s="395"/>
      <c r="F709" s="395"/>
    </row>
    <row r="710" spans="5:6" ht="12.75">
      <c r="E710" s="395"/>
      <c r="F710" s="395"/>
    </row>
    <row r="711" spans="5:6" ht="12.75">
      <c r="E711" s="395"/>
      <c r="F711" s="395"/>
    </row>
    <row r="712" spans="5:6" ht="12.75">
      <c r="E712" s="395"/>
      <c r="F712" s="395"/>
    </row>
    <row r="713" spans="5:6" ht="12.75">
      <c r="E713" s="395"/>
      <c r="F713" s="395"/>
    </row>
    <row r="714" spans="5:6" ht="12.75">
      <c r="E714" s="395"/>
      <c r="F714" s="395"/>
    </row>
    <row r="715" spans="5:6" ht="12.75">
      <c r="E715" s="395"/>
      <c r="F715" s="395"/>
    </row>
    <row r="716" spans="5:6" ht="12.75">
      <c r="E716" s="395"/>
      <c r="F716" s="395"/>
    </row>
    <row r="717" spans="5:6" ht="12.75">
      <c r="E717" s="395"/>
      <c r="F717" s="395"/>
    </row>
    <row r="718" spans="5:6" ht="12.75">
      <c r="E718" s="395"/>
      <c r="F718" s="395"/>
    </row>
    <row r="719" spans="5:6" ht="12.75">
      <c r="E719" s="395"/>
      <c r="F719" s="395"/>
    </row>
    <row r="720" spans="5:6" ht="12.75">
      <c r="E720" s="395"/>
      <c r="F720" s="395"/>
    </row>
    <row r="721" spans="5:6" ht="12.75">
      <c r="E721" s="395"/>
      <c r="F721" s="395"/>
    </row>
    <row r="722" spans="5:6" ht="12.75">
      <c r="E722" s="395"/>
      <c r="F722" s="395"/>
    </row>
    <row r="723" spans="5:6" ht="12.75">
      <c r="E723" s="395"/>
      <c r="F723" s="395"/>
    </row>
    <row r="724" spans="5:6" ht="12.75">
      <c r="E724" s="395"/>
      <c r="F724" s="395"/>
    </row>
    <row r="725" spans="5:6" ht="12.75">
      <c r="E725" s="395"/>
      <c r="F725" s="395"/>
    </row>
    <row r="726" spans="5:6" ht="12.75">
      <c r="E726" s="395"/>
      <c r="F726" s="395"/>
    </row>
    <row r="727" spans="5:6" ht="12.75">
      <c r="E727" s="395"/>
      <c r="F727" s="395"/>
    </row>
    <row r="728" spans="5:6" ht="12.75">
      <c r="E728" s="395"/>
      <c r="F728" s="395"/>
    </row>
    <row r="729" spans="5:6" ht="12.75">
      <c r="E729" s="395"/>
      <c r="F729" s="395"/>
    </row>
    <row r="730" spans="5:6" ht="12.75">
      <c r="E730" s="395"/>
      <c r="F730" s="395"/>
    </row>
    <row r="731" spans="5:6" ht="12.75">
      <c r="E731" s="395"/>
      <c r="F731" s="395"/>
    </row>
    <row r="732" spans="5:6" ht="12.75">
      <c r="E732" s="395"/>
      <c r="F732" s="395"/>
    </row>
    <row r="733" spans="5:6" ht="12.75">
      <c r="E733" s="395"/>
      <c r="F733" s="395"/>
    </row>
    <row r="734" spans="5:6" ht="12.75">
      <c r="E734" s="395"/>
      <c r="F734" s="395"/>
    </row>
    <row r="735" spans="5:6" ht="12.75">
      <c r="E735" s="395"/>
      <c r="F735" s="395"/>
    </row>
    <row r="736" spans="5:6" ht="12.75">
      <c r="E736" s="395"/>
      <c r="F736" s="395"/>
    </row>
    <row r="737" spans="5:6" ht="12.75">
      <c r="E737" s="395"/>
      <c r="F737" s="395"/>
    </row>
    <row r="738" spans="5:6" ht="12.75">
      <c r="E738" s="395"/>
      <c r="F738" s="395"/>
    </row>
    <row r="739" spans="5:6" ht="12.75">
      <c r="E739" s="395"/>
      <c r="F739" s="395"/>
    </row>
    <row r="740" spans="5:6" ht="12.75">
      <c r="E740" s="395"/>
      <c r="F740" s="395"/>
    </row>
    <row r="741" spans="5:6" ht="12.75">
      <c r="E741" s="395"/>
      <c r="F741" s="395"/>
    </row>
    <row r="742" spans="5:6" ht="12.75">
      <c r="E742" s="395"/>
      <c r="F742" s="395"/>
    </row>
    <row r="743" spans="5:6" ht="12.75">
      <c r="E743" s="395"/>
      <c r="F743" s="395"/>
    </row>
    <row r="744" spans="5:6" ht="12.75">
      <c r="E744" s="395"/>
      <c r="F744" s="395"/>
    </row>
    <row r="745" spans="5:6" ht="12.75">
      <c r="E745" s="395"/>
      <c r="F745" s="395"/>
    </row>
    <row r="746" spans="5:6" ht="12.75">
      <c r="E746" s="395"/>
      <c r="F746" s="395"/>
    </row>
    <row r="747" spans="5:6" ht="12.75">
      <c r="E747" s="395"/>
      <c r="F747" s="395"/>
    </row>
    <row r="748" spans="5:6" ht="12.75">
      <c r="E748" s="395"/>
      <c r="F748" s="395"/>
    </row>
    <row r="749" spans="5:6" ht="12.75">
      <c r="E749" s="395"/>
      <c r="F749" s="395"/>
    </row>
    <row r="750" spans="5:6" ht="12.75">
      <c r="E750" s="395"/>
      <c r="F750" s="395"/>
    </row>
    <row r="751" spans="5:6" ht="12.75">
      <c r="E751" s="395"/>
      <c r="F751" s="395"/>
    </row>
    <row r="752" spans="5:6" ht="12.75">
      <c r="E752" s="395"/>
      <c r="F752" s="395"/>
    </row>
    <row r="753" spans="5:6" ht="12.75">
      <c r="E753" s="395"/>
      <c r="F753" s="395"/>
    </row>
    <row r="754" spans="5:6" ht="12.75">
      <c r="E754" s="395"/>
      <c r="F754" s="395"/>
    </row>
    <row r="755" spans="5:6" ht="12.75">
      <c r="E755" s="395"/>
      <c r="F755" s="395"/>
    </row>
    <row r="756" spans="5:6" ht="12.75">
      <c r="E756" s="395"/>
      <c r="F756" s="395"/>
    </row>
    <row r="757" spans="5:6" ht="12.75">
      <c r="E757" s="395"/>
      <c r="F757" s="395"/>
    </row>
    <row r="758" spans="5:6" ht="12.75">
      <c r="E758" s="395"/>
      <c r="F758" s="395"/>
    </row>
    <row r="759" spans="5:6" ht="12.75">
      <c r="E759" s="395"/>
      <c r="F759" s="395"/>
    </row>
    <row r="760" spans="5:6" ht="12.75">
      <c r="E760" s="395"/>
      <c r="F760" s="395"/>
    </row>
    <row r="761" spans="5:6" ht="12.75">
      <c r="E761" s="395"/>
      <c r="F761" s="395"/>
    </row>
    <row r="762" spans="5:6" ht="12.75">
      <c r="E762" s="395"/>
      <c r="F762" s="395"/>
    </row>
    <row r="763" spans="5:6" ht="12.75">
      <c r="E763" s="395"/>
      <c r="F763" s="395"/>
    </row>
    <row r="764" spans="5:6" ht="12.75">
      <c r="E764" s="395"/>
      <c r="F764" s="395"/>
    </row>
    <row r="765" spans="5:6" ht="12.75">
      <c r="E765" s="395"/>
      <c r="F765" s="395"/>
    </row>
    <row r="766" spans="5:6" ht="12.75">
      <c r="E766" s="395"/>
      <c r="F766" s="395"/>
    </row>
    <row r="767" spans="5:6" ht="12.75">
      <c r="E767" s="395"/>
      <c r="F767" s="395"/>
    </row>
    <row r="768" spans="5:6" ht="12.75">
      <c r="E768" s="395"/>
      <c r="F768" s="395"/>
    </row>
    <row r="769" spans="5:6" ht="12.75">
      <c r="E769" s="395"/>
      <c r="F769" s="395"/>
    </row>
    <row r="770" spans="5:6" ht="12.75">
      <c r="E770" s="395"/>
      <c r="F770" s="395"/>
    </row>
    <row r="771" spans="5:6" ht="12.75">
      <c r="E771" s="395"/>
      <c r="F771" s="395"/>
    </row>
    <row r="772" spans="5:6" ht="12.75">
      <c r="E772" s="395"/>
      <c r="F772" s="395"/>
    </row>
    <row r="773" spans="5:6" ht="12.75">
      <c r="E773" s="395"/>
      <c r="F773" s="395"/>
    </row>
    <row r="774" spans="5:6" ht="12.75">
      <c r="E774" s="395"/>
      <c r="F774" s="395"/>
    </row>
    <row r="775" spans="5:6" ht="12.75">
      <c r="E775" s="395"/>
      <c r="F775" s="395"/>
    </row>
    <row r="776" spans="5:6" ht="12.75">
      <c r="E776" s="395"/>
      <c r="F776" s="395"/>
    </row>
    <row r="777" spans="5:6" ht="12.75">
      <c r="E777" s="395"/>
      <c r="F777" s="395"/>
    </row>
    <row r="778" spans="5:6" ht="12.75">
      <c r="E778" s="395"/>
      <c r="F778" s="395"/>
    </row>
    <row r="779" spans="5:6" ht="12.75">
      <c r="E779" s="395"/>
      <c r="F779" s="395"/>
    </row>
    <row r="780" spans="5:6" ht="12.75">
      <c r="E780" s="395"/>
      <c r="F780" s="395"/>
    </row>
    <row r="781" spans="5:6" ht="12.75">
      <c r="E781" s="395"/>
      <c r="F781" s="395"/>
    </row>
    <row r="782" spans="5:6" ht="12.75">
      <c r="E782" s="395"/>
      <c r="F782" s="395"/>
    </row>
    <row r="783" spans="5:6" ht="12.75">
      <c r="E783" s="395"/>
      <c r="F783" s="395"/>
    </row>
    <row r="784" spans="5:6" ht="12.75">
      <c r="E784" s="395"/>
      <c r="F784" s="395"/>
    </row>
    <row r="785" spans="5:6" ht="12.75">
      <c r="E785" s="395"/>
      <c r="F785" s="395"/>
    </row>
    <row r="786" spans="5:6" ht="12.75">
      <c r="E786" s="395"/>
      <c r="F786" s="395"/>
    </row>
    <row r="787" spans="5:6" ht="12.75">
      <c r="E787" s="395"/>
      <c r="F787" s="395"/>
    </row>
    <row r="788" spans="5:6" ht="12.75">
      <c r="E788" s="395"/>
      <c r="F788" s="395"/>
    </row>
    <row r="789" spans="5:6" ht="12.75">
      <c r="E789" s="395"/>
      <c r="F789" s="395"/>
    </row>
    <row r="790" spans="5:6" ht="12.75">
      <c r="E790" s="395"/>
      <c r="F790" s="395"/>
    </row>
    <row r="791" spans="5:6" ht="12.75">
      <c r="E791" s="395"/>
      <c r="F791" s="395"/>
    </row>
    <row r="792" spans="5:6" ht="12.75">
      <c r="E792" s="395"/>
      <c r="F792" s="395"/>
    </row>
    <row r="793" spans="5:6" ht="12.75">
      <c r="E793" s="395"/>
      <c r="F793" s="395"/>
    </row>
    <row r="794" spans="5:6" ht="12.75">
      <c r="E794" s="395"/>
      <c r="F794" s="395"/>
    </row>
    <row r="795" spans="5:6" ht="12.75">
      <c r="E795" s="395"/>
      <c r="F795" s="395"/>
    </row>
    <row r="796" spans="5:6" ht="12.75">
      <c r="E796" s="395"/>
      <c r="F796" s="395"/>
    </row>
    <row r="797" spans="5:6" ht="12.75">
      <c r="E797" s="395"/>
      <c r="F797" s="395"/>
    </row>
    <row r="798" spans="5:6" ht="12.75">
      <c r="E798" s="395"/>
      <c r="F798" s="395"/>
    </row>
    <row r="799" spans="5:6" ht="12.75">
      <c r="E799" s="395"/>
      <c r="F799" s="395"/>
    </row>
    <row r="800" spans="5:6" ht="12.75">
      <c r="E800" s="395"/>
      <c r="F800" s="395"/>
    </row>
    <row r="801" spans="5:6" ht="12.75">
      <c r="E801" s="395"/>
      <c r="F801" s="395"/>
    </row>
    <row r="802" spans="5:6" ht="12.75">
      <c r="E802" s="395"/>
      <c r="F802" s="395"/>
    </row>
    <row r="803" spans="5:6" ht="12.75">
      <c r="E803" s="395"/>
      <c r="F803" s="395"/>
    </row>
    <row r="804" spans="5:6" ht="12.75">
      <c r="E804" s="395"/>
      <c r="F804" s="395"/>
    </row>
    <row r="805" spans="5:6" ht="12.75">
      <c r="E805" s="395"/>
      <c r="F805" s="395"/>
    </row>
    <row r="806" spans="5:6" ht="12.75">
      <c r="E806" s="395"/>
      <c r="F806" s="395"/>
    </row>
    <row r="807" spans="5:6" ht="12.75">
      <c r="E807" s="395"/>
      <c r="F807" s="395"/>
    </row>
    <row r="808" spans="5:6" ht="12.75">
      <c r="E808" s="395"/>
      <c r="F808" s="395"/>
    </row>
    <row r="809" spans="5:6" ht="12.75">
      <c r="E809" s="395"/>
      <c r="F809" s="395"/>
    </row>
    <row r="810" spans="5:6" ht="12.75">
      <c r="E810" s="395"/>
      <c r="F810" s="395"/>
    </row>
    <row r="811" spans="5:6" ht="12.75">
      <c r="E811" s="395"/>
      <c r="F811" s="395"/>
    </row>
    <row r="812" spans="5:6" ht="12.75">
      <c r="E812" s="395"/>
      <c r="F812" s="395"/>
    </row>
    <row r="813" spans="5:6" ht="12.75">
      <c r="E813" s="395"/>
      <c r="F813" s="395"/>
    </row>
    <row r="814" spans="5:6" ht="12.75">
      <c r="E814" s="395"/>
      <c r="F814" s="395"/>
    </row>
    <row r="815" spans="5:6" ht="12.75">
      <c r="E815" s="395"/>
      <c r="F815" s="395"/>
    </row>
    <row r="816" spans="5:6" ht="12.75">
      <c r="E816" s="395"/>
      <c r="F816" s="395"/>
    </row>
    <row r="817" spans="5:6" ht="12.75">
      <c r="E817" s="395"/>
      <c r="F817" s="395"/>
    </row>
    <row r="818" spans="5:6" ht="12.75">
      <c r="E818" s="395"/>
      <c r="F818" s="395"/>
    </row>
    <row r="819" spans="5:6" ht="12.75">
      <c r="E819" s="395"/>
      <c r="F819" s="395"/>
    </row>
    <row r="820" spans="5:6" ht="12.75">
      <c r="E820" s="395"/>
      <c r="F820" s="395"/>
    </row>
    <row r="821" spans="5:6" ht="12.75">
      <c r="E821" s="395"/>
      <c r="F821" s="395"/>
    </row>
    <row r="822" spans="5:6" ht="12.75">
      <c r="E822" s="395"/>
      <c r="F822" s="395"/>
    </row>
    <row r="823" spans="5:6" ht="12.75">
      <c r="E823" s="395"/>
      <c r="F823" s="395"/>
    </row>
    <row r="824" spans="5:6" ht="12.75">
      <c r="E824" s="395"/>
      <c r="F824" s="395"/>
    </row>
    <row r="825" spans="5:6" ht="12.75">
      <c r="E825" s="395"/>
      <c r="F825" s="395"/>
    </row>
    <row r="826" spans="5:6" ht="12.75">
      <c r="E826" s="395"/>
      <c r="F826" s="395"/>
    </row>
    <row r="827" spans="5:6" ht="12.75">
      <c r="E827" s="395"/>
      <c r="F827" s="395"/>
    </row>
    <row r="828" spans="5:6" ht="12.75">
      <c r="E828" s="395"/>
      <c r="F828" s="395"/>
    </row>
    <row r="829" spans="5:6" ht="12.75">
      <c r="E829" s="395"/>
      <c r="F829" s="395"/>
    </row>
    <row r="830" spans="5:6" ht="12.75">
      <c r="E830" s="395"/>
      <c r="F830" s="395"/>
    </row>
    <row r="831" spans="5:6" ht="12.75">
      <c r="E831" s="395"/>
      <c r="F831" s="395"/>
    </row>
    <row r="832" spans="5:6" ht="12.75">
      <c r="E832" s="395"/>
      <c r="F832" s="395"/>
    </row>
    <row r="833" spans="5:6" ht="12.75">
      <c r="E833" s="395"/>
      <c r="F833" s="395"/>
    </row>
    <row r="834" spans="5:6" ht="12.75">
      <c r="E834" s="395"/>
      <c r="F834" s="395"/>
    </row>
    <row r="835" spans="5:6" ht="12.75">
      <c r="E835" s="395"/>
      <c r="F835" s="395"/>
    </row>
    <row r="836" spans="5:6" ht="12.75">
      <c r="E836" s="395"/>
      <c r="F836" s="395"/>
    </row>
    <row r="837" spans="5:6" ht="12.75">
      <c r="E837" s="395"/>
      <c r="F837" s="395"/>
    </row>
    <row r="838" spans="5:6" ht="12.75">
      <c r="E838" s="395"/>
      <c r="F838" s="395"/>
    </row>
    <row r="839" spans="5:6" ht="12.75">
      <c r="E839" s="395"/>
      <c r="F839" s="395"/>
    </row>
    <row r="840" spans="5:6" ht="12.75">
      <c r="E840" s="395"/>
      <c r="F840" s="395"/>
    </row>
    <row r="841" spans="5:6" ht="12.75">
      <c r="E841" s="395"/>
      <c r="F841" s="395"/>
    </row>
    <row r="842" spans="5:6" ht="12.75">
      <c r="E842" s="395"/>
      <c r="F842" s="395"/>
    </row>
    <row r="843" spans="5:6" ht="12.75">
      <c r="E843" s="395"/>
      <c r="F843" s="395"/>
    </row>
    <row r="844" spans="5:6" ht="12.75">
      <c r="E844" s="395"/>
      <c r="F844" s="395"/>
    </row>
    <row r="845" spans="5:6" ht="12.75">
      <c r="E845" s="395"/>
      <c r="F845" s="395"/>
    </row>
    <row r="846" spans="5:6" ht="12.75">
      <c r="E846" s="395"/>
      <c r="F846" s="395"/>
    </row>
    <row r="847" spans="5:6" ht="12.75">
      <c r="E847" s="395"/>
      <c r="F847" s="395"/>
    </row>
    <row r="848" spans="5:6" ht="12.75">
      <c r="E848" s="395"/>
      <c r="F848" s="395"/>
    </row>
    <row r="849" spans="5:6" ht="12.75">
      <c r="E849" s="395"/>
      <c r="F849" s="395"/>
    </row>
    <row r="850" spans="5:6" ht="12.75">
      <c r="E850" s="395"/>
      <c r="F850" s="395"/>
    </row>
    <row r="851" spans="5:6" ht="12.75">
      <c r="E851" s="395"/>
      <c r="F851" s="395"/>
    </row>
    <row r="852" spans="5:6" ht="12.75">
      <c r="E852" s="395"/>
      <c r="F852" s="395"/>
    </row>
    <row r="853" spans="5:6" ht="12.75">
      <c r="E853" s="395"/>
      <c r="F853" s="395"/>
    </row>
    <row r="854" spans="5:6" ht="12.75">
      <c r="E854" s="395"/>
      <c r="F854" s="395"/>
    </row>
    <row r="855" spans="5:6" ht="12.75">
      <c r="E855" s="395"/>
      <c r="F855" s="395"/>
    </row>
    <row r="856" spans="5:6" ht="12.75">
      <c r="E856" s="395"/>
      <c r="F856" s="395"/>
    </row>
    <row r="857" spans="5:6" ht="12.75">
      <c r="E857" s="395"/>
      <c r="F857" s="395"/>
    </row>
    <row r="858" spans="5:6" ht="12.75">
      <c r="E858" s="395"/>
      <c r="F858" s="395"/>
    </row>
    <row r="859" spans="5:6" ht="12.75">
      <c r="E859" s="395"/>
      <c r="F859" s="395"/>
    </row>
    <row r="860" spans="5:6" ht="12.75">
      <c r="E860" s="395"/>
      <c r="F860" s="395"/>
    </row>
    <row r="861" spans="5:6" ht="12.75">
      <c r="E861" s="395"/>
      <c r="F861" s="395"/>
    </row>
    <row r="862" spans="5:6" ht="12.75">
      <c r="E862" s="395"/>
      <c r="F862" s="395"/>
    </row>
    <row r="863" spans="5:6" ht="12.75">
      <c r="E863" s="395"/>
      <c r="F863" s="395"/>
    </row>
    <row r="864" spans="5:6" ht="12.75">
      <c r="E864" s="395"/>
      <c r="F864" s="395"/>
    </row>
    <row r="865" spans="5:6" ht="12.75">
      <c r="E865" s="395"/>
      <c r="F865" s="395"/>
    </row>
    <row r="866" spans="5:6" ht="12.75">
      <c r="E866" s="395"/>
      <c r="F866" s="395"/>
    </row>
    <row r="867" spans="5:6" ht="12.75">
      <c r="E867" s="395"/>
      <c r="F867" s="395"/>
    </row>
    <row r="868" spans="5:6" ht="12.75">
      <c r="E868" s="395"/>
      <c r="F868" s="395"/>
    </row>
    <row r="869" spans="5:6" ht="12.75">
      <c r="E869" s="395"/>
      <c r="F869" s="395"/>
    </row>
    <row r="870" spans="5:6" ht="12.75">
      <c r="E870" s="395"/>
      <c r="F870" s="395"/>
    </row>
    <row r="871" spans="5:6" ht="12.75">
      <c r="E871" s="395"/>
      <c r="F871" s="395"/>
    </row>
    <row r="872" spans="5:6" ht="12.75">
      <c r="E872" s="395"/>
      <c r="F872" s="395"/>
    </row>
    <row r="873" spans="5:6" ht="12.75">
      <c r="E873" s="395"/>
      <c r="F873" s="395"/>
    </row>
    <row r="874" spans="5:6" ht="12.75">
      <c r="E874" s="395"/>
      <c r="F874" s="395"/>
    </row>
    <row r="875" spans="5:6" ht="12.75">
      <c r="E875" s="395"/>
      <c r="F875" s="395"/>
    </row>
    <row r="876" spans="5:6" ht="12.75">
      <c r="E876" s="395"/>
      <c r="F876" s="395"/>
    </row>
    <row r="877" spans="5:6" ht="12.75">
      <c r="E877" s="395"/>
      <c r="F877" s="395"/>
    </row>
    <row r="878" spans="5:6" ht="12.75">
      <c r="E878" s="395"/>
      <c r="F878" s="395"/>
    </row>
    <row r="879" spans="5:6" ht="12.75">
      <c r="E879" s="395"/>
      <c r="F879" s="395"/>
    </row>
    <row r="880" spans="5:6" ht="12.75">
      <c r="E880" s="395"/>
      <c r="F880" s="395"/>
    </row>
    <row r="881" spans="5:6" ht="12.75">
      <c r="E881" s="395"/>
      <c r="F881" s="395"/>
    </row>
    <row r="882" spans="5:6" ht="12.75">
      <c r="E882" s="395"/>
      <c r="F882" s="395"/>
    </row>
    <row r="883" spans="5:6" ht="12.75">
      <c r="E883" s="395"/>
      <c r="F883" s="395"/>
    </row>
    <row r="884" spans="5:6" ht="12.75">
      <c r="E884" s="395"/>
      <c r="F884" s="395"/>
    </row>
    <row r="885" spans="5:6" ht="12.75">
      <c r="E885" s="395"/>
      <c r="F885" s="395"/>
    </row>
    <row r="886" spans="5:6" ht="12.75">
      <c r="E886" s="395"/>
      <c r="F886" s="395"/>
    </row>
    <row r="887" spans="5:6" ht="12.75">
      <c r="E887" s="395"/>
      <c r="F887" s="395"/>
    </row>
    <row r="888" spans="5:6" ht="12.75">
      <c r="E888" s="395"/>
      <c r="F888" s="395"/>
    </row>
    <row r="889" spans="5:6" ht="12.75">
      <c r="E889" s="395"/>
      <c r="F889" s="395"/>
    </row>
    <row r="890" spans="5:6" ht="12.75">
      <c r="E890" s="395"/>
      <c r="F890" s="395"/>
    </row>
    <row r="891" spans="5:6" ht="12.75">
      <c r="E891" s="395"/>
      <c r="F891" s="395"/>
    </row>
    <row r="892" spans="5:6" ht="12.75">
      <c r="E892" s="395"/>
      <c r="F892" s="395"/>
    </row>
    <row r="893" spans="5:6" ht="12.75">
      <c r="E893" s="395"/>
      <c r="F893" s="395"/>
    </row>
    <row r="894" spans="5:6" ht="12.75">
      <c r="E894" s="395"/>
      <c r="F894" s="395"/>
    </row>
    <row r="895" spans="5:6" ht="12.75">
      <c r="E895" s="395"/>
      <c r="F895" s="395"/>
    </row>
    <row r="896" spans="5:6" ht="12.75">
      <c r="E896" s="395"/>
      <c r="F896" s="395"/>
    </row>
    <row r="897" spans="5:6" ht="12.75">
      <c r="E897" s="395"/>
      <c r="F897" s="395"/>
    </row>
    <row r="898" spans="5:6" ht="12.75">
      <c r="E898" s="395"/>
      <c r="F898" s="395"/>
    </row>
    <row r="899" spans="5:6" ht="12.75">
      <c r="E899" s="395"/>
      <c r="F899" s="395"/>
    </row>
    <row r="900" spans="5:6" ht="12.75">
      <c r="E900" s="395"/>
      <c r="F900" s="395"/>
    </row>
    <row r="901" spans="5:6" ht="12.75">
      <c r="E901" s="395"/>
      <c r="F901" s="395"/>
    </row>
    <row r="902" spans="5:6" ht="12.75">
      <c r="E902" s="395"/>
      <c r="F902" s="395"/>
    </row>
    <row r="903" spans="5:6" ht="12.75">
      <c r="E903" s="395"/>
      <c r="F903" s="395"/>
    </row>
    <row r="904" spans="5:6" ht="12.75">
      <c r="E904" s="395"/>
      <c r="F904" s="395"/>
    </row>
    <row r="905" spans="5:6" ht="12.75">
      <c r="E905" s="395"/>
      <c r="F905" s="395"/>
    </row>
    <row r="906" spans="5:6" ht="12.75">
      <c r="E906" s="395"/>
      <c r="F906" s="395"/>
    </row>
    <row r="907" spans="5:6" ht="12.75">
      <c r="E907" s="395"/>
      <c r="F907" s="395"/>
    </row>
    <row r="908" spans="5:6" ht="12.75">
      <c r="E908" s="395"/>
      <c r="F908" s="395"/>
    </row>
    <row r="909" spans="5:6" ht="12.75">
      <c r="E909" s="395"/>
      <c r="F909" s="395"/>
    </row>
    <row r="910" spans="5:6" ht="12.75">
      <c r="E910" s="395"/>
      <c r="F910" s="395"/>
    </row>
    <row r="911" spans="5:6" ht="12.75">
      <c r="E911" s="395"/>
      <c r="F911" s="395"/>
    </row>
    <row r="912" spans="5:6" ht="12.75">
      <c r="E912" s="395"/>
      <c r="F912" s="395"/>
    </row>
    <row r="913" spans="5:6" ht="12.75">
      <c r="E913" s="395"/>
      <c r="F913" s="395"/>
    </row>
    <row r="914" spans="5:6" ht="12.75">
      <c r="E914" s="395"/>
      <c r="F914" s="395"/>
    </row>
    <row r="915" spans="5:6" ht="12.75">
      <c r="E915" s="395"/>
      <c r="F915" s="395"/>
    </row>
    <row r="916" spans="5:6" ht="12.75">
      <c r="E916" s="395"/>
      <c r="F916" s="395"/>
    </row>
    <row r="917" spans="5:6" ht="12.75">
      <c r="E917" s="395"/>
      <c r="F917" s="395"/>
    </row>
    <row r="918" spans="5:6" ht="12.75">
      <c r="E918" s="395"/>
      <c r="F918" s="395"/>
    </row>
    <row r="919" spans="5:6" ht="12.75">
      <c r="E919" s="395"/>
      <c r="F919" s="395"/>
    </row>
    <row r="920" spans="5:6" ht="12.75">
      <c r="E920" s="395"/>
      <c r="F920" s="395"/>
    </row>
    <row r="921" spans="5:6" ht="12.75">
      <c r="E921" s="395"/>
      <c r="F921" s="395"/>
    </row>
    <row r="922" spans="5:6" ht="12.75">
      <c r="E922" s="395"/>
      <c r="F922" s="395"/>
    </row>
    <row r="923" spans="5:6" ht="12.75">
      <c r="E923" s="395"/>
      <c r="F923" s="395"/>
    </row>
    <row r="924" spans="5:6" ht="12.75">
      <c r="E924" s="395"/>
      <c r="F924" s="395"/>
    </row>
    <row r="925" spans="5:6" ht="12.75">
      <c r="E925" s="395"/>
      <c r="F925" s="395"/>
    </row>
    <row r="926" spans="5:6" ht="12.75">
      <c r="E926" s="395"/>
      <c r="F926" s="395"/>
    </row>
    <row r="927" spans="5:6" ht="12.75">
      <c r="E927" s="395"/>
      <c r="F927" s="395"/>
    </row>
    <row r="928" spans="5:6" ht="12.75">
      <c r="E928" s="395"/>
      <c r="F928" s="395"/>
    </row>
    <row r="929" spans="5:6" ht="12.75">
      <c r="E929" s="395"/>
      <c r="F929" s="395"/>
    </row>
    <row r="930" spans="5:6" ht="12.75">
      <c r="E930" s="395"/>
      <c r="F930" s="395"/>
    </row>
    <row r="931" spans="5:6" ht="12.75">
      <c r="E931" s="395"/>
      <c r="F931" s="395"/>
    </row>
    <row r="932" spans="5:6" ht="12.75">
      <c r="E932" s="395"/>
      <c r="F932" s="395"/>
    </row>
    <row r="933" spans="5:6" ht="12.75">
      <c r="E933" s="395"/>
      <c r="F933" s="395"/>
    </row>
    <row r="934" spans="5:6" ht="12.75">
      <c r="E934" s="395"/>
      <c r="F934" s="395"/>
    </row>
    <row r="935" spans="5:6" ht="12.75">
      <c r="E935" s="395"/>
      <c r="F935" s="395"/>
    </row>
    <row r="936" spans="5:6" ht="12.75">
      <c r="E936" s="395"/>
      <c r="F936" s="395"/>
    </row>
    <row r="937" spans="5:6" ht="12.75">
      <c r="E937" s="395"/>
      <c r="F937" s="395"/>
    </row>
    <row r="938" spans="5:6" ht="12.75">
      <c r="E938" s="395"/>
      <c r="F938" s="395"/>
    </row>
    <row r="939" spans="5:6" ht="12.75">
      <c r="E939" s="395"/>
      <c r="F939" s="395"/>
    </row>
    <row r="940" spans="5:6" ht="12.75">
      <c r="E940" s="395"/>
      <c r="F940" s="395"/>
    </row>
    <row r="941" spans="5:6" ht="12.75">
      <c r="E941" s="395"/>
      <c r="F941" s="395"/>
    </row>
    <row r="942" spans="5:6" ht="12.75">
      <c r="E942" s="395"/>
      <c r="F942" s="395"/>
    </row>
    <row r="943" spans="5:6" ht="12.75">
      <c r="E943" s="395"/>
      <c r="F943" s="395"/>
    </row>
    <row r="944" spans="5:6" ht="12.75">
      <c r="E944" s="395"/>
      <c r="F944" s="395"/>
    </row>
    <row r="945" spans="5:6" ht="12.75">
      <c r="E945" s="395"/>
      <c r="F945" s="395"/>
    </row>
    <row r="946" spans="5:6" ht="12.75">
      <c r="E946" s="395"/>
      <c r="F946" s="395"/>
    </row>
    <row r="947" spans="5:6" ht="12.75">
      <c r="E947" s="395"/>
      <c r="F947" s="395"/>
    </row>
    <row r="948" spans="5:6" ht="12.75">
      <c r="E948" s="395"/>
      <c r="F948" s="395"/>
    </row>
    <row r="949" spans="5:6" ht="12.75">
      <c r="E949" s="395"/>
      <c r="F949" s="395"/>
    </row>
    <row r="950" spans="5:6" ht="12.75">
      <c r="E950" s="395"/>
      <c r="F950" s="395"/>
    </row>
    <row r="951" spans="5:6" ht="12.75">
      <c r="E951" s="395"/>
      <c r="F951" s="395"/>
    </row>
    <row r="952" spans="5:6" ht="12.75">
      <c r="E952" s="395"/>
      <c r="F952" s="395"/>
    </row>
    <row r="953" spans="5:6" ht="12.75">
      <c r="E953" s="395"/>
      <c r="F953" s="395"/>
    </row>
    <row r="954" spans="5:6" ht="12.75">
      <c r="E954" s="395"/>
      <c r="F954" s="395"/>
    </row>
    <row r="955" spans="5:6" ht="12.75">
      <c r="E955" s="395"/>
      <c r="F955" s="395"/>
    </row>
    <row r="956" spans="5:6" ht="12.75">
      <c r="E956" s="395"/>
      <c r="F956" s="395"/>
    </row>
    <row r="957" spans="5:6" ht="12.75">
      <c r="E957" s="395"/>
      <c r="F957" s="395"/>
    </row>
    <row r="958" spans="5:6" ht="12.75">
      <c r="E958" s="395"/>
      <c r="F958" s="395"/>
    </row>
    <row r="959" spans="5:6" ht="12.75">
      <c r="E959" s="395"/>
      <c r="F959" s="395"/>
    </row>
    <row r="960" spans="5:6" ht="12.75">
      <c r="E960" s="395"/>
      <c r="F960" s="395"/>
    </row>
    <row r="961" spans="5:6" ht="12.75">
      <c r="E961" s="395"/>
      <c r="F961" s="395"/>
    </row>
    <row r="962" spans="5:6" ht="12.75">
      <c r="E962" s="395"/>
      <c r="F962" s="395"/>
    </row>
    <row r="963" spans="5:6" ht="12.75">
      <c r="E963" s="395"/>
      <c r="F963" s="395"/>
    </row>
    <row r="964" spans="5:6" ht="12.75">
      <c r="E964" s="395"/>
      <c r="F964" s="395"/>
    </row>
    <row r="965" spans="5:6" ht="12.75">
      <c r="E965" s="395"/>
      <c r="F965" s="395"/>
    </row>
    <row r="966" spans="5:6" ht="12.75">
      <c r="E966" s="395"/>
      <c r="F966" s="395"/>
    </row>
    <row r="967" spans="5:6" ht="12.75">
      <c r="E967" s="395"/>
      <c r="F967" s="395"/>
    </row>
    <row r="968" spans="5:6" ht="12.75">
      <c r="E968" s="395"/>
      <c r="F968" s="395"/>
    </row>
    <row r="969" spans="5:6" ht="12.75">
      <c r="E969" s="395"/>
      <c r="F969" s="395"/>
    </row>
    <row r="970" spans="5:6" ht="12.75">
      <c r="E970" s="395"/>
      <c r="F970" s="395"/>
    </row>
    <row r="971" spans="5:6" ht="12.75">
      <c r="E971" s="395"/>
      <c r="F971" s="395"/>
    </row>
    <row r="972" spans="5:6" ht="12.75">
      <c r="E972" s="395"/>
      <c r="F972" s="395"/>
    </row>
    <row r="973" spans="5:6" ht="12.75">
      <c r="E973" s="395"/>
      <c r="F973" s="395"/>
    </row>
    <row r="974" spans="5:6" ht="12.75">
      <c r="E974" s="395"/>
      <c r="F974" s="395"/>
    </row>
    <row r="975" spans="5:6" ht="12.75">
      <c r="E975" s="395"/>
      <c r="F975" s="395"/>
    </row>
    <row r="976" spans="5:6" ht="12.75">
      <c r="E976" s="395"/>
      <c r="F976" s="395"/>
    </row>
    <row r="977" spans="5:6" ht="12.75">
      <c r="E977" s="395"/>
      <c r="F977" s="395"/>
    </row>
    <row r="978" spans="5:6" ht="12.75">
      <c r="E978" s="395"/>
      <c r="F978" s="395"/>
    </row>
    <row r="979" spans="5:6" ht="12.75">
      <c r="E979" s="395"/>
      <c r="F979" s="395"/>
    </row>
    <row r="980" spans="5:6" ht="12.75">
      <c r="E980" s="395"/>
      <c r="F980" s="395"/>
    </row>
    <row r="981" spans="5:6" ht="12.75">
      <c r="E981" s="395"/>
      <c r="F981" s="395"/>
    </row>
    <row r="982" spans="5:6" ht="12.75">
      <c r="E982" s="395"/>
      <c r="F982" s="395"/>
    </row>
    <row r="983" spans="5:6" ht="12.75">
      <c r="E983" s="395"/>
      <c r="F983" s="395"/>
    </row>
    <row r="984" spans="5:6" ht="12.75">
      <c r="E984" s="395"/>
      <c r="F984" s="395"/>
    </row>
    <row r="985" spans="5:6" ht="12.75">
      <c r="E985" s="395"/>
      <c r="F985" s="395"/>
    </row>
    <row r="986" spans="5:6" ht="12.75">
      <c r="E986" s="395"/>
      <c r="F986" s="395"/>
    </row>
    <row r="987" spans="5:6" ht="12.75">
      <c r="E987" s="395"/>
      <c r="F987" s="395"/>
    </row>
    <row r="988" spans="5:6" ht="12.75">
      <c r="E988" s="395"/>
      <c r="F988" s="395"/>
    </row>
    <row r="989" spans="5:6" ht="12.75">
      <c r="E989" s="395"/>
      <c r="F989" s="395"/>
    </row>
    <row r="990" spans="5:6" ht="12.75">
      <c r="E990" s="395"/>
      <c r="F990" s="395"/>
    </row>
    <row r="991" spans="5:6" ht="12.75">
      <c r="E991" s="395"/>
      <c r="F991" s="395"/>
    </row>
    <row r="992" spans="5:6" ht="12.75">
      <c r="E992" s="395"/>
      <c r="F992" s="395"/>
    </row>
    <row r="993" spans="5:6" ht="12.75">
      <c r="E993" s="395"/>
      <c r="F993" s="395"/>
    </row>
    <row r="994" spans="5:6" ht="12.75">
      <c r="E994" s="395"/>
      <c r="F994" s="395"/>
    </row>
    <row r="995" spans="5:6" ht="12.75">
      <c r="E995" s="395"/>
      <c r="F995" s="395"/>
    </row>
    <row r="996" spans="5:6" ht="12.75">
      <c r="E996" s="395"/>
      <c r="F996" s="395"/>
    </row>
    <row r="997" spans="5:6" ht="12.75">
      <c r="E997" s="395"/>
      <c r="F997" s="395"/>
    </row>
    <row r="998" spans="5:6" ht="12.75">
      <c r="E998" s="395"/>
      <c r="F998" s="395"/>
    </row>
    <row r="999" spans="5:6" ht="12.75">
      <c r="E999" s="395"/>
      <c r="F999" s="395"/>
    </row>
    <row r="1000" spans="5:6" ht="12.75">
      <c r="E1000" s="395"/>
      <c r="F1000" s="395"/>
    </row>
    <row r="1001" spans="5:6" ht="12.75">
      <c r="E1001" s="395"/>
      <c r="F1001" s="395"/>
    </row>
    <row r="1002" spans="5:6" ht="12.75">
      <c r="E1002" s="395"/>
      <c r="F1002" s="395"/>
    </row>
    <row r="1003" spans="5:6" ht="12.75">
      <c r="E1003" s="395"/>
      <c r="F1003" s="395"/>
    </row>
    <row r="1004" spans="5:6" ht="12.75">
      <c r="E1004" s="395"/>
      <c r="F1004" s="395"/>
    </row>
    <row r="1005" spans="5:6" ht="12.75">
      <c r="E1005" s="395"/>
      <c r="F1005" s="395"/>
    </row>
    <row r="1006" spans="5:6" ht="12.75">
      <c r="E1006" s="395"/>
      <c r="F1006" s="395"/>
    </row>
    <row r="1007" spans="5:6" ht="12.75">
      <c r="E1007" s="395"/>
      <c r="F1007" s="395"/>
    </row>
    <row r="1008" spans="5:6" ht="12.75">
      <c r="E1008" s="395"/>
      <c r="F1008" s="395"/>
    </row>
    <row r="1009" spans="5:6" ht="12.75">
      <c r="E1009" s="395"/>
      <c r="F1009" s="395"/>
    </row>
    <row r="1010" spans="5:6" ht="12.75">
      <c r="E1010" s="395"/>
      <c r="F1010" s="395"/>
    </row>
    <row r="1011" spans="5:6" ht="12.75">
      <c r="E1011" s="395"/>
      <c r="F1011" s="395"/>
    </row>
    <row r="1012" spans="5:6" ht="12.75">
      <c r="E1012" s="395"/>
      <c r="F1012" s="395"/>
    </row>
    <row r="1013" spans="5:6" ht="12.75">
      <c r="E1013" s="395"/>
      <c r="F1013" s="395"/>
    </row>
    <row r="1014" spans="5:6" ht="12.75">
      <c r="E1014" s="395"/>
      <c r="F1014" s="395"/>
    </row>
    <row r="1015" spans="5:6" ht="12.75">
      <c r="E1015" s="395"/>
      <c r="F1015" s="395"/>
    </row>
    <row r="1016" spans="5:6" ht="12.75">
      <c r="E1016" s="395"/>
      <c r="F1016" s="395"/>
    </row>
    <row r="1017" spans="5:6" ht="12.75">
      <c r="E1017" s="395"/>
      <c r="F1017" s="395"/>
    </row>
    <row r="1018" spans="5:6" ht="12.75">
      <c r="E1018" s="395"/>
      <c r="F1018" s="395"/>
    </row>
    <row r="1019" spans="5:6" ht="12.75">
      <c r="E1019" s="395"/>
      <c r="F1019" s="395"/>
    </row>
    <row r="1020" spans="5:6" ht="12.75">
      <c r="E1020" s="395"/>
      <c r="F1020" s="395"/>
    </row>
    <row r="1021" spans="5:6" ht="12.75">
      <c r="E1021" s="395"/>
      <c r="F1021" s="395"/>
    </row>
    <row r="1022" spans="5:6" ht="12.75">
      <c r="E1022" s="395"/>
      <c r="F1022" s="395"/>
    </row>
    <row r="1023" spans="5:6" ht="12.75">
      <c r="E1023" s="395"/>
      <c r="F1023" s="395"/>
    </row>
    <row r="1024" spans="5:6" ht="12.75">
      <c r="E1024" s="395"/>
      <c r="F1024" s="395"/>
    </row>
    <row r="1025" spans="5:6" ht="12.75">
      <c r="E1025" s="395"/>
      <c r="F1025" s="395"/>
    </row>
    <row r="1026" spans="5:6" ht="12.75">
      <c r="E1026" s="395"/>
      <c r="F1026" s="395"/>
    </row>
    <row r="1027" spans="5:6" ht="12.75">
      <c r="E1027" s="395"/>
      <c r="F1027" s="395"/>
    </row>
    <row r="1028" spans="5:6" ht="12.75">
      <c r="E1028" s="395"/>
      <c r="F1028" s="395"/>
    </row>
    <row r="1029" spans="5:6" ht="12.75">
      <c r="E1029" s="395"/>
      <c r="F1029" s="395"/>
    </row>
    <row r="1030" spans="5:6" ht="12.75">
      <c r="E1030" s="395"/>
      <c r="F1030" s="395"/>
    </row>
    <row r="1031" spans="5:6" ht="12.75">
      <c r="E1031" s="395"/>
      <c r="F1031" s="395"/>
    </row>
    <row r="1032" spans="5:6" ht="12.75">
      <c r="E1032" s="395"/>
      <c r="F1032" s="395"/>
    </row>
    <row r="1033" spans="5:6" ht="12.75">
      <c r="E1033" s="395"/>
      <c r="F1033" s="395"/>
    </row>
    <row r="1034" spans="5:6" ht="12.75">
      <c r="E1034" s="395"/>
      <c r="F1034" s="395"/>
    </row>
    <row r="1035" spans="5:6" ht="12.75">
      <c r="E1035" s="395"/>
      <c r="F1035" s="395"/>
    </row>
    <row r="1036" spans="5:6" ht="12.75">
      <c r="E1036" s="395"/>
      <c r="F1036" s="395"/>
    </row>
    <row r="1037" spans="5:6" ht="12.75">
      <c r="E1037" s="395"/>
      <c r="F1037" s="395"/>
    </row>
    <row r="1038" spans="5:6" ht="12.75">
      <c r="E1038" s="395"/>
      <c r="F1038" s="395"/>
    </row>
    <row r="1039" spans="5:6" ht="12.75">
      <c r="E1039" s="395"/>
      <c r="F1039" s="395"/>
    </row>
    <row r="1040" spans="5:6" ht="12.75">
      <c r="E1040" s="395"/>
      <c r="F1040" s="395"/>
    </row>
    <row r="1041" spans="5:6" ht="12.75">
      <c r="E1041" s="395"/>
      <c r="F1041" s="395"/>
    </row>
    <row r="1042" spans="5:6" ht="12.75">
      <c r="E1042" s="395"/>
      <c r="F1042" s="395"/>
    </row>
    <row r="1043" spans="5:6" ht="12.75">
      <c r="E1043" s="395"/>
      <c r="F1043" s="395"/>
    </row>
    <row r="1044" spans="5:6" ht="12.75">
      <c r="E1044" s="395"/>
      <c r="F1044" s="395"/>
    </row>
    <row r="1045" spans="5:6" ht="12.75">
      <c r="E1045" s="395"/>
      <c r="F1045" s="395"/>
    </row>
    <row r="1046" spans="5:6" ht="12.75">
      <c r="E1046" s="395"/>
      <c r="F1046" s="395"/>
    </row>
    <row r="1047" spans="5:6" ht="12.75">
      <c r="E1047" s="395"/>
      <c r="F1047" s="395"/>
    </row>
    <row r="1048" spans="5:6" ht="12.75">
      <c r="E1048" s="395"/>
      <c r="F1048" s="395"/>
    </row>
    <row r="1049" spans="5:6" ht="12.75">
      <c r="E1049" s="395"/>
      <c r="F1049" s="395"/>
    </row>
    <row r="1050" spans="5:6" ht="12.75">
      <c r="E1050" s="395"/>
      <c r="F1050" s="395"/>
    </row>
    <row r="1051" spans="5:6" ht="12.75">
      <c r="E1051" s="395"/>
      <c r="F1051" s="395"/>
    </row>
    <row r="1052" spans="5:6" ht="12.75">
      <c r="E1052" s="395"/>
      <c r="F1052" s="395"/>
    </row>
    <row r="1053" spans="5:6" ht="12.75">
      <c r="E1053" s="395"/>
      <c r="F1053" s="395"/>
    </row>
    <row r="1054" spans="5:6" ht="12.75">
      <c r="E1054" s="395"/>
      <c r="F1054" s="395"/>
    </row>
    <row r="1055" spans="5:6" ht="12.75">
      <c r="E1055" s="395"/>
      <c r="F1055" s="395"/>
    </row>
    <row r="1056" spans="5:6" ht="12.75">
      <c r="E1056" s="395"/>
      <c r="F1056" s="395"/>
    </row>
    <row r="1057" spans="5:6" ht="12.75">
      <c r="E1057" s="395"/>
      <c r="F1057" s="395"/>
    </row>
    <row r="1058" spans="5:6" ht="12.75">
      <c r="E1058" s="395"/>
      <c r="F1058" s="395"/>
    </row>
    <row r="1059" spans="5:6" ht="12.75">
      <c r="E1059" s="395"/>
      <c r="F1059" s="395"/>
    </row>
    <row r="1060" spans="5:6" ht="12.75">
      <c r="E1060" s="395"/>
      <c r="F1060" s="395"/>
    </row>
    <row r="1061" spans="5:6" ht="12.75">
      <c r="E1061" s="395"/>
      <c r="F1061" s="395"/>
    </row>
    <row r="1062" spans="5:6" ht="12.75">
      <c r="E1062" s="395"/>
      <c r="F1062" s="395"/>
    </row>
    <row r="1063" spans="5:6" ht="12.75">
      <c r="E1063" s="395"/>
      <c r="F1063" s="395"/>
    </row>
    <row r="1064" spans="5:6" ht="12.75">
      <c r="E1064" s="395"/>
      <c r="F1064" s="395"/>
    </row>
    <row r="1065" spans="5:6" ht="12.75">
      <c r="E1065" s="395"/>
      <c r="F1065" s="395"/>
    </row>
    <row r="1066" spans="5:6" ht="12.75">
      <c r="E1066" s="395"/>
      <c r="F1066" s="395"/>
    </row>
    <row r="1067" spans="5:6" ht="12.75">
      <c r="E1067" s="395"/>
      <c r="F1067" s="395"/>
    </row>
    <row r="1068" spans="5:6" ht="12.75">
      <c r="E1068" s="395"/>
      <c r="F1068" s="395"/>
    </row>
    <row r="1069" spans="5:6" ht="12.75">
      <c r="E1069" s="395"/>
      <c r="F1069" s="395"/>
    </row>
    <row r="1070" spans="5:6" ht="12.75">
      <c r="E1070" s="395"/>
      <c r="F1070" s="395"/>
    </row>
    <row r="1071" spans="5:6" ht="12.75">
      <c r="E1071" s="395"/>
      <c r="F1071" s="395"/>
    </row>
    <row r="1072" spans="5:6" ht="12.75">
      <c r="E1072" s="395"/>
      <c r="F1072" s="395"/>
    </row>
    <row r="1073" spans="5:6" ht="12.75">
      <c r="E1073" s="395"/>
      <c r="F1073" s="395"/>
    </row>
    <row r="1074" spans="5:6" ht="12.75">
      <c r="E1074" s="395"/>
      <c r="F1074" s="395"/>
    </row>
    <row r="1075" spans="5:6" ht="12.75">
      <c r="E1075" s="395"/>
      <c r="F1075" s="395"/>
    </row>
    <row r="1076" spans="5:6" ht="12.75">
      <c r="E1076" s="395"/>
      <c r="F1076" s="395"/>
    </row>
    <row r="1077" spans="5:6" ht="12.75">
      <c r="E1077" s="395"/>
      <c r="F1077" s="395"/>
    </row>
    <row r="1078" spans="5:6" ht="12.75">
      <c r="E1078" s="395"/>
      <c r="F1078" s="395"/>
    </row>
    <row r="1079" spans="5:6" ht="12.75">
      <c r="E1079" s="395"/>
      <c r="F1079" s="395"/>
    </row>
    <row r="1080" spans="5:6" ht="12.75">
      <c r="E1080" s="395"/>
      <c r="F1080" s="395"/>
    </row>
    <row r="1081" spans="5:6" ht="12.75">
      <c r="E1081" s="395"/>
      <c r="F1081" s="395"/>
    </row>
    <row r="1082" spans="5:6" ht="12.75">
      <c r="E1082" s="395"/>
      <c r="F1082" s="395"/>
    </row>
    <row r="1083" spans="5:6" ht="12.75">
      <c r="E1083" s="395"/>
      <c r="F1083" s="395"/>
    </row>
    <row r="1084" spans="5:6" ht="12.75">
      <c r="E1084" s="395"/>
      <c r="F1084" s="395"/>
    </row>
    <row r="1085" spans="5:6" ht="12.75">
      <c r="E1085" s="395"/>
      <c r="F1085" s="395"/>
    </row>
    <row r="1086" spans="5:6" ht="12.75">
      <c r="E1086" s="395"/>
      <c r="F1086" s="395"/>
    </row>
    <row r="1087" spans="5:6" ht="12.75">
      <c r="E1087" s="395"/>
      <c r="F1087" s="395"/>
    </row>
    <row r="1088" spans="5:6" ht="12.75">
      <c r="E1088" s="395"/>
      <c r="F1088" s="395"/>
    </row>
    <row r="1089" spans="5:6" ht="12.75">
      <c r="E1089" s="395"/>
      <c r="F1089" s="395"/>
    </row>
    <row r="1090" spans="5:6" ht="12.75">
      <c r="E1090" s="395"/>
      <c r="F1090" s="395"/>
    </row>
    <row r="1091" spans="5:6" ht="12.75">
      <c r="E1091" s="395"/>
      <c r="F1091" s="395"/>
    </row>
    <row r="1092" spans="5:6" ht="12.75">
      <c r="E1092" s="395"/>
      <c r="F1092" s="395"/>
    </row>
    <row r="1093" spans="5:6" ht="12.75">
      <c r="E1093" s="395"/>
      <c r="F1093" s="395"/>
    </row>
    <row r="1094" spans="5:6" ht="12.75">
      <c r="E1094" s="395"/>
      <c r="F1094" s="395"/>
    </row>
    <row r="1095" spans="5:6" ht="12.75">
      <c r="E1095" s="395"/>
      <c r="F1095" s="395"/>
    </row>
    <row r="1096" spans="5:6" ht="12.75">
      <c r="E1096" s="395"/>
      <c r="F1096" s="395"/>
    </row>
    <row r="1097" spans="5:6" ht="12.75">
      <c r="E1097" s="395"/>
      <c r="F1097" s="395"/>
    </row>
    <row r="1098" spans="5:6" ht="12.75">
      <c r="E1098" s="395"/>
      <c r="F1098" s="395"/>
    </row>
    <row r="1099" spans="5:6" ht="12.75">
      <c r="E1099" s="395"/>
      <c r="F1099" s="395"/>
    </row>
    <row r="1100" spans="5:6" ht="12.75">
      <c r="E1100" s="395"/>
      <c r="F1100" s="395"/>
    </row>
    <row r="1101" spans="5:6" ht="12.75">
      <c r="E1101" s="395"/>
      <c r="F1101" s="395"/>
    </row>
    <row r="1102" spans="5:6" ht="12.75">
      <c r="E1102" s="395"/>
      <c r="F1102" s="395"/>
    </row>
    <row r="1103" spans="5:6" ht="12.75">
      <c r="E1103" s="395"/>
      <c r="F1103" s="395"/>
    </row>
    <row r="1104" spans="5:6" ht="12.75">
      <c r="E1104" s="395"/>
      <c r="F1104" s="395"/>
    </row>
    <row r="1105" spans="5:6" ht="12.75">
      <c r="E1105" s="395"/>
      <c r="F1105" s="395"/>
    </row>
    <row r="1106" spans="5:6" ht="12.75">
      <c r="E1106" s="395"/>
      <c r="F1106" s="395"/>
    </row>
    <row r="1107" spans="5:6" ht="12.75">
      <c r="E1107" s="395"/>
      <c r="F1107" s="395"/>
    </row>
    <row r="1108" spans="5:6" ht="12.75">
      <c r="E1108" s="395"/>
      <c r="F1108" s="395"/>
    </row>
    <row r="1109" spans="5:6" ht="12.75">
      <c r="E1109" s="395"/>
      <c r="F1109" s="395"/>
    </row>
    <row r="1110" spans="5:6" ht="12.75">
      <c r="E1110" s="395"/>
      <c r="F1110" s="395"/>
    </row>
    <row r="1111" spans="5:6" ht="12.75">
      <c r="E1111" s="395"/>
      <c r="F1111" s="395"/>
    </row>
    <row r="1112" spans="5:6" ht="12.75">
      <c r="E1112" s="395"/>
      <c r="F1112" s="395"/>
    </row>
    <row r="1113" spans="5:6" ht="12.75">
      <c r="E1113" s="395"/>
      <c r="F1113" s="395"/>
    </row>
    <row r="1114" spans="5:6" ht="12.75">
      <c r="E1114" s="395"/>
      <c r="F1114" s="395"/>
    </row>
    <row r="1115" spans="5:6" ht="12.75">
      <c r="E1115" s="395"/>
      <c r="F1115" s="395"/>
    </row>
    <row r="1116" spans="5:6" ht="12.75">
      <c r="E1116" s="395"/>
      <c r="F1116" s="395"/>
    </row>
    <row r="1117" spans="5:6" ht="12.75">
      <c r="E1117" s="395"/>
      <c r="F1117" s="395"/>
    </row>
    <row r="1118" spans="5:6" ht="12.75">
      <c r="E1118" s="395"/>
      <c r="F1118" s="395"/>
    </row>
    <row r="1119" spans="5:6" ht="12.75">
      <c r="E1119" s="395"/>
      <c r="F1119" s="395"/>
    </row>
    <row r="1120" spans="5:6" ht="12.75">
      <c r="E1120" s="395"/>
      <c r="F1120" s="395"/>
    </row>
    <row r="1121" spans="5:6" ht="12.75">
      <c r="E1121" s="395"/>
      <c r="F1121" s="395"/>
    </row>
    <row r="1122" spans="5:6" ht="12.75">
      <c r="E1122" s="395"/>
      <c r="F1122" s="395"/>
    </row>
    <row r="1123" spans="5:6" ht="12.75">
      <c r="E1123" s="395"/>
      <c r="F1123" s="395"/>
    </row>
    <row r="1124" spans="5:6" ht="12.75">
      <c r="E1124" s="395"/>
      <c r="F1124" s="395"/>
    </row>
    <row r="1125" spans="5:6" ht="12.75">
      <c r="E1125" s="395"/>
      <c r="F1125" s="395"/>
    </row>
    <row r="1126" spans="5:6" ht="12.75">
      <c r="E1126" s="395"/>
      <c r="F1126" s="395"/>
    </row>
    <row r="1127" spans="5:6" ht="12.75">
      <c r="E1127" s="395"/>
      <c r="F1127" s="395"/>
    </row>
    <row r="1128" spans="5:6" ht="12.75">
      <c r="E1128" s="395"/>
      <c r="F1128" s="395"/>
    </row>
    <row r="1129" spans="5:6" ht="12.75">
      <c r="E1129" s="395"/>
      <c r="F1129" s="395"/>
    </row>
    <row r="1130" spans="5:6" ht="12.75">
      <c r="E1130" s="395"/>
      <c r="F1130" s="395"/>
    </row>
    <row r="1131" spans="5:6" ht="12.75">
      <c r="E1131" s="395"/>
      <c r="F1131" s="395"/>
    </row>
    <row r="1132" spans="5:6" ht="12.75">
      <c r="E1132" s="395"/>
      <c r="F1132" s="395"/>
    </row>
    <row r="1133" spans="5:6" ht="12.75">
      <c r="E1133" s="395"/>
      <c r="F1133" s="395"/>
    </row>
    <row r="1134" spans="5:6" ht="12.75">
      <c r="E1134" s="395"/>
      <c r="F1134" s="395"/>
    </row>
    <row r="1135" spans="5:6" ht="12.75">
      <c r="E1135" s="395"/>
      <c r="F1135" s="395"/>
    </row>
    <row r="1136" spans="5:6" ht="12.75">
      <c r="E1136" s="395"/>
      <c r="F1136" s="395"/>
    </row>
    <row r="1137" spans="5:6" ht="12.75">
      <c r="E1137" s="395"/>
      <c r="F1137" s="395"/>
    </row>
    <row r="1138" spans="5:6" ht="12.75">
      <c r="E1138" s="395"/>
      <c r="F1138" s="395"/>
    </row>
    <row r="1139" spans="5:6" ht="12.75">
      <c r="E1139" s="395"/>
      <c r="F1139" s="395"/>
    </row>
    <row r="1140" spans="5:6" ht="12.75">
      <c r="E1140" s="395"/>
      <c r="F1140" s="395"/>
    </row>
    <row r="1141" spans="5:6" ht="12.75">
      <c r="E1141" s="395"/>
      <c r="F1141" s="395"/>
    </row>
    <row r="1142" spans="5:6" ht="12.75">
      <c r="E1142" s="395"/>
      <c r="F1142" s="395"/>
    </row>
    <row r="1143" spans="5:6" ht="12.75">
      <c r="E1143" s="395"/>
      <c r="F1143" s="395"/>
    </row>
    <row r="1144" spans="5:6" ht="12.75">
      <c r="E1144" s="395"/>
      <c r="F1144" s="395"/>
    </row>
    <row r="1145" spans="5:6" ht="12.75">
      <c r="E1145" s="395"/>
      <c r="F1145" s="395"/>
    </row>
    <row r="1146" spans="5:6" ht="12.75">
      <c r="E1146" s="395"/>
      <c r="F1146" s="395"/>
    </row>
    <row r="1147" spans="5:6" ht="12.75">
      <c r="E1147" s="395"/>
      <c r="F1147" s="395"/>
    </row>
    <row r="1148" spans="5:6" ht="12.75">
      <c r="E1148" s="395"/>
      <c r="F1148" s="395"/>
    </row>
    <row r="1149" spans="5:6" ht="12.75">
      <c r="E1149" s="395"/>
      <c r="F1149" s="395"/>
    </row>
    <row r="1150" spans="5:6" ht="12.75">
      <c r="E1150" s="395"/>
      <c r="F1150" s="395"/>
    </row>
    <row r="1151" spans="5:6" ht="12.75">
      <c r="E1151" s="395"/>
      <c r="F1151" s="395"/>
    </row>
    <row r="1152" spans="5:6" ht="12.75">
      <c r="E1152" s="395"/>
      <c r="F1152" s="395"/>
    </row>
    <row r="1153" spans="5:6" ht="12.75">
      <c r="E1153" s="395"/>
      <c r="F1153" s="395"/>
    </row>
    <row r="1154" spans="5:6" ht="12.75">
      <c r="E1154" s="395"/>
      <c r="F1154" s="395"/>
    </row>
    <row r="1155" spans="5:6" ht="12.75">
      <c r="E1155" s="395"/>
      <c r="F1155" s="395"/>
    </row>
    <row r="1156" spans="5:6" ht="12.75">
      <c r="E1156" s="395"/>
      <c r="F1156" s="395"/>
    </row>
    <row r="1157" spans="5:6" ht="12.75">
      <c r="E1157" s="395"/>
      <c r="F1157" s="395"/>
    </row>
    <row r="1158" spans="5:6" ht="12.75">
      <c r="E1158" s="395"/>
      <c r="F1158" s="395"/>
    </row>
    <row r="1159" spans="5:6" ht="12.75">
      <c r="E1159" s="395"/>
      <c r="F1159" s="395"/>
    </row>
    <row r="1160" spans="5:6" ht="12.75">
      <c r="E1160" s="395"/>
      <c r="F1160" s="395"/>
    </row>
    <row r="1161" spans="5:6" ht="12.75">
      <c r="E1161" s="395"/>
      <c r="F1161" s="395"/>
    </row>
    <row r="1162" spans="5:6" ht="12.75">
      <c r="E1162" s="395"/>
      <c r="F1162" s="395"/>
    </row>
    <row r="1163" spans="5:6" ht="12.75">
      <c r="E1163" s="395"/>
      <c r="F1163" s="395"/>
    </row>
    <row r="1164" spans="5:6" ht="12.75">
      <c r="E1164" s="395"/>
      <c r="F1164" s="395"/>
    </row>
    <row r="1165" spans="5:6" ht="12.75">
      <c r="E1165" s="395"/>
      <c r="F1165" s="395"/>
    </row>
    <row r="1166" spans="5:6" ht="12.75">
      <c r="E1166" s="395"/>
      <c r="F1166" s="395"/>
    </row>
    <row r="1167" spans="5:6" ht="12.75">
      <c r="E1167" s="395"/>
      <c r="F1167" s="395"/>
    </row>
    <row r="1168" spans="5:6" ht="12.75">
      <c r="E1168" s="395"/>
      <c r="F1168" s="395"/>
    </row>
    <row r="1169" spans="5:6" ht="12.75">
      <c r="E1169" s="395"/>
      <c r="F1169" s="395"/>
    </row>
    <row r="1170" spans="5:6" ht="12.75">
      <c r="E1170" s="395"/>
      <c r="F1170" s="395"/>
    </row>
    <row r="1171" spans="5:6" ht="12.75">
      <c r="E1171" s="395"/>
      <c r="F1171" s="395"/>
    </row>
    <row r="1172" spans="5:6" ht="12.75">
      <c r="E1172" s="395"/>
      <c r="F1172" s="395"/>
    </row>
    <row r="1173" spans="5:6" ht="12.75">
      <c r="E1173" s="395"/>
      <c r="F1173" s="395"/>
    </row>
    <row r="1174" spans="5:6" ht="12.75">
      <c r="E1174" s="395"/>
      <c r="F1174" s="395"/>
    </row>
    <row r="1175" spans="5:6" ht="12.75">
      <c r="E1175" s="395"/>
      <c r="F1175" s="395"/>
    </row>
    <row r="1176" spans="5:6" ht="12.75">
      <c r="E1176" s="395"/>
      <c r="F1176" s="395"/>
    </row>
    <row r="1177" spans="5:6" ht="12.75">
      <c r="E1177" s="395"/>
      <c r="F1177" s="395"/>
    </row>
    <row r="1178" spans="5:6" ht="12.75">
      <c r="E1178" s="395"/>
      <c r="F1178" s="395"/>
    </row>
    <row r="1179" spans="5:6" ht="12.75">
      <c r="E1179" s="395"/>
      <c r="F1179" s="395"/>
    </row>
    <row r="1180" spans="5:6" ht="12.75">
      <c r="E1180" s="395"/>
      <c r="F1180" s="395"/>
    </row>
    <row r="1181" spans="5:6" ht="12.75">
      <c r="E1181" s="395"/>
      <c r="F1181" s="395"/>
    </row>
    <row r="1182" spans="5:6" ht="12.75">
      <c r="E1182" s="395"/>
      <c r="F1182" s="395"/>
    </row>
    <row r="1183" spans="5:6" ht="12.75">
      <c r="E1183" s="395"/>
      <c r="F1183" s="395"/>
    </row>
    <row r="1184" spans="5:6" ht="12.75">
      <c r="E1184" s="395"/>
      <c r="F1184" s="395"/>
    </row>
    <row r="1185" spans="5:6" ht="12.75">
      <c r="E1185" s="395"/>
      <c r="F1185" s="395"/>
    </row>
    <row r="1186" spans="5:6" ht="12.75">
      <c r="E1186" s="395"/>
      <c r="F1186" s="395"/>
    </row>
    <row r="1187" spans="5:6" ht="12.75">
      <c r="E1187" s="395"/>
      <c r="F1187" s="395"/>
    </row>
    <row r="1188" spans="5:6" ht="12.75">
      <c r="E1188" s="395"/>
      <c r="F1188" s="395"/>
    </row>
    <row r="1189" spans="5:6" ht="12.75">
      <c r="E1189" s="395"/>
      <c r="F1189" s="395"/>
    </row>
    <row r="1190" spans="5:6" ht="12.75">
      <c r="E1190" s="395"/>
      <c r="F1190" s="395"/>
    </row>
    <row r="1191" spans="5:6" ht="12.75">
      <c r="E1191" s="395"/>
      <c r="F1191" s="395"/>
    </row>
    <row r="1192" spans="5:6" ht="12.75">
      <c r="E1192" s="395"/>
      <c r="F1192" s="395"/>
    </row>
    <row r="1193" spans="5:6" ht="12.75">
      <c r="E1193" s="395"/>
      <c r="F1193" s="395"/>
    </row>
    <row r="1194" spans="5:6" ht="12.75">
      <c r="E1194" s="395"/>
      <c r="F1194" s="395"/>
    </row>
    <row r="1195" spans="5:6" ht="12.75">
      <c r="E1195" s="395"/>
      <c r="F1195" s="395"/>
    </row>
    <row r="1196" spans="5:6" ht="12.75">
      <c r="E1196" s="395"/>
      <c r="F1196" s="395"/>
    </row>
    <row r="1197" spans="5:6" ht="12.75">
      <c r="E1197" s="395"/>
      <c r="F1197" s="395"/>
    </row>
    <row r="1198" spans="5:6" ht="12.75">
      <c r="E1198" s="395"/>
      <c r="F1198" s="395"/>
    </row>
    <row r="1199" spans="5:6" ht="12.75">
      <c r="E1199" s="395"/>
      <c r="F1199" s="395"/>
    </row>
    <row r="1200" spans="5:6" ht="12.75">
      <c r="E1200" s="395"/>
      <c r="F1200" s="395"/>
    </row>
    <row r="1201" spans="5:6" ht="12.75">
      <c r="E1201" s="395"/>
      <c r="F1201" s="395"/>
    </row>
    <row r="1202" spans="5:6" ht="12.75">
      <c r="E1202" s="395"/>
      <c r="F1202" s="395"/>
    </row>
    <row r="1203" spans="5:6" ht="12.75">
      <c r="E1203" s="395"/>
      <c r="F1203" s="395"/>
    </row>
    <row r="1204" spans="5:6" ht="12.75">
      <c r="E1204" s="395"/>
      <c r="F1204" s="395"/>
    </row>
    <row r="1205" spans="5:6" ht="12.75">
      <c r="E1205" s="395"/>
      <c r="F1205" s="395"/>
    </row>
    <row r="1206" spans="5:6" ht="12.75">
      <c r="E1206" s="395"/>
      <c r="F1206" s="395"/>
    </row>
    <row r="1207" spans="5:6" ht="12.75">
      <c r="E1207" s="395"/>
      <c r="F1207" s="395"/>
    </row>
    <row r="1208" spans="5:6" ht="12.75">
      <c r="E1208" s="395"/>
      <c r="F1208" s="395"/>
    </row>
    <row r="1209" spans="5:6" ht="12.75">
      <c r="E1209" s="395"/>
      <c r="F1209" s="395"/>
    </row>
    <row r="1210" spans="5:6" ht="12.75">
      <c r="E1210" s="395"/>
      <c r="F1210" s="395"/>
    </row>
    <row r="1211" spans="5:6" ht="12.75">
      <c r="E1211" s="395"/>
      <c r="F1211" s="395"/>
    </row>
    <row r="1212" spans="5:6" ht="12.75">
      <c r="E1212" s="395"/>
      <c r="F1212" s="395"/>
    </row>
    <row r="1213" spans="5:6" ht="12.75">
      <c r="E1213" s="395"/>
      <c r="F1213" s="395"/>
    </row>
    <row r="1214" spans="5:6" ht="12.75">
      <c r="E1214" s="395"/>
      <c r="F1214" s="395"/>
    </row>
    <row r="1215" spans="5:6" ht="12.75">
      <c r="E1215" s="395"/>
      <c r="F1215" s="395"/>
    </row>
    <row r="1216" spans="5:6" ht="12.75">
      <c r="E1216" s="395"/>
      <c r="F1216" s="395"/>
    </row>
    <row r="1217" spans="5:6" ht="12.75">
      <c r="E1217" s="395"/>
      <c r="F1217" s="395"/>
    </row>
    <row r="1218" spans="5:6" ht="12.75">
      <c r="E1218" s="395"/>
      <c r="F1218" s="395"/>
    </row>
    <row r="1219" spans="5:6" ht="12.75">
      <c r="E1219" s="395"/>
      <c r="F1219" s="395"/>
    </row>
    <row r="1220" spans="5:6" ht="12.75">
      <c r="E1220" s="395"/>
      <c r="F1220" s="395"/>
    </row>
    <row r="1221" spans="5:6" ht="12.75">
      <c r="E1221" s="395"/>
      <c r="F1221" s="395"/>
    </row>
    <row r="1222" spans="5:6" ht="12.75">
      <c r="E1222" s="395"/>
      <c r="F1222" s="395"/>
    </row>
    <row r="1223" spans="5:6" ht="12.75">
      <c r="E1223" s="395"/>
      <c r="F1223" s="395"/>
    </row>
    <row r="1224" spans="5:6" ht="12.75">
      <c r="E1224" s="395"/>
      <c r="F1224" s="395"/>
    </row>
    <row r="1225" spans="5:6" ht="12.75">
      <c r="E1225" s="395"/>
      <c r="F1225" s="395"/>
    </row>
    <row r="1226" spans="5:6" ht="12.75">
      <c r="E1226" s="395"/>
      <c r="F1226" s="395"/>
    </row>
    <row r="1227" spans="5:6" ht="12.75">
      <c r="E1227" s="395"/>
      <c r="F1227" s="395"/>
    </row>
    <row r="1228" spans="5:6" ht="12.75">
      <c r="E1228" s="395"/>
      <c r="F1228" s="395"/>
    </row>
    <row r="1229" spans="5:6" ht="12.75">
      <c r="E1229" s="395"/>
      <c r="F1229" s="395"/>
    </row>
    <row r="1230" spans="5:6" ht="12.75">
      <c r="E1230" s="395"/>
      <c r="F1230" s="395"/>
    </row>
    <row r="1231" spans="5:6" ht="12.75">
      <c r="E1231" s="395"/>
      <c r="F1231" s="395"/>
    </row>
    <row r="1232" spans="5:6" ht="12.75">
      <c r="E1232" s="395"/>
      <c r="F1232" s="395"/>
    </row>
    <row r="1233" spans="5:6" ht="12.75">
      <c r="E1233" s="395"/>
      <c r="F1233" s="395"/>
    </row>
    <row r="1234" spans="5:6" ht="12.75">
      <c r="E1234" s="395"/>
      <c r="F1234" s="395"/>
    </row>
    <row r="1235" spans="5:6" ht="12.75">
      <c r="E1235" s="395"/>
      <c r="F1235" s="395"/>
    </row>
    <row r="1236" spans="5:6" ht="12.75">
      <c r="E1236" s="395"/>
      <c r="F1236" s="395"/>
    </row>
    <row r="1237" spans="5:6" ht="12.75">
      <c r="E1237" s="395"/>
      <c r="F1237" s="395"/>
    </row>
    <row r="1238" spans="5:6" ht="12.75">
      <c r="E1238" s="395"/>
      <c r="F1238" s="395"/>
    </row>
    <row r="1239" spans="5:6" ht="12.75">
      <c r="E1239" s="395"/>
      <c r="F1239" s="395"/>
    </row>
    <row r="1240" spans="5:6" ht="12.75">
      <c r="E1240" s="395"/>
      <c r="F1240" s="395"/>
    </row>
    <row r="1241" spans="5:6" ht="12.75">
      <c r="E1241" s="395"/>
      <c r="F1241" s="395"/>
    </row>
    <row r="1242" spans="5:6" ht="12.75">
      <c r="E1242" s="395"/>
      <c r="F1242" s="395"/>
    </row>
    <row r="1243" spans="5:6" ht="12.75">
      <c r="E1243" s="395"/>
      <c r="F1243" s="395"/>
    </row>
    <row r="1244" spans="5:6" ht="12.75">
      <c r="E1244" s="395"/>
      <c r="F1244" s="395"/>
    </row>
    <row r="1245" spans="5:6" ht="12.75">
      <c r="E1245" s="395"/>
      <c r="F1245" s="395"/>
    </row>
    <row r="1246" spans="5:6" ht="12.75">
      <c r="E1246" s="395"/>
      <c r="F1246" s="395"/>
    </row>
    <row r="1247" spans="5:6" ht="12.75">
      <c r="E1247" s="395"/>
      <c r="F1247" s="395"/>
    </row>
    <row r="1248" spans="5:6" ht="12.75">
      <c r="E1248" s="395"/>
      <c r="F1248" s="395"/>
    </row>
    <row r="1249" spans="5:6" ht="12.75">
      <c r="E1249" s="395"/>
      <c r="F1249" s="395"/>
    </row>
    <row r="1250" spans="5:6" ht="12.75">
      <c r="E1250" s="395"/>
      <c r="F1250" s="395"/>
    </row>
    <row r="1251" spans="5:6" ht="12.75">
      <c r="E1251" s="395"/>
      <c r="F1251" s="395"/>
    </row>
    <row r="1252" spans="5:6" ht="12.75">
      <c r="E1252" s="395"/>
      <c r="F1252" s="395"/>
    </row>
    <row r="1253" spans="5:6" ht="12.75">
      <c r="E1253" s="395"/>
      <c r="F1253" s="395"/>
    </row>
    <row r="1254" spans="5:6" ht="12.75">
      <c r="E1254" s="395"/>
      <c r="F1254" s="395"/>
    </row>
    <row r="1255" spans="5:6" ht="12.75">
      <c r="E1255" s="395"/>
      <c r="F1255" s="395"/>
    </row>
    <row r="1256" spans="5:6" ht="12.75">
      <c r="E1256" s="395"/>
      <c r="F1256" s="395"/>
    </row>
    <row r="1257" spans="5:6" ht="12.75">
      <c r="E1257" s="395"/>
      <c r="F1257" s="395"/>
    </row>
    <row r="1258" spans="5:6" ht="12.75">
      <c r="E1258" s="395"/>
      <c r="F1258" s="395"/>
    </row>
    <row r="1259" spans="5:6" ht="12.75">
      <c r="E1259" s="395"/>
      <c r="F1259" s="395"/>
    </row>
    <row r="1260" spans="5:6" ht="12.75">
      <c r="E1260" s="395"/>
      <c r="F1260" s="395"/>
    </row>
    <row r="1261" spans="5:6" ht="12.75">
      <c r="E1261" s="395"/>
      <c r="F1261" s="395"/>
    </row>
    <row r="1262" spans="5:6" ht="12.75">
      <c r="E1262" s="395"/>
      <c r="F1262" s="395"/>
    </row>
    <row r="1263" spans="5:6" ht="12.75">
      <c r="E1263" s="395"/>
      <c r="F1263" s="395"/>
    </row>
    <row r="1264" spans="5:6" ht="12.75">
      <c r="E1264" s="395"/>
      <c r="F1264" s="395"/>
    </row>
    <row r="1265" spans="5:6" ht="12.75">
      <c r="E1265" s="395"/>
      <c r="F1265" s="395"/>
    </row>
    <row r="1266" spans="5:6" ht="12.75">
      <c r="E1266" s="395"/>
      <c r="F1266" s="395"/>
    </row>
    <row r="1267" spans="5:6" ht="12.75">
      <c r="E1267" s="395"/>
      <c r="F1267" s="395"/>
    </row>
    <row r="1268" spans="5:6" ht="12.75">
      <c r="E1268" s="395"/>
      <c r="F1268" s="395"/>
    </row>
    <row r="1269" spans="5:6" ht="12.75">
      <c r="E1269" s="395"/>
      <c r="F1269" s="395"/>
    </row>
    <row r="1270" spans="5:6" ht="12.75">
      <c r="E1270" s="395"/>
      <c r="F1270" s="395"/>
    </row>
    <row r="1271" spans="5:6" ht="12.75">
      <c r="E1271" s="395"/>
      <c r="F1271" s="395"/>
    </row>
    <row r="1272" spans="5:6" ht="12.75">
      <c r="E1272" s="395"/>
      <c r="F1272" s="395"/>
    </row>
    <row r="1273" spans="5:6" ht="12.75">
      <c r="E1273" s="395"/>
      <c r="F1273" s="395"/>
    </row>
    <row r="1274" spans="5:6" ht="12.75">
      <c r="E1274" s="395"/>
      <c r="F1274" s="395"/>
    </row>
    <row r="1275" spans="5:6" ht="12.75">
      <c r="E1275" s="395"/>
      <c r="F1275" s="395"/>
    </row>
    <row r="1276" spans="5:6" ht="12.75">
      <c r="E1276" s="395"/>
      <c r="F1276" s="395"/>
    </row>
    <row r="1277" spans="5:6" ht="12.75">
      <c r="E1277" s="395"/>
      <c r="F1277" s="395"/>
    </row>
    <row r="1278" spans="5:6" ht="12.75">
      <c r="E1278" s="395"/>
      <c r="F1278" s="395"/>
    </row>
    <row r="1279" spans="5:6" ht="12.75">
      <c r="E1279" s="395"/>
      <c r="F1279" s="395"/>
    </row>
    <row r="1280" spans="5:6" ht="12.75">
      <c r="E1280" s="395"/>
      <c r="F1280" s="395"/>
    </row>
    <row r="1281" spans="5:6" ht="12.75">
      <c r="E1281" s="395"/>
      <c r="F1281" s="395"/>
    </row>
    <row r="1282" spans="5:6" ht="12.75">
      <c r="E1282" s="395"/>
      <c r="F1282" s="395"/>
    </row>
    <row r="1283" spans="5:6" ht="12.75">
      <c r="E1283" s="395"/>
      <c r="F1283" s="395"/>
    </row>
    <row r="1284" spans="5:6" ht="12.75">
      <c r="E1284" s="395"/>
      <c r="F1284" s="395"/>
    </row>
    <row r="1285" spans="5:6" ht="12.75">
      <c r="E1285" s="395"/>
      <c r="F1285" s="395"/>
    </row>
    <row r="1286" spans="5:6" ht="12.75">
      <c r="E1286" s="395"/>
      <c r="F1286" s="395"/>
    </row>
    <row r="1287" spans="5:6" ht="12.75">
      <c r="E1287" s="395"/>
      <c r="F1287" s="395"/>
    </row>
    <row r="1288" spans="5:6" ht="12.75">
      <c r="E1288" s="395"/>
      <c r="F1288" s="395"/>
    </row>
    <row r="1289" spans="5:6" ht="12.75">
      <c r="E1289" s="395"/>
      <c r="F1289" s="395"/>
    </row>
    <row r="1290" spans="5:6" ht="12.75">
      <c r="E1290" s="395"/>
      <c r="F1290" s="395"/>
    </row>
    <row r="1291" spans="5:6" ht="12.75">
      <c r="E1291" s="395"/>
      <c r="F1291" s="395"/>
    </row>
    <row r="1292" spans="5:6" ht="12.75">
      <c r="E1292" s="395"/>
      <c r="F1292" s="395"/>
    </row>
    <row r="1293" spans="5:6" ht="12.75">
      <c r="E1293" s="395"/>
      <c r="F1293" s="395"/>
    </row>
    <row r="1294" spans="5:6" ht="12.75">
      <c r="E1294" s="395"/>
      <c r="F1294" s="395"/>
    </row>
    <row r="1295" spans="5:6" ht="12.75">
      <c r="E1295" s="395"/>
      <c r="F1295" s="395"/>
    </row>
    <row r="1296" spans="5:6" ht="12.75">
      <c r="E1296" s="395"/>
      <c r="F1296" s="395"/>
    </row>
    <row r="1297" spans="5:6" ht="12.75">
      <c r="E1297" s="395"/>
      <c r="F1297" s="395"/>
    </row>
    <row r="1298" spans="5:6" ht="12.75">
      <c r="E1298" s="395"/>
      <c r="F1298" s="395"/>
    </row>
    <row r="1299" spans="5:6" ht="12.75">
      <c r="E1299" s="395"/>
      <c r="F1299" s="395"/>
    </row>
    <row r="1300" spans="5:6" ht="12.75">
      <c r="E1300" s="395"/>
      <c r="F1300" s="395"/>
    </row>
    <row r="1301" spans="5:6" ht="12.75">
      <c r="E1301" s="395"/>
      <c r="F1301" s="395"/>
    </row>
    <row r="1302" spans="5:6" ht="12.75">
      <c r="E1302" s="395"/>
      <c r="F1302" s="395"/>
    </row>
    <row r="1303" spans="5:6" ht="12.75">
      <c r="E1303" s="395"/>
      <c r="F1303" s="395"/>
    </row>
    <row r="1304" spans="5:6" ht="12.75">
      <c r="E1304" s="395"/>
      <c r="F1304" s="395"/>
    </row>
    <row r="1305" spans="5:6" ht="12.75">
      <c r="E1305" s="395"/>
      <c r="F1305" s="395"/>
    </row>
    <row r="1306" spans="5:6" ht="12.75">
      <c r="E1306" s="395"/>
      <c r="F1306" s="395"/>
    </row>
    <row r="1307" spans="5:6" ht="12.75">
      <c r="E1307" s="395"/>
      <c r="F1307" s="395"/>
    </row>
    <row r="1308" spans="5:6" ht="12.75">
      <c r="E1308" s="395"/>
      <c r="F1308" s="395"/>
    </row>
    <row r="1309" spans="5:6" ht="12.75">
      <c r="E1309" s="395"/>
      <c r="F1309" s="395"/>
    </row>
    <row r="1310" spans="5:6" ht="12.75">
      <c r="E1310" s="395"/>
      <c r="F1310" s="395"/>
    </row>
    <row r="1311" spans="5:6" ht="12.75">
      <c r="E1311" s="395"/>
      <c r="F1311" s="395"/>
    </row>
    <row r="1312" spans="5:6" ht="12.75">
      <c r="E1312" s="395"/>
      <c r="F1312" s="395"/>
    </row>
    <row r="1313" spans="5:6" ht="12.75">
      <c r="E1313" s="395"/>
      <c r="F1313" s="395"/>
    </row>
    <row r="1314" spans="5:6" ht="12.75">
      <c r="E1314" s="395"/>
      <c r="F1314" s="395"/>
    </row>
    <row r="1315" spans="5:6" ht="12.75">
      <c r="E1315" s="395"/>
      <c r="F1315" s="395"/>
    </row>
    <row r="1316" spans="5:6" ht="12.75">
      <c r="E1316" s="395"/>
      <c r="F1316" s="395"/>
    </row>
    <row r="1317" spans="5:6" ht="12.75">
      <c r="E1317" s="395"/>
      <c r="F1317" s="395"/>
    </row>
    <row r="1318" spans="5:6" ht="12.75">
      <c r="E1318" s="395"/>
      <c r="F1318" s="395"/>
    </row>
    <row r="1319" spans="5:6" ht="12.75">
      <c r="E1319" s="395"/>
      <c r="F1319" s="395"/>
    </row>
    <row r="1320" spans="5:6" ht="12.75">
      <c r="E1320" s="395"/>
      <c r="F1320" s="395"/>
    </row>
    <row r="1321" spans="5:6" ht="12.75">
      <c r="E1321" s="395"/>
      <c r="F1321" s="395"/>
    </row>
    <row r="1322" spans="5:6" ht="12.75">
      <c r="E1322" s="395"/>
      <c r="F1322" s="395"/>
    </row>
    <row r="1323" spans="5:6" ht="12.75">
      <c r="E1323" s="395"/>
      <c r="F1323" s="395"/>
    </row>
    <row r="1324" spans="5:6" ht="12.75">
      <c r="E1324" s="395"/>
      <c r="F1324" s="395"/>
    </row>
    <row r="1325" spans="5:6" ht="12.75">
      <c r="E1325" s="395"/>
      <c r="F1325" s="395"/>
    </row>
    <row r="1326" spans="5:6" ht="12.75">
      <c r="E1326" s="395"/>
      <c r="F1326" s="395"/>
    </row>
    <row r="1327" spans="5:6" ht="12.75">
      <c r="E1327" s="395"/>
      <c r="F1327" s="395"/>
    </row>
    <row r="1328" spans="5:6" ht="12.75">
      <c r="E1328" s="395"/>
      <c r="F1328" s="395"/>
    </row>
    <row r="1329" spans="5:6" ht="12.75">
      <c r="E1329" s="395"/>
      <c r="F1329" s="395"/>
    </row>
    <row r="1330" spans="5:6" ht="12.75">
      <c r="E1330" s="395"/>
      <c r="F1330" s="395"/>
    </row>
    <row r="1331" spans="5:6" ht="12.75">
      <c r="E1331" s="395"/>
      <c r="F1331" s="395"/>
    </row>
    <row r="1332" spans="5:6" ht="12.75">
      <c r="E1332" s="395"/>
      <c r="F1332" s="395"/>
    </row>
    <row r="1333" spans="5:6" ht="12.75">
      <c r="E1333" s="395"/>
      <c r="F1333" s="395"/>
    </row>
    <row r="1334" spans="5:6" ht="12.75">
      <c r="E1334" s="395"/>
      <c r="F1334" s="395"/>
    </row>
    <row r="1335" spans="5:6" ht="12.75">
      <c r="E1335" s="395"/>
      <c r="F1335" s="395"/>
    </row>
    <row r="1336" spans="5:6" ht="12.75">
      <c r="E1336" s="395"/>
      <c r="F1336" s="395"/>
    </row>
    <row r="1337" spans="5:6" ht="12.75">
      <c r="E1337" s="395"/>
      <c r="F1337" s="395"/>
    </row>
    <row r="1338" spans="5:6" ht="12.75">
      <c r="E1338" s="395"/>
      <c r="F1338" s="395"/>
    </row>
    <row r="1339" spans="5:6" ht="12.75">
      <c r="E1339" s="395"/>
      <c r="F1339" s="395"/>
    </row>
    <row r="1340" spans="5:6" ht="12.75">
      <c r="E1340" s="395"/>
      <c r="F1340" s="395"/>
    </row>
    <row r="1341" spans="5:6" ht="12.75">
      <c r="E1341" s="395"/>
      <c r="F1341" s="395"/>
    </row>
    <row r="1342" spans="5:6" ht="12.75">
      <c r="E1342" s="395"/>
      <c r="F1342" s="395"/>
    </row>
    <row r="1343" spans="5:6" ht="12.75">
      <c r="E1343" s="395"/>
      <c r="F1343" s="395"/>
    </row>
    <row r="1344" spans="5:6" ht="12.75">
      <c r="E1344" s="395"/>
      <c r="F1344" s="395"/>
    </row>
    <row r="1345" spans="5:6" ht="12.75">
      <c r="E1345" s="395"/>
      <c r="F1345" s="395"/>
    </row>
    <row r="1346" spans="5:6" ht="12.75">
      <c r="E1346" s="395"/>
      <c r="F1346" s="395"/>
    </row>
    <row r="1347" spans="5:6" ht="12.75">
      <c r="E1347" s="395"/>
      <c r="F1347" s="395"/>
    </row>
    <row r="1348" spans="5:6" ht="12.75">
      <c r="E1348" s="395"/>
      <c r="F1348" s="395"/>
    </row>
    <row r="1349" spans="5:6" ht="12.75">
      <c r="E1349" s="395"/>
      <c r="F1349" s="395"/>
    </row>
    <row r="1350" spans="5:6" ht="12.75">
      <c r="E1350" s="395"/>
      <c r="F1350" s="395"/>
    </row>
    <row r="1351" spans="5:6" ht="12.75">
      <c r="E1351" s="395"/>
      <c r="F1351" s="395"/>
    </row>
    <row r="1352" spans="5:6" ht="12.75">
      <c r="E1352" s="395"/>
      <c r="F1352" s="395"/>
    </row>
    <row r="1353" spans="5:6" ht="12.75">
      <c r="E1353" s="395"/>
      <c r="F1353" s="395"/>
    </row>
    <row r="1354" spans="5:6" ht="12.75">
      <c r="E1354" s="395"/>
      <c r="F1354" s="395"/>
    </row>
    <row r="1355" spans="5:6" ht="12.75">
      <c r="E1355" s="395"/>
      <c r="F1355" s="395"/>
    </row>
    <row r="1356" spans="5:6" ht="12.75">
      <c r="E1356" s="395"/>
      <c r="F1356" s="395"/>
    </row>
    <row r="1357" spans="5:6" ht="12.75">
      <c r="E1357" s="395"/>
      <c r="F1357" s="395"/>
    </row>
    <row r="1358" spans="5:6" ht="12.75">
      <c r="E1358" s="395"/>
      <c r="F1358" s="395"/>
    </row>
    <row r="1359" spans="5:6" ht="12.75">
      <c r="E1359" s="395"/>
      <c r="F1359" s="395"/>
    </row>
    <row r="1360" spans="5:6" ht="12.75">
      <c r="E1360" s="395"/>
      <c r="F1360" s="395"/>
    </row>
    <row r="1361" spans="5:6" ht="12.75">
      <c r="E1361" s="395"/>
      <c r="F1361" s="395"/>
    </row>
    <row r="1362" spans="5:6" ht="12.75">
      <c r="E1362" s="395"/>
      <c r="F1362" s="395"/>
    </row>
    <row r="1363" spans="5:6" ht="12.75">
      <c r="E1363" s="395"/>
      <c r="F1363" s="395"/>
    </row>
    <row r="1364" spans="5:6" ht="12.75">
      <c r="E1364" s="395"/>
      <c r="F1364" s="395"/>
    </row>
    <row r="1365" spans="5:6" ht="12.75">
      <c r="E1365" s="395"/>
      <c r="F1365" s="395"/>
    </row>
    <row r="1366" spans="5:6" ht="12.75">
      <c r="E1366" s="395"/>
      <c r="F1366" s="395"/>
    </row>
    <row r="1367" spans="5:6" ht="12.75">
      <c r="E1367" s="395"/>
      <c r="F1367" s="395"/>
    </row>
    <row r="1368" spans="5:6" ht="12.75">
      <c r="E1368" s="395"/>
      <c r="F1368" s="395"/>
    </row>
    <row r="1369" spans="5:6" ht="12.75">
      <c r="E1369" s="395"/>
      <c r="F1369" s="395"/>
    </row>
    <row r="1370" spans="5:6" ht="12.75">
      <c r="E1370" s="395"/>
      <c r="F1370" s="395"/>
    </row>
    <row r="1371" spans="5:6" ht="12.75">
      <c r="E1371" s="395"/>
      <c r="F1371" s="395"/>
    </row>
    <row r="1372" spans="5:6" ht="12.75">
      <c r="E1372" s="395"/>
      <c r="F1372" s="395"/>
    </row>
    <row r="1373" spans="5:6" ht="12.75">
      <c r="E1373" s="395"/>
      <c r="F1373" s="395"/>
    </row>
    <row r="1374" spans="5:6" ht="12.75">
      <c r="E1374" s="395"/>
      <c r="F1374" s="395"/>
    </row>
    <row r="1375" spans="5:6" ht="12.75">
      <c r="E1375" s="395"/>
      <c r="F1375" s="395"/>
    </row>
    <row r="1376" spans="5:6" ht="12.75">
      <c r="E1376" s="395"/>
      <c r="F1376" s="395"/>
    </row>
    <row r="1377" spans="5:6" ht="12.75">
      <c r="E1377" s="395"/>
      <c r="F1377" s="395"/>
    </row>
    <row r="1378" spans="5:6" ht="12.75">
      <c r="E1378" s="395"/>
      <c r="F1378" s="395"/>
    </row>
    <row r="1379" spans="5:6" ht="12.75">
      <c r="E1379" s="395"/>
      <c r="F1379" s="395"/>
    </row>
    <row r="1380" spans="5:6" ht="12.75">
      <c r="E1380" s="395"/>
      <c r="F1380" s="395"/>
    </row>
    <row r="1381" spans="5:6" ht="12.75">
      <c r="E1381" s="395"/>
      <c r="F1381" s="395"/>
    </row>
    <row r="1382" spans="5:6" ht="12.75">
      <c r="E1382" s="395"/>
      <c r="F1382" s="395"/>
    </row>
    <row r="1383" spans="5:6" ht="12.75">
      <c r="E1383" s="395"/>
      <c r="F1383" s="395"/>
    </row>
    <row r="1384" spans="5:6" ht="12.75">
      <c r="E1384" s="395"/>
      <c r="F1384" s="395"/>
    </row>
    <row r="1385" spans="5:6" ht="12.75">
      <c r="E1385" s="395"/>
      <c r="F1385" s="395"/>
    </row>
    <row r="1386" spans="5:6" ht="12.75">
      <c r="E1386" s="395"/>
      <c r="F1386" s="395"/>
    </row>
    <row r="1387" spans="5:6" ht="12.75">
      <c r="E1387" s="395"/>
      <c r="F1387" s="395"/>
    </row>
    <row r="1388" spans="5:6" ht="12.75">
      <c r="E1388" s="395"/>
      <c r="F1388" s="395"/>
    </row>
    <row r="1389" spans="5:6" ht="12.75">
      <c r="E1389" s="395"/>
      <c r="F1389" s="395"/>
    </row>
    <row r="1390" spans="5:6" ht="12.75">
      <c r="E1390" s="395"/>
      <c r="F1390" s="395"/>
    </row>
    <row r="1391" spans="5:6" ht="12.75">
      <c r="E1391" s="395"/>
      <c r="F1391" s="395"/>
    </row>
    <row r="1392" spans="5:6" ht="12.75">
      <c r="E1392" s="395"/>
      <c r="F1392" s="395"/>
    </row>
    <row r="1393" spans="5:6" ht="12.75">
      <c r="E1393" s="395"/>
      <c r="F1393" s="395"/>
    </row>
    <row r="1394" spans="5:6" ht="12.75">
      <c r="E1394" s="395"/>
      <c r="F1394" s="395"/>
    </row>
    <row r="1395" spans="5:6" ht="12.75">
      <c r="E1395" s="395"/>
      <c r="F1395" s="395"/>
    </row>
    <row r="1396" spans="5:6" ht="12.75">
      <c r="E1396" s="395"/>
      <c r="F1396" s="395"/>
    </row>
    <row r="1397" spans="5:6" ht="12.75">
      <c r="E1397" s="395"/>
      <c r="F1397" s="395"/>
    </row>
    <row r="1398" spans="5:6" ht="12.75">
      <c r="E1398" s="395"/>
      <c r="F1398" s="395"/>
    </row>
    <row r="1399" spans="5:6" ht="12.75">
      <c r="E1399" s="395"/>
      <c r="F1399" s="395"/>
    </row>
    <row r="1400" spans="5:6" ht="12.75">
      <c r="E1400" s="395"/>
      <c r="F1400" s="395"/>
    </row>
    <row r="1401" spans="5:6" ht="12.75">
      <c r="E1401" s="395"/>
      <c r="F1401" s="395"/>
    </row>
    <row r="1402" spans="5:6" ht="12.75">
      <c r="E1402" s="395"/>
      <c r="F1402" s="395"/>
    </row>
    <row r="1403" spans="5:6" ht="12.75">
      <c r="E1403" s="395"/>
      <c r="F1403" s="395"/>
    </row>
    <row r="1404" spans="5:6" ht="12.75">
      <c r="E1404" s="395"/>
      <c r="F1404" s="395"/>
    </row>
    <row r="1405" spans="5:6" ht="12.75">
      <c r="E1405" s="395"/>
      <c r="F1405" s="395"/>
    </row>
    <row r="1406" spans="5:6" ht="12.75">
      <c r="E1406" s="395"/>
      <c r="F1406" s="395"/>
    </row>
    <row r="1407" spans="5:6" ht="12.75">
      <c r="E1407" s="395"/>
      <c r="F1407" s="395"/>
    </row>
    <row r="1408" spans="5:6" ht="12.75">
      <c r="E1408" s="395"/>
      <c r="F1408" s="395"/>
    </row>
    <row r="1409" spans="5:6" ht="12.75">
      <c r="E1409" s="395"/>
      <c r="F1409" s="395"/>
    </row>
    <row r="1410" spans="5:6" ht="12.75">
      <c r="E1410" s="395"/>
      <c r="F1410" s="395"/>
    </row>
    <row r="1411" spans="5:6" ht="12.75">
      <c r="E1411" s="395"/>
      <c r="F1411" s="395"/>
    </row>
    <row r="1412" spans="5:6" ht="12.75">
      <c r="E1412" s="395"/>
      <c r="F1412" s="395"/>
    </row>
    <row r="1413" spans="5:6" ht="12.75">
      <c r="E1413" s="395"/>
      <c r="F1413" s="395"/>
    </row>
    <row r="1414" spans="5:6" ht="12.75">
      <c r="E1414" s="395"/>
      <c r="F1414" s="395"/>
    </row>
    <row r="1415" spans="5:6" ht="12.75">
      <c r="E1415" s="395"/>
      <c r="F1415" s="395"/>
    </row>
    <row r="1416" spans="5:6" ht="12.75">
      <c r="E1416" s="395"/>
      <c r="F1416" s="395"/>
    </row>
    <row r="1417" spans="5:6" ht="12.75">
      <c r="E1417" s="395"/>
      <c r="F1417" s="395"/>
    </row>
    <row r="1418" spans="5:6" ht="12.75">
      <c r="E1418" s="395"/>
      <c r="F1418" s="395"/>
    </row>
    <row r="1419" spans="5:6" ht="12.75">
      <c r="E1419" s="395"/>
      <c r="F1419" s="395"/>
    </row>
    <row r="1420" spans="5:6" ht="12.75">
      <c r="E1420" s="395"/>
      <c r="F1420" s="395"/>
    </row>
    <row r="1421" spans="5:6" ht="12.75">
      <c r="E1421" s="395"/>
      <c r="F1421" s="395"/>
    </row>
    <row r="1422" spans="5:6" ht="12.75">
      <c r="E1422" s="395"/>
      <c r="F1422" s="395"/>
    </row>
    <row r="1423" spans="5:6" ht="12.75">
      <c r="E1423" s="395"/>
      <c r="F1423" s="395"/>
    </row>
    <row r="1424" spans="5:6" ht="12.75">
      <c r="E1424" s="395"/>
      <c r="F1424" s="395"/>
    </row>
    <row r="1425" spans="5:6" ht="12.75">
      <c r="E1425" s="395"/>
      <c r="F1425" s="395"/>
    </row>
    <row r="1426" spans="5:6" ht="12.75">
      <c r="E1426" s="395"/>
      <c r="F1426" s="395"/>
    </row>
    <row r="1427" spans="5:6" ht="12.75">
      <c r="E1427" s="395"/>
      <c r="F1427" s="395"/>
    </row>
    <row r="1428" spans="5:6" ht="12.75">
      <c r="E1428" s="395"/>
      <c r="F1428" s="395"/>
    </row>
    <row r="1429" spans="5:6" ht="12.75">
      <c r="E1429" s="395"/>
      <c r="F1429" s="395"/>
    </row>
    <row r="1430" spans="5:6" ht="12.75">
      <c r="E1430" s="395"/>
      <c r="F1430" s="395"/>
    </row>
    <row r="1431" spans="5:6" ht="12.75">
      <c r="E1431" s="395"/>
      <c r="F1431" s="395"/>
    </row>
    <row r="1432" spans="5:6" ht="12.75">
      <c r="E1432" s="395"/>
      <c r="F1432" s="395"/>
    </row>
    <row r="1433" spans="5:6" ht="12.75">
      <c r="E1433" s="395"/>
      <c r="F1433" s="395"/>
    </row>
    <row r="1434" spans="5:6" ht="12.75">
      <c r="E1434" s="395"/>
      <c r="F1434" s="395"/>
    </row>
    <row r="1435" spans="5:6" ht="12.75">
      <c r="E1435" s="395"/>
      <c r="F1435" s="395"/>
    </row>
    <row r="1436" spans="5:6" ht="12.75">
      <c r="E1436" s="395"/>
      <c r="F1436" s="395"/>
    </row>
    <row r="1437" spans="5:6" ht="12.75">
      <c r="E1437" s="395"/>
      <c r="F1437" s="395"/>
    </row>
    <row r="1438" spans="5:6" ht="12.75">
      <c r="E1438" s="395"/>
      <c r="F1438" s="395"/>
    </row>
    <row r="1439" spans="5:6" ht="12.75">
      <c r="E1439" s="395"/>
      <c r="F1439" s="395"/>
    </row>
    <row r="1440" spans="5:6" ht="12.75">
      <c r="E1440" s="395"/>
      <c r="F1440" s="395"/>
    </row>
    <row r="1441" spans="5:6" ht="12.75">
      <c r="E1441" s="395"/>
      <c r="F1441" s="395"/>
    </row>
    <row r="1442" spans="5:6" ht="12.75">
      <c r="E1442" s="395"/>
      <c r="F1442" s="395"/>
    </row>
    <row r="1443" spans="5:6" ht="12.75">
      <c r="E1443" s="395"/>
      <c r="F1443" s="395"/>
    </row>
    <row r="1444" spans="5:6" ht="12.75">
      <c r="E1444" s="395"/>
      <c r="F1444" s="395"/>
    </row>
    <row r="1445" spans="5:6" ht="12.75">
      <c r="E1445" s="395"/>
      <c r="F1445" s="395"/>
    </row>
    <row r="1446" spans="5:6" ht="12.75">
      <c r="E1446" s="395"/>
      <c r="F1446" s="395"/>
    </row>
    <row r="1447" spans="5:6" ht="12.75">
      <c r="E1447" s="395"/>
      <c r="F1447" s="395"/>
    </row>
    <row r="1448" spans="5:6" ht="12.75">
      <c r="E1448" s="395"/>
      <c r="F1448" s="395"/>
    </row>
    <row r="1449" spans="5:6" ht="12.75">
      <c r="E1449" s="395"/>
      <c r="F1449" s="395"/>
    </row>
    <row r="1450" spans="5:6" ht="12.75">
      <c r="E1450" s="395"/>
      <c r="F1450" s="395"/>
    </row>
    <row r="1451" spans="5:6" ht="12.75">
      <c r="E1451" s="395"/>
      <c r="F1451" s="395"/>
    </row>
    <row r="1452" spans="5:6" ht="12.75">
      <c r="E1452" s="395"/>
      <c r="F1452" s="395"/>
    </row>
    <row r="1453" spans="5:6" ht="12.75">
      <c r="E1453" s="395"/>
      <c r="F1453" s="395"/>
    </row>
    <row r="1454" spans="5:6" ht="12.75">
      <c r="E1454" s="395"/>
      <c r="F1454" s="395"/>
    </row>
    <row r="1455" spans="5:6" ht="12.75">
      <c r="E1455" s="395"/>
      <c r="F1455" s="395"/>
    </row>
    <row r="1456" spans="5:6" ht="12.75">
      <c r="E1456" s="395"/>
      <c r="F1456" s="395"/>
    </row>
    <row r="1457" spans="5:6" ht="12.75">
      <c r="E1457" s="395"/>
      <c r="F1457" s="395"/>
    </row>
    <row r="1458" spans="5:6" ht="12.75">
      <c r="E1458" s="395"/>
      <c r="F1458" s="395"/>
    </row>
    <row r="1459" spans="5:6" ht="12.75">
      <c r="E1459" s="395"/>
      <c r="F1459" s="395"/>
    </row>
    <row r="1460" spans="5:6" ht="12.75">
      <c r="E1460" s="395"/>
      <c r="F1460" s="395"/>
    </row>
    <row r="1461" spans="5:6" ht="12.75">
      <c r="E1461" s="395"/>
      <c r="F1461" s="395"/>
    </row>
    <row r="1462" spans="5:6" ht="12.75">
      <c r="E1462" s="395"/>
      <c r="F1462" s="395"/>
    </row>
    <row r="1463" spans="5:6" ht="12.75">
      <c r="E1463" s="395"/>
      <c r="F1463" s="395"/>
    </row>
    <row r="1464" spans="5:6" ht="12.75">
      <c r="E1464" s="395"/>
      <c r="F1464" s="395"/>
    </row>
    <row r="1465" spans="5:6" ht="12.75">
      <c r="E1465" s="395"/>
      <c r="F1465" s="395"/>
    </row>
    <row r="1466" spans="5:6" ht="12.75">
      <c r="E1466" s="395"/>
      <c r="F1466" s="395"/>
    </row>
    <row r="1467" spans="5:6" ht="12.75">
      <c r="E1467" s="395"/>
      <c r="F1467" s="395"/>
    </row>
    <row r="1468" spans="5:6" ht="12.75">
      <c r="E1468" s="395"/>
      <c r="F1468" s="395"/>
    </row>
    <row r="1469" spans="5:6" ht="12.75">
      <c r="E1469" s="395"/>
      <c r="F1469" s="395"/>
    </row>
    <row r="1470" spans="5:6" ht="12.75">
      <c r="E1470" s="395"/>
      <c r="F1470" s="395"/>
    </row>
    <row r="1471" spans="5:6" ht="12.75">
      <c r="E1471" s="395"/>
      <c r="F1471" s="395"/>
    </row>
    <row r="1472" spans="5:6" ht="12.75">
      <c r="E1472" s="395"/>
      <c r="F1472" s="395"/>
    </row>
    <row r="1473" spans="5:6" ht="12.75">
      <c r="E1473" s="395"/>
      <c r="F1473" s="395"/>
    </row>
    <row r="1474" spans="5:6" ht="12.75">
      <c r="E1474" s="395"/>
      <c r="F1474" s="395"/>
    </row>
    <row r="1475" spans="5:6" ht="12.75">
      <c r="E1475" s="395"/>
      <c r="F1475" s="395"/>
    </row>
    <row r="1476" spans="5:6" ht="12.75">
      <c r="E1476" s="395"/>
      <c r="F1476" s="395"/>
    </row>
    <row r="1477" spans="5:6" ht="12.75">
      <c r="E1477" s="395"/>
      <c r="F1477" s="395"/>
    </row>
    <row r="1478" spans="5:6" ht="12.75">
      <c r="E1478" s="395"/>
      <c r="F1478" s="395"/>
    </row>
    <row r="1479" spans="5:6" ht="12.75">
      <c r="E1479" s="395"/>
      <c r="F1479" s="395"/>
    </row>
    <row r="1480" spans="5:6" ht="12.75">
      <c r="E1480" s="395"/>
      <c r="F1480" s="395"/>
    </row>
    <row r="1481" spans="5:6" ht="12.75">
      <c r="E1481" s="395"/>
      <c r="F1481" s="395"/>
    </row>
    <row r="1482" spans="5:6" ht="12.75">
      <c r="E1482" s="395"/>
      <c r="F1482" s="395"/>
    </row>
    <row r="1483" spans="5:6" ht="12.75">
      <c r="E1483" s="395"/>
      <c r="F1483" s="395"/>
    </row>
    <row r="1484" spans="5:6" ht="12.75">
      <c r="E1484" s="395"/>
      <c r="F1484" s="395"/>
    </row>
    <row r="1485" spans="5:6" ht="12.75">
      <c r="E1485" s="395"/>
      <c r="F1485" s="395"/>
    </row>
    <row r="1486" spans="5:6" ht="12.75">
      <c r="E1486" s="395"/>
      <c r="F1486" s="395"/>
    </row>
    <row r="1487" spans="5:6" ht="12.75">
      <c r="E1487" s="395"/>
      <c r="F1487" s="395"/>
    </row>
    <row r="1488" spans="5:6" ht="12.75">
      <c r="E1488" s="395"/>
      <c r="F1488" s="395"/>
    </row>
    <row r="1489" spans="5:6" ht="12.75">
      <c r="E1489" s="395"/>
      <c r="F1489" s="395"/>
    </row>
    <row r="1490" spans="5:6" ht="12.75">
      <c r="E1490" s="395"/>
      <c r="F1490" s="395"/>
    </row>
    <row r="1491" spans="5:6" ht="12.75">
      <c r="E1491" s="395"/>
      <c r="F1491" s="395"/>
    </row>
    <row r="1492" spans="5:6" ht="12.75">
      <c r="E1492" s="395"/>
      <c r="F1492" s="395"/>
    </row>
    <row r="1493" spans="5:6" ht="12.75">
      <c r="E1493" s="395"/>
      <c r="F1493" s="395"/>
    </row>
    <row r="1494" spans="5:6" ht="12.75">
      <c r="E1494" s="395"/>
      <c r="F1494" s="395"/>
    </row>
    <row r="1495" spans="5:6" ht="12.75">
      <c r="E1495" s="395"/>
      <c r="F1495" s="395"/>
    </row>
    <row r="1496" spans="5:6" ht="12.75">
      <c r="E1496" s="395"/>
      <c r="F1496" s="395"/>
    </row>
    <row r="1497" spans="5:6" ht="12.75">
      <c r="E1497" s="395"/>
      <c r="F1497" s="395"/>
    </row>
    <row r="1498" spans="5:6" ht="12.75">
      <c r="E1498" s="395"/>
      <c r="F1498" s="395"/>
    </row>
    <row r="1499" spans="5:6" ht="12.75">
      <c r="E1499" s="395"/>
      <c r="F1499" s="395"/>
    </row>
    <row r="1500" spans="5:6" ht="12.75">
      <c r="E1500" s="395"/>
      <c r="F1500" s="395"/>
    </row>
    <row r="1501" spans="5:6" ht="12.75">
      <c r="E1501" s="395"/>
      <c r="F1501" s="395"/>
    </row>
    <row r="1502" spans="5:6" ht="12.75">
      <c r="E1502" s="395"/>
      <c r="F1502" s="395"/>
    </row>
    <row r="1503" spans="5:6" ht="12.75">
      <c r="E1503" s="395"/>
      <c r="F1503" s="395"/>
    </row>
    <row r="1504" spans="5:6" ht="12.75">
      <c r="E1504" s="395"/>
      <c r="F1504" s="395"/>
    </row>
    <row r="1505" spans="5:6" ht="12.75">
      <c r="E1505" s="395"/>
      <c r="F1505" s="395"/>
    </row>
    <row r="1506" spans="5:6" ht="12.75">
      <c r="E1506" s="395"/>
      <c r="F1506" s="395"/>
    </row>
    <row r="1507" spans="5:6" ht="12.75">
      <c r="E1507" s="395"/>
      <c r="F1507" s="395"/>
    </row>
    <row r="1508" spans="5:6" ht="12.75">
      <c r="E1508" s="395"/>
      <c r="F1508" s="395"/>
    </row>
    <row r="1509" spans="5:6" ht="12.75">
      <c r="E1509" s="395"/>
      <c r="F1509" s="395"/>
    </row>
    <row r="1510" spans="5:6" ht="12.75">
      <c r="E1510" s="395"/>
      <c r="F1510" s="395"/>
    </row>
    <row r="1511" spans="5:6" ht="12.75">
      <c r="E1511" s="395"/>
      <c r="F1511" s="395"/>
    </row>
    <row r="1512" spans="5:6" ht="12.75">
      <c r="E1512" s="395"/>
      <c r="F1512" s="395"/>
    </row>
    <row r="1513" spans="5:6" ht="12.75">
      <c r="E1513" s="395"/>
      <c r="F1513" s="395"/>
    </row>
    <row r="1514" spans="5:6" ht="12.75">
      <c r="E1514" s="395"/>
      <c r="F1514" s="395"/>
    </row>
    <row r="1515" spans="5:6" ht="12.75">
      <c r="E1515" s="395"/>
      <c r="F1515" s="395"/>
    </row>
    <row r="1516" spans="5:6" ht="12.75">
      <c r="E1516" s="395"/>
      <c r="F1516" s="395"/>
    </row>
    <row r="1517" spans="5:6" ht="12.75">
      <c r="E1517" s="395"/>
      <c r="F1517" s="395"/>
    </row>
    <row r="1518" spans="5:6" ht="12.75">
      <c r="E1518" s="395"/>
      <c r="F1518" s="395"/>
    </row>
    <row r="1519" spans="5:6" ht="12.75">
      <c r="E1519" s="395"/>
      <c r="F1519" s="395"/>
    </row>
    <row r="1520" spans="5:6" ht="12.75">
      <c r="E1520" s="395"/>
      <c r="F1520" s="395"/>
    </row>
    <row r="1521" spans="5:6" ht="12.75">
      <c r="E1521" s="395"/>
      <c r="F1521" s="395"/>
    </row>
    <row r="1522" spans="5:6" ht="12.75">
      <c r="E1522" s="395"/>
      <c r="F1522" s="395"/>
    </row>
    <row r="1523" spans="5:6" ht="12.75">
      <c r="E1523" s="395"/>
      <c r="F1523" s="395"/>
    </row>
    <row r="1524" spans="5:6" ht="12.75">
      <c r="E1524" s="395"/>
      <c r="F1524" s="395"/>
    </row>
    <row r="1525" spans="5:6" ht="12.75">
      <c r="E1525" s="395"/>
      <c r="F1525" s="395"/>
    </row>
    <row r="1526" spans="5:6" ht="12.75">
      <c r="E1526" s="395"/>
      <c r="F1526" s="395"/>
    </row>
    <row r="1527" spans="5:6" ht="12.75">
      <c r="E1527" s="395"/>
      <c r="F1527" s="395"/>
    </row>
    <row r="1528" spans="5:6" ht="12.75">
      <c r="E1528" s="395"/>
      <c r="F1528" s="395"/>
    </row>
    <row r="1529" spans="5:6" ht="12.75">
      <c r="E1529" s="395"/>
      <c r="F1529" s="395"/>
    </row>
    <row r="1530" spans="5:6" ht="12.75">
      <c r="E1530" s="395"/>
      <c r="F1530" s="395"/>
    </row>
    <row r="1531" spans="5:6" ht="12.75">
      <c r="E1531" s="395"/>
      <c r="F1531" s="395"/>
    </row>
    <row r="1532" spans="5:6" ht="12.75">
      <c r="E1532" s="395"/>
      <c r="F1532" s="395"/>
    </row>
    <row r="1533" spans="5:6" ht="12.75">
      <c r="E1533" s="395"/>
      <c r="F1533" s="395"/>
    </row>
    <row r="1534" spans="5:6" ht="12.75">
      <c r="E1534" s="395"/>
      <c r="F1534" s="395"/>
    </row>
    <row r="1535" spans="5:6" ht="12.75">
      <c r="E1535" s="395"/>
      <c r="F1535" s="395"/>
    </row>
    <row r="1536" spans="5:6" ht="12.75">
      <c r="E1536" s="395"/>
      <c r="F1536" s="395"/>
    </row>
    <row r="1537" spans="5:6" ht="12.75">
      <c r="E1537" s="395"/>
      <c r="F1537" s="395"/>
    </row>
    <row r="1538" spans="5:6" ht="12.75">
      <c r="E1538" s="395"/>
      <c r="F1538" s="395"/>
    </row>
    <row r="1539" spans="5:6" ht="12.75">
      <c r="E1539" s="395"/>
      <c r="F1539" s="395"/>
    </row>
    <row r="1540" spans="5:6" ht="12.75">
      <c r="E1540" s="395"/>
      <c r="F1540" s="395"/>
    </row>
    <row r="1541" spans="5:6" ht="12.75">
      <c r="E1541" s="395"/>
      <c r="F1541" s="395"/>
    </row>
    <row r="1542" spans="5:6" ht="12.75">
      <c r="E1542" s="395"/>
      <c r="F1542" s="395"/>
    </row>
    <row r="1543" spans="5:6" ht="12.75">
      <c r="E1543" s="395"/>
      <c r="F1543" s="395"/>
    </row>
    <row r="1544" spans="5:6" ht="12.75">
      <c r="E1544" s="395"/>
      <c r="F1544" s="395"/>
    </row>
    <row r="1545" spans="5:6" ht="12.75">
      <c r="E1545" s="395"/>
      <c r="F1545" s="395"/>
    </row>
    <row r="1546" spans="5:6" ht="12.75">
      <c r="E1546" s="395"/>
      <c r="F1546" s="395"/>
    </row>
    <row r="1547" spans="5:6" ht="12.75">
      <c r="E1547" s="395"/>
      <c r="F1547" s="395"/>
    </row>
    <row r="1548" spans="5:6" ht="12.75">
      <c r="E1548" s="395"/>
      <c r="F1548" s="395"/>
    </row>
    <row r="1549" spans="5:6" ht="12.75">
      <c r="E1549" s="395"/>
      <c r="F1549" s="395"/>
    </row>
    <row r="1550" spans="5:6" ht="12.75">
      <c r="E1550" s="395"/>
      <c r="F1550" s="395"/>
    </row>
    <row r="1551" spans="5:6" ht="12.75">
      <c r="E1551" s="395"/>
      <c r="F1551" s="395"/>
    </row>
    <row r="1552" spans="5:6" ht="12.75">
      <c r="E1552" s="395"/>
      <c r="F1552" s="395"/>
    </row>
    <row r="1553" spans="5:6" ht="12.75">
      <c r="E1553" s="395"/>
      <c r="F1553" s="395"/>
    </row>
    <row r="1554" spans="5:6" ht="12.75">
      <c r="E1554" s="395"/>
      <c r="F1554" s="395"/>
    </row>
    <row r="1555" spans="5:6" ht="12.75">
      <c r="E1555" s="395"/>
      <c r="F1555" s="395"/>
    </row>
    <row r="1556" spans="5:6" ht="12.75">
      <c r="E1556" s="395"/>
      <c r="F1556" s="395"/>
    </row>
    <row r="1557" spans="5:6" ht="12.75">
      <c r="E1557" s="395"/>
      <c r="F1557" s="395"/>
    </row>
    <row r="1558" spans="5:6" ht="12.75">
      <c r="E1558" s="395"/>
      <c r="F1558" s="395"/>
    </row>
    <row r="1559" spans="5:6" ht="12.75">
      <c r="E1559" s="395"/>
      <c r="F1559" s="395"/>
    </row>
    <row r="1560" spans="5:6" ht="12.75">
      <c r="E1560" s="395"/>
      <c r="F1560" s="395"/>
    </row>
    <row r="1561" spans="5:6" ht="12.75">
      <c r="E1561" s="395"/>
      <c r="F1561" s="395"/>
    </row>
    <row r="1562" spans="5:6" ht="12.75">
      <c r="E1562" s="395"/>
      <c r="F1562" s="395"/>
    </row>
    <row r="1563" spans="5:6" ht="12.75">
      <c r="E1563" s="395"/>
      <c r="F1563" s="395"/>
    </row>
    <row r="1564" spans="5:6" ht="12.75">
      <c r="E1564" s="395"/>
      <c r="F1564" s="395"/>
    </row>
    <row r="1565" spans="5:6" ht="12.75">
      <c r="E1565" s="395"/>
      <c r="F1565" s="395"/>
    </row>
    <row r="1566" spans="5:6" ht="12.75">
      <c r="E1566" s="395"/>
      <c r="F1566" s="395"/>
    </row>
    <row r="1567" spans="5:6" ht="12.75">
      <c r="E1567" s="395"/>
      <c r="F1567" s="395"/>
    </row>
    <row r="1568" spans="5:6" ht="12.75">
      <c r="E1568" s="395"/>
      <c r="F1568" s="395"/>
    </row>
    <row r="1569" spans="5:6" ht="12.75">
      <c r="E1569" s="395"/>
      <c r="F1569" s="395"/>
    </row>
    <row r="1570" spans="5:6" ht="12.75">
      <c r="E1570" s="395"/>
      <c r="F1570" s="395"/>
    </row>
    <row r="1571" spans="5:6" ht="12.75">
      <c r="E1571" s="395"/>
      <c r="F1571" s="395"/>
    </row>
    <row r="1572" spans="5:6" ht="12.75">
      <c r="E1572" s="395"/>
      <c r="F1572" s="395"/>
    </row>
    <row r="1573" spans="5:6" ht="12.75">
      <c r="E1573" s="395"/>
      <c r="F1573" s="395"/>
    </row>
    <row r="1574" spans="5:6" ht="12.75">
      <c r="E1574" s="395"/>
      <c r="F1574" s="395"/>
    </row>
    <row r="1575" spans="5:6" ht="12.75">
      <c r="E1575" s="395"/>
      <c r="F1575" s="395"/>
    </row>
    <row r="1576" spans="5:6" ht="12.75">
      <c r="E1576" s="395"/>
      <c r="F1576" s="395"/>
    </row>
    <row r="1577" spans="5:6" ht="12.75">
      <c r="E1577" s="395"/>
      <c r="F1577" s="395"/>
    </row>
    <row r="1578" spans="5:6" ht="12.75">
      <c r="E1578" s="395"/>
      <c r="F1578" s="395"/>
    </row>
    <row r="1579" spans="5:6" ht="12.75">
      <c r="E1579" s="395"/>
      <c r="F1579" s="395"/>
    </row>
    <row r="1580" spans="5:6" ht="12.75">
      <c r="E1580" s="395"/>
      <c r="F1580" s="395"/>
    </row>
    <row r="1581" spans="5:6" ht="12.75">
      <c r="E1581" s="395"/>
      <c r="F1581" s="395"/>
    </row>
    <row r="1582" spans="5:6" ht="12.75">
      <c r="E1582" s="395"/>
      <c r="F1582" s="395"/>
    </row>
    <row r="1583" spans="5:6" ht="12.75">
      <c r="E1583" s="395"/>
      <c r="F1583" s="395"/>
    </row>
    <row r="1584" spans="5:6" ht="12.75">
      <c r="E1584" s="395"/>
      <c r="F1584" s="395"/>
    </row>
    <row r="1585" spans="5:6" ht="12.75">
      <c r="E1585" s="395"/>
      <c r="F1585" s="395"/>
    </row>
    <row r="1586" spans="5:6" ht="12.75">
      <c r="E1586" s="395"/>
      <c r="F1586" s="395"/>
    </row>
    <row r="1587" spans="5:6" ht="12.75">
      <c r="E1587" s="395"/>
      <c r="F1587" s="395"/>
    </row>
    <row r="1588" spans="5:6" ht="12.75">
      <c r="E1588" s="395"/>
      <c r="F1588" s="395"/>
    </row>
    <row r="1589" spans="5:6" ht="12.75">
      <c r="E1589" s="395"/>
      <c r="F1589" s="395"/>
    </row>
    <row r="1590" spans="5:6" ht="12.75">
      <c r="E1590" s="395"/>
      <c r="F1590" s="395"/>
    </row>
    <row r="1591" spans="5:6" ht="12.75">
      <c r="E1591" s="395"/>
      <c r="F1591" s="395"/>
    </row>
    <row r="1592" spans="5:6" ht="12.75">
      <c r="E1592" s="395"/>
      <c r="F1592" s="395"/>
    </row>
    <row r="1593" spans="5:6" ht="12.75">
      <c r="E1593" s="395"/>
      <c r="F1593" s="395"/>
    </row>
    <row r="1594" spans="5:6" ht="12.75">
      <c r="E1594" s="395"/>
      <c r="F1594" s="395"/>
    </row>
    <row r="1595" spans="5:6" ht="12.75">
      <c r="E1595" s="395"/>
      <c r="F1595" s="395"/>
    </row>
    <row r="1596" spans="5:6" ht="12.75">
      <c r="E1596" s="395"/>
      <c r="F1596" s="395"/>
    </row>
    <row r="1597" spans="5:6" ht="12.75">
      <c r="E1597" s="395"/>
      <c r="F1597" s="395"/>
    </row>
    <row r="1598" spans="5:6" ht="12.75">
      <c r="E1598" s="395"/>
      <c r="F1598" s="395"/>
    </row>
    <row r="1599" spans="5:6" ht="12.75">
      <c r="E1599" s="395"/>
      <c r="F1599" s="395"/>
    </row>
    <row r="1600" spans="5:6" ht="12.75">
      <c r="E1600" s="395"/>
      <c r="F1600" s="395"/>
    </row>
    <row r="1601" spans="5:6" ht="12.75">
      <c r="E1601" s="395"/>
      <c r="F1601" s="395"/>
    </row>
    <row r="1602" spans="5:6" ht="12.75">
      <c r="E1602" s="395"/>
      <c r="F1602" s="395"/>
    </row>
    <row r="1603" spans="5:6" ht="12.75">
      <c r="E1603" s="395"/>
      <c r="F1603" s="395"/>
    </row>
    <row r="1604" spans="5:6" ht="12.75">
      <c r="E1604" s="395"/>
      <c r="F1604" s="395"/>
    </row>
    <row r="1605" spans="5:6" ht="12.75">
      <c r="E1605" s="395"/>
      <c r="F1605" s="395"/>
    </row>
    <row r="1606" spans="5:6" ht="12.75">
      <c r="E1606" s="395"/>
      <c r="F1606" s="395"/>
    </row>
    <row r="1607" spans="5:6" ht="12.75">
      <c r="E1607" s="395"/>
      <c r="F1607" s="395"/>
    </row>
    <row r="1608" spans="5:6" ht="12.75">
      <c r="E1608" s="395"/>
      <c r="F1608" s="395"/>
    </row>
    <row r="1609" spans="5:6" ht="12.75">
      <c r="E1609" s="395"/>
      <c r="F1609" s="395"/>
    </row>
    <row r="1610" spans="5:6" ht="12.75">
      <c r="E1610" s="395"/>
      <c r="F1610" s="395"/>
    </row>
    <row r="1611" spans="5:6" ht="12.75">
      <c r="E1611" s="395"/>
      <c r="F1611" s="395"/>
    </row>
    <row r="1612" spans="5:6" ht="12.75">
      <c r="E1612" s="395"/>
      <c r="F1612" s="395"/>
    </row>
    <row r="1613" spans="5:6" ht="12.75">
      <c r="E1613" s="395"/>
      <c r="F1613" s="395"/>
    </row>
    <row r="1614" spans="5:6" ht="12.75">
      <c r="E1614" s="395"/>
      <c r="F1614" s="395"/>
    </row>
    <row r="1615" spans="5:6" ht="12.75">
      <c r="E1615" s="395"/>
      <c r="F1615" s="395"/>
    </row>
    <row r="1616" spans="5:6" ht="12.75">
      <c r="E1616" s="395"/>
      <c r="F1616" s="395"/>
    </row>
    <row r="1617" spans="5:6" ht="12.75">
      <c r="E1617" s="395"/>
      <c r="F1617" s="395"/>
    </row>
    <row r="1618" spans="5:6" ht="12.75">
      <c r="E1618" s="395"/>
      <c r="F1618" s="395"/>
    </row>
    <row r="1619" spans="5:6" ht="12.75">
      <c r="E1619" s="395"/>
      <c r="F1619" s="395"/>
    </row>
    <row r="1620" spans="5:6" ht="12.75">
      <c r="E1620" s="395"/>
      <c r="F1620" s="395"/>
    </row>
    <row r="1621" spans="5:6" ht="12.75">
      <c r="E1621" s="395"/>
      <c r="F1621" s="395"/>
    </row>
    <row r="1622" spans="5:6" ht="12.75">
      <c r="E1622" s="395"/>
      <c r="F1622" s="395"/>
    </row>
    <row r="1623" spans="5:6" ht="12.75">
      <c r="E1623" s="395"/>
      <c r="F1623" s="395"/>
    </row>
    <row r="1624" spans="5:6" ht="12.75">
      <c r="E1624" s="395"/>
      <c r="F1624" s="395"/>
    </row>
    <row r="1625" spans="5:6" ht="12.75">
      <c r="E1625" s="395"/>
      <c r="F1625" s="395"/>
    </row>
    <row r="1626" spans="5:6" ht="12.75">
      <c r="E1626" s="395"/>
      <c r="F1626" s="395"/>
    </row>
    <row r="1627" spans="5:6" ht="12.75">
      <c r="E1627" s="395"/>
      <c r="F1627" s="395"/>
    </row>
    <row r="1628" spans="5:6" ht="12.75">
      <c r="E1628" s="395"/>
      <c r="F1628" s="395"/>
    </row>
    <row r="1629" spans="5:6" ht="12.75">
      <c r="E1629" s="395"/>
      <c r="F1629" s="395"/>
    </row>
    <row r="1630" spans="5:6" ht="12.75">
      <c r="E1630" s="395"/>
      <c r="F1630" s="395"/>
    </row>
    <row r="1631" spans="5:6" ht="12.75">
      <c r="E1631" s="395"/>
      <c r="F1631" s="395"/>
    </row>
    <row r="1632" spans="5:6" ht="12.75">
      <c r="E1632" s="395"/>
      <c r="F1632" s="395"/>
    </row>
    <row r="1633" spans="5:6" ht="12.75">
      <c r="E1633" s="395"/>
      <c r="F1633" s="395"/>
    </row>
    <row r="1634" spans="5:6" ht="12.75">
      <c r="E1634" s="395"/>
      <c r="F1634" s="395"/>
    </row>
    <row r="1635" spans="5:6" ht="12.75">
      <c r="E1635" s="395"/>
      <c r="F1635" s="395"/>
    </row>
    <row r="1636" spans="5:6" ht="12.75">
      <c r="E1636" s="395"/>
      <c r="F1636" s="395"/>
    </row>
    <row r="1637" spans="5:6" ht="12.75">
      <c r="E1637" s="395"/>
      <c r="F1637" s="395"/>
    </row>
    <row r="1638" spans="5:6" ht="12.75">
      <c r="E1638" s="395"/>
      <c r="F1638" s="395"/>
    </row>
    <row r="1639" spans="5:6" ht="12.75">
      <c r="E1639" s="395"/>
      <c r="F1639" s="395"/>
    </row>
    <row r="1640" spans="5:6" ht="12.75">
      <c r="E1640" s="395"/>
      <c r="F1640" s="395"/>
    </row>
    <row r="1641" spans="5:6" ht="12.75">
      <c r="E1641" s="395"/>
      <c r="F1641" s="395"/>
    </row>
    <row r="1642" spans="5:6" ht="12.75">
      <c r="E1642" s="395"/>
      <c r="F1642" s="395"/>
    </row>
    <row r="1643" spans="5:6" ht="12.75">
      <c r="E1643" s="395"/>
      <c r="F1643" s="395"/>
    </row>
    <row r="1644" spans="5:6" ht="12.75">
      <c r="E1644" s="395"/>
      <c r="F1644" s="395"/>
    </row>
    <row r="1645" spans="5:6" ht="12.75">
      <c r="E1645" s="395"/>
      <c r="F1645" s="395"/>
    </row>
    <row r="1646" spans="5:6" ht="12.75">
      <c r="E1646" s="395"/>
      <c r="F1646" s="395"/>
    </row>
    <row r="1647" spans="5:6" ht="12.75">
      <c r="E1647" s="395"/>
      <c r="F1647" s="395"/>
    </row>
    <row r="1648" spans="5:6" ht="12.75">
      <c r="E1648" s="395"/>
      <c r="F1648" s="395"/>
    </row>
    <row r="1649" spans="5:6" ht="12.75">
      <c r="E1649" s="395"/>
      <c r="F1649" s="395"/>
    </row>
    <row r="1650" spans="5:6" ht="12.75">
      <c r="E1650" s="395"/>
      <c r="F1650" s="395"/>
    </row>
    <row r="1651" spans="5:6" ht="12.75">
      <c r="E1651" s="395"/>
      <c r="F1651" s="395"/>
    </row>
    <row r="1652" spans="5:6" ht="12.75">
      <c r="E1652" s="395"/>
      <c r="F1652" s="395"/>
    </row>
    <row r="1653" spans="5:6" ht="12.75">
      <c r="E1653" s="395"/>
      <c r="F1653" s="395"/>
    </row>
    <row r="1654" spans="5:6" ht="12.75">
      <c r="E1654" s="395"/>
      <c r="F1654" s="395"/>
    </row>
    <row r="1655" spans="5:6" ht="12.75">
      <c r="E1655" s="395"/>
      <c r="F1655" s="395"/>
    </row>
    <row r="1656" spans="5:6" ht="12.75">
      <c r="E1656" s="395"/>
      <c r="F1656" s="395"/>
    </row>
    <row r="1657" spans="5:6" ht="12.75">
      <c r="E1657" s="395"/>
      <c r="F1657" s="395"/>
    </row>
    <row r="1658" spans="5:6" ht="12.75">
      <c r="E1658" s="395"/>
      <c r="F1658" s="395"/>
    </row>
    <row r="1659" spans="5:6" ht="12.75">
      <c r="E1659" s="395"/>
      <c r="F1659" s="395"/>
    </row>
    <row r="1660" spans="5:6" ht="12.75">
      <c r="E1660" s="395"/>
      <c r="F1660" s="395"/>
    </row>
    <row r="1661" spans="5:6" ht="12.75">
      <c r="E1661" s="395"/>
      <c r="F1661" s="395"/>
    </row>
    <row r="1662" spans="5:6" ht="12.75">
      <c r="E1662" s="395"/>
      <c r="F1662" s="395"/>
    </row>
    <row r="1663" spans="5:6" ht="12.75">
      <c r="E1663" s="395"/>
      <c r="F1663" s="395"/>
    </row>
    <row r="1664" spans="5:6" ht="12.75">
      <c r="E1664" s="395"/>
      <c r="F1664" s="395"/>
    </row>
    <row r="1665" spans="5:6" ht="12.75">
      <c r="E1665" s="395"/>
      <c r="F1665" s="395"/>
    </row>
    <row r="1666" spans="5:6" ht="12.75">
      <c r="E1666" s="395"/>
      <c r="F1666" s="395"/>
    </row>
    <row r="1667" spans="5:6" ht="12.75">
      <c r="E1667" s="395"/>
      <c r="F1667" s="395"/>
    </row>
    <row r="1668" spans="5:6" ht="12.75">
      <c r="E1668" s="395"/>
      <c r="F1668" s="395"/>
    </row>
    <row r="1669" spans="5:6" ht="12.75">
      <c r="E1669" s="395"/>
      <c r="F1669" s="395"/>
    </row>
    <row r="1670" spans="5:6" ht="12.75">
      <c r="E1670" s="395"/>
      <c r="F1670" s="395"/>
    </row>
    <row r="1671" spans="5:6" ht="12.75">
      <c r="E1671" s="395"/>
      <c r="F1671" s="395"/>
    </row>
    <row r="1672" spans="5:6" ht="12.75">
      <c r="E1672" s="395"/>
      <c r="F1672" s="395"/>
    </row>
    <row r="1673" spans="5:6" ht="12.75">
      <c r="E1673" s="395"/>
      <c r="F1673" s="395"/>
    </row>
    <row r="1674" spans="5:6" ht="12.75">
      <c r="E1674" s="395"/>
      <c r="F1674" s="395"/>
    </row>
    <row r="1675" spans="5:6" ht="12.75">
      <c r="E1675" s="395"/>
      <c r="F1675" s="395"/>
    </row>
    <row r="1676" spans="5:6" ht="12.75">
      <c r="E1676" s="395"/>
      <c r="F1676" s="395"/>
    </row>
    <row r="1677" spans="5:6" ht="12.75">
      <c r="E1677" s="395"/>
      <c r="F1677" s="395"/>
    </row>
    <row r="1678" spans="5:6" ht="12.75">
      <c r="E1678" s="395"/>
      <c r="F1678" s="395"/>
    </row>
    <row r="1679" spans="5:6" ht="12.75">
      <c r="E1679" s="395"/>
      <c r="F1679" s="395"/>
    </row>
    <row r="1680" spans="5:6" ht="12.75">
      <c r="E1680" s="395"/>
      <c r="F1680" s="395"/>
    </row>
    <row r="1681" spans="5:6" ht="12.75">
      <c r="E1681" s="395"/>
      <c r="F1681" s="395"/>
    </row>
    <row r="1682" spans="5:6" ht="12.75">
      <c r="E1682" s="395"/>
      <c r="F1682" s="395"/>
    </row>
    <row r="1683" spans="5:6" ht="12.75">
      <c r="E1683" s="395"/>
      <c r="F1683" s="395"/>
    </row>
    <row r="1684" spans="5:6" ht="12.75">
      <c r="E1684" s="395"/>
      <c r="F1684" s="395"/>
    </row>
    <row r="1685" spans="5:6" ht="12.75">
      <c r="E1685" s="395"/>
      <c r="F1685" s="395"/>
    </row>
    <row r="1686" spans="5:6" ht="12.75">
      <c r="E1686" s="395"/>
      <c r="F1686" s="395"/>
    </row>
    <row r="1687" spans="5:6" ht="12.75">
      <c r="E1687" s="395"/>
      <c r="F1687" s="395"/>
    </row>
    <row r="1688" spans="5:6" ht="12.75">
      <c r="E1688" s="395"/>
      <c r="F1688" s="395"/>
    </row>
    <row r="1689" spans="5:6" ht="12.75">
      <c r="E1689" s="395"/>
      <c r="F1689" s="395"/>
    </row>
    <row r="1690" spans="5:6" ht="12.75">
      <c r="E1690" s="395"/>
      <c r="F1690" s="395"/>
    </row>
    <row r="1691" spans="5:6" ht="12.75">
      <c r="E1691" s="395"/>
      <c r="F1691" s="395"/>
    </row>
    <row r="1692" spans="5:6" ht="12.75">
      <c r="E1692" s="395"/>
      <c r="F1692" s="395"/>
    </row>
    <row r="1693" spans="5:6" ht="12.75">
      <c r="E1693" s="395"/>
      <c r="F1693" s="395"/>
    </row>
    <row r="1694" spans="5:6" ht="12.75">
      <c r="E1694" s="395"/>
      <c r="F1694" s="395"/>
    </row>
    <row r="1695" spans="5:6" ht="12.75">
      <c r="E1695" s="395"/>
      <c r="F1695" s="395"/>
    </row>
    <row r="1696" spans="5:6" ht="12.75">
      <c r="E1696" s="395"/>
      <c r="F1696" s="395"/>
    </row>
    <row r="1697" spans="5:6" ht="12.75">
      <c r="E1697" s="395"/>
      <c r="F1697" s="395"/>
    </row>
    <row r="1698" spans="5:6" ht="12.75">
      <c r="E1698" s="395"/>
      <c r="F1698" s="395"/>
    </row>
    <row r="1699" spans="5:6" ht="12.75">
      <c r="E1699" s="395"/>
      <c r="F1699" s="395"/>
    </row>
    <row r="1700" spans="5:6" ht="12.75">
      <c r="E1700" s="395"/>
      <c r="F1700" s="395"/>
    </row>
    <row r="1701" spans="5:6" ht="12.75">
      <c r="E1701" s="395"/>
      <c r="F1701" s="395"/>
    </row>
    <row r="1702" spans="5:6" ht="12.75">
      <c r="E1702" s="395"/>
      <c r="F1702" s="395"/>
    </row>
    <row r="1703" spans="5:6" ht="12.75">
      <c r="E1703" s="395"/>
      <c r="F1703" s="395"/>
    </row>
    <row r="1704" spans="5:6" ht="12.75">
      <c r="E1704" s="395"/>
      <c r="F1704" s="395"/>
    </row>
    <row r="1705" spans="5:6" ht="12.75">
      <c r="E1705" s="395"/>
      <c r="F1705" s="395"/>
    </row>
    <row r="1706" spans="5:6" ht="12.75">
      <c r="E1706" s="395"/>
      <c r="F1706" s="395"/>
    </row>
    <row r="1707" spans="5:6" ht="12.75">
      <c r="E1707" s="395"/>
      <c r="F1707" s="395"/>
    </row>
    <row r="1708" spans="5:6" ht="12.75">
      <c r="E1708" s="395"/>
      <c r="F1708" s="395"/>
    </row>
    <row r="1709" spans="5:6" ht="12.75">
      <c r="E1709" s="395"/>
      <c r="F1709" s="395"/>
    </row>
    <row r="1710" spans="5:6" ht="12.75">
      <c r="E1710" s="395"/>
      <c r="F1710" s="395"/>
    </row>
    <row r="1711" spans="5:6" ht="12.75">
      <c r="E1711" s="395"/>
      <c r="F1711" s="395"/>
    </row>
    <row r="1712" spans="5:6" ht="12.75">
      <c r="E1712" s="395"/>
      <c r="F1712" s="395"/>
    </row>
    <row r="1713" spans="5:6" ht="12.75">
      <c r="E1713" s="395"/>
      <c r="F1713" s="395"/>
    </row>
    <row r="1714" spans="5:6" ht="12.75">
      <c r="E1714" s="395"/>
      <c r="F1714" s="395"/>
    </row>
    <row r="1715" spans="5:6" ht="12.75">
      <c r="E1715" s="395"/>
      <c r="F1715" s="395"/>
    </row>
    <row r="1716" spans="5:6" ht="12.75">
      <c r="E1716" s="395"/>
      <c r="F1716" s="395"/>
    </row>
    <row r="1717" spans="5:6" ht="12.75">
      <c r="E1717" s="395"/>
      <c r="F1717" s="395"/>
    </row>
    <row r="1718" spans="5:6" ht="12.75">
      <c r="E1718" s="395"/>
      <c r="F1718" s="395"/>
    </row>
    <row r="1719" spans="5:6" ht="12.75">
      <c r="E1719" s="395"/>
      <c r="F1719" s="395"/>
    </row>
    <row r="1720" spans="5:6" ht="12.75">
      <c r="E1720" s="395"/>
      <c r="F1720" s="395"/>
    </row>
    <row r="1721" spans="5:6" ht="12.75">
      <c r="E1721" s="395"/>
      <c r="F1721" s="395"/>
    </row>
    <row r="1722" spans="5:6" ht="12.75">
      <c r="E1722" s="395"/>
      <c r="F1722" s="395"/>
    </row>
    <row r="1723" spans="5:6" ht="12.75">
      <c r="E1723" s="395"/>
      <c r="F1723" s="395"/>
    </row>
    <row r="1724" spans="5:6" ht="12.75">
      <c r="E1724" s="395"/>
      <c r="F1724" s="395"/>
    </row>
    <row r="1725" spans="5:6" ht="12.75">
      <c r="E1725" s="395"/>
      <c r="F1725" s="395"/>
    </row>
    <row r="1726" spans="5:6" ht="12.75">
      <c r="E1726" s="395"/>
      <c r="F1726" s="395"/>
    </row>
    <row r="1727" spans="5:6" ht="12.75">
      <c r="E1727" s="395"/>
      <c r="F1727" s="395"/>
    </row>
    <row r="1728" spans="5:6" ht="12.75">
      <c r="E1728" s="395"/>
      <c r="F1728" s="395"/>
    </row>
    <row r="1729" spans="5:6" ht="12.75">
      <c r="E1729" s="395"/>
      <c r="F1729" s="395"/>
    </row>
    <row r="1730" spans="5:6" ht="12.75">
      <c r="E1730" s="395"/>
      <c r="F1730" s="395"/>
    </row>
    <row r="1731" spans="5:6" ht="12.75">
      <c r="E1731" s="395"/>
      <c r="F1731" s="395"/>
    </row>
    <row r="1732" spans="5:6" ht="12.75">
      <c r="E1732" s="395"/>
      <c r="F1732" s="395"/>
    </row>
    <row r="1733" spans="5:6" ht="12.75">
      <c r="E1733" s="395"/>
      <c r="F1733" s="395"/>
    </row>
    <row r="1734" spans="5:6" ht="12.75">
      <c r="E1734" s="395"/>
      <c r="F1734" s="395"/>
    </row>
    <row r="1735" spans="5:6" ht="12.75">
      <c r="E1735" s="395"/>
      <c r="F1735" s="395"/>
    </row>
    <row r="1736" spans="5:6" ht="12.75">
      <c r="E1736" s="395"/>
      <c r="F1736" s="395"/>
    </row>
    <row r="1737" spans="5:6" ht="12.75">
      <c r="E1737" s="395"/>
      <c r="F1737" s="395"/>
    </row>
    <row r="1738" spans="5:6" ht="12.75">
      <c r="E1738" s="395"/>
      <c r="F1738" s="395"/>
    </row>
    <row r="1739" spans="5:6" ht="12.75">
      <c r="E1739" s="395"/>
      <c r="F1739" s="395"/>
    </row>
    <row r="1740" spans="5:6" ht="12.75">
      <c r="E1740" s="395"/>
      <c r="F1740" s="395"/>
    </row>
    <row r="1741" spans="5:6" ht="12.75">
      <c r="E1741" s="395"/>
      <c r="F1741" s="395"/>
    </row>
    <row r="1742" spans="5:6" ht="12.75">
      <c r="E1742" s="395"/>
      <c r="F1742" s="395"/>
    </row>
    <row r="1743" spans="5:6" ht="12.75">
      <c r="E1743" s="395"/>
      <c r="F1743" s="395"/>
    </row>
    <row r="1744" spans="5:6" ht="12.75">
      <c r="E1744" s="395"/>
      <c r="F1744" s="395"/>
    </row>
    <row r="1745" spans="5:6" ht="12.75">
      <c r="E1745" s="395"/>
      <c r="F1745" s="395"/>
    </row>
    <row r="1746" spans="5:6" ht="12.75">
      <c r="E1746" s="395"/>
      <c r="F1746" s="395"/>
    </row>
    <row r="1747" spans="5:6" ht="12.75">
      <c r="E1747" s="395"/>
      <c r="F1747" s="395"/>
    </row>
    <row r="1748" spans="5:6" ht="12.75">
      <c r="E1748" s="395"/>
      <c r="F1748" s="395"/>
    </row>
    <row r="1749" spans="5:6" ht="12.75">
      <c r="E1749" s="395"/>
      <c r="F1749" s="395"/>
    </row>
    <row r="1750" spans="5:6" ht="12.75">
      <c r="E1750" s="395"/>
      <c r="F1750" s="395"/>
    </row>
    <row r="1751" spans="5:6" ht="12.75">
      <c r="E1751" s="395"/>
      <c r="F1751" s="395"/>
    </row>
    <row r="1752" spans="5:6" ht="12.75">
      <c r="E1752" s="395"/>
      <c r="F1752" s="395"/>
    </row>
    <row r="1753" spans="5:6" ht="12.75">
      <c r="E1753" s="395"/>
      <c r="F1753" s="395"/>
    </row>
    <row r="1754" spans="5:6" ht="12.75">
      <c r="E1754" s="395"/>
      <c r="F1754" s="395"/>
    </row>
    <row r="1755" spans="5:6" ht="12.75">
      <c r="E1755" s="395"/>
      <c r="F1755" s="395"/>
    </row>
    <row r="1756" spans="5:6" ht="12.75">
      <c r="E1756" s="395"/>
      <c r="F1756" s="395"/>
    </row>
    <row r="1757" spans="5:6" ht="12.75">
      <c r="E1757" s="395"/>
      <c r="F1757" s="395"/>
    </row>
    <row r="1758" spans="5:6" ht="12.75">
      <c r="E1758" s="395"/>
      <c r="F1758" s="395"/>
    </row>
    <row r="1759" spans="5:6" ht="12.75">
      <c r="E1759" s="395"/>
      <c r="F1759" s="395"/>
    </row>
    <row r="1760" spans="5:6" ht="12.75">
      <c r="E1760" s="395"/>
      <c r="F1760" s="395"/>
    </row>
    <row r="1761" spans="5:6" ht="12.75">
      <c r="E1761" s="395"/>
      <c r="F1761" s="395"/>
    </row>
    <row r="1762" spans="5:6" ht="12.75">
      <c r="E1762" s="395"/>
      <c r="F1762" s="395"/>
    </row>
    <row r="1763" spans="5:6" ht="12.75">
      <c r="E1763" s="395"/>
      <c r="F1763" s="395"/>
    </row>
    <row r="1764" spans="5:6" ht="12.75">
      <c r="E1764" s="395"/>
      <c r="F1764" s="395"/>
    </row>
    <row r="1765" spans="5:6" ht="12.75">
      <c r="E1765" s="395"/>
      <c r="F1765" s="395"/>
    </row>
    <row r="1766" spans="5:6" ht="12.75">
      <c r="E1766" s="395"/>
      <c r="F1766" s="395"/>
    </row>
    <row r="1767" spans="5:6" ht="12.75">
      <c r="E1767" s="395"/>
      <c r="F1767" s="395"/>
    </row>
    <row r="1768" spans="5:6" ht="12.75">
      <c r="E1768" s="395"/>
      <c r="F1768" s="395"/>
    </row>
    <row r="1769" spans="5:6" ht="12.75">
      <c r="E1769" s="395"/>
      <c r="F1769" s="395"/>
    </row>
    <row r="1770" spans="5:6" ht="12.75">
      <c r="E1770" s="395"/>
      <c r="F1770" s="395"/>
    </row>
    <row r="1771" spans="5:6" ht="12.75">
      <c r="E1771" s="395"/>
      <c r="F1771" s="395"/>
    </row>
    <row r="1772" spans="5:6" ht="12.75">
      <c r="E1772" s="395"/>
      <c r="F1772" s="395"/>
    </row>
    <row r="1773" spans="5:6" ht="12.75">
      <c r="E1773" s="395"/>
      <c r="F1773" s="395"/>
    </row>
    <row r="1774" spans="5:6" ht="12.75">
      <c r="E1774" s="395"/>
      <c r="F1774" s="395"/>
    </row>
    <row r="1775" spans="5:6" ht="12.75">
      <c r="E1775" s="395"/>
      <c r="F1775" s="395"/>
    </row>
    <row r="1776" spans="5:6" ht="12.75">
      <c r="E1776" s="395"/>
      <c r="F1776" s="395"/>
    </row>
    <row r="1777" spans="5:6" ht="12.75">
      <c r="E1777" s="395"/>
      <c r="F1777" s="395"/>
    </row>
    <row r="1778" spans="5:6" ht="12.75">
      <c r="E1778" s="395"/>
      <c r="F1778" s="395"/>
    </row>
    <row r="1779" spans="5:6" ht="12.75">
      <c r="E1779" s="395"/>
      <c r="F1779" s="395"/>
    </row>
    <row r="1780" spans="5:6" ht="12.75">
      <c r="E1780" s="395"/>
      <c r="F1780" s="395"/>
    </row>
    <row r="1781" spans="5:6" ht="12.75">
      <c r="E1781" s="395"/>
      <c r="F1781" s="395"/>
    </row>
    <row r="1782" spans="5:6" ht="12.75">
      <c r="E1782" s="395"/>
      <c r="F1782" s="395"/>
    </row>
    <row r="1783" spans="5:6" ht="12.75">
      <c r="E1783" s="395"/>
      <c r="F1783" s="395"/>
    </row>
    <row r="1784" spans="5:6" ht="12.75">
      <c r="E1784" s="395"/>
      <c r="F1784" s="395"/>
    </row>
    <row r="1785" spans="5:6" ht="12.75">
      <c r="E1785" s="395"/>
      <c r="F1785" s="395"/>
    </row>
    <row r="1786" spans="5:6" ht="12.75">
      <c r="E1786" s="395"/>
      <c r="F1786" s="395"/>
    </row>
    <row r="1787" spans="5:6" ht="12.75">
      <c r="E1787" s="395"/>
      <c r="F1787" s="395"/>
    </row>
    <row r="1788" spans="5:6" ht="12.75">
      <c r="E1788" s="395"/>
      <c r="F1788" s="395"/>
    </row>
    <row r="1789" spans="5:6" ht="12.75">
      <c r="E1789" s="395"/>
      <c r="F1789" s="395"/>
    </row>
    <row r="1790" spans="5:6" ht="12.75">
      <c r="E1790" s="395"/>
      <c r="F1790" s="395"/>
    </row>
    <row r="1791" spans="5:6" ht="12.75">
      <c r="E1791" s="395"/>
      <c r="F1791" s="395"/>
    </row>
    <row r="1792" spans="5:6" ht="12.75">
      <c r="E1792" s="395"/>
      <c r="F1792" s="395"/>
    </row>
    <row r="1793" spans="5:6" ht="12.75">
      <c r="E1793" s="395"/>
      <c r="F1793" s="395"/>
    </row>
    <row r="1794" spans="5:6" ht="12.75">
      <c r="E1794" s="395"/>
      <c r="F1794" s="395"/>
    </row>
    <row r="1795" spans="5:6" ht="12.75">
      <c r="E1795" s="395"/>
      <c r="F1795" s="395"/>
    </row>
    <row r="1796" spans="5:6" ht="12.75">
      <c r="E1796" s="395"/>
      <c r="F1796" s="395"/>
    </row>
    <row r="1797" spans="5:6" ht="12.75">
      <c r="E1797" s="395"/>
      <c r="F1797" s="395"/>
    </row>
    <row r="1798" spans="5:6" ht="12.75">
      <c r="E1798" s="395"/>
      <c r="F1798" s="395"/>
    </row>
    <row r="1799" spans="5:6" ht="12.75">
      <c r="E1799" s="395"/>
      <c r="F1799" s="395"/>
    </row>
    <row r="1800" spans="5:6" ht="12.75">
      <c r="E1800" s="395"/>
      <c r="F1800" s="395"/>
    </row>
    <row r="1801" spans="5:6" ht="12.75">
      <c r="E1801" s="395"/>
      <c r="F1801" s="395"/>
    </row>
    <row r="1802" spans="5:6" ht="12.75">
      <c r="E1802" s="395"/>
      <c r="F1802" s="395"/>
    </row>
    <row r="1803" spans="5:6" ht="12.75">
      <c r="E1803" s="395"/>
      <c r="F1803" s="395"/>
    </row>
    <row r="1804" spans="5:6" ht="12.75">
      <c r="E1804" s="395"/>
      <c r="F1804" s="395"/>
    </row>
    <row r="1805" spans="5:6" ht="12.75">
      <c r="E1805" s="395"/>
      <c r="F1805" s="395"/>
    </row>
    <row r="1806" spans="5:6" ht="12.75">
      <c r="E1806" s="395"/>
      <c r="F1806" s="395"/>
    </row>
    <row r="1807" spans="5:6" ht="12.75">
      <c r="E1807" s="395"/>
      <c r="F1807" s="395"/>
    </row>
    <row r="1808" spans="5:6" ht="12.75">
      <c r="E1808" s="395"/>
      <c r="F1808" s="395"/>
    </row>
    <row r="1809" spans="5:6" ht="12.75">
      <c r="E1809" s="395"/>
      <c r="F1809" s="395"/>
    </row>
    <row r="1810" spans="5:6" ht="12.75">
      <c r="E1810" s="395"/>
      <c r="F1810" s="395"/>
    </row>
    <row r="1811" spans="5:6" ht="12.75">
      <c r="E1811" s="395"/>
      <c r="F1811" s="395"/>
    </row>
    <row r="1812" spans="5:6" ht="12.75">
      <c r="E1812" s="395"/>
      <c r="F1812" s="395"/>
    </row>
    <row r="1813" spans="5:6" ht="12.75">
      <c r="E1813" s="395"/>
      <c r="F1813" s="395"/>
    </row>
    <row r="1814" spans="5:6" ht="12.75">
      <c r="E1814" s="395"/>
      <c r="F1814" s="395"/>
    </row>
    <row r="1815" spans="5:6" ht="12.75">
      <c r="E1815" s="395"/>
      <c r="F1815" s="395"/>
    </row>
    <row r="1816" spans="5:6" ht="12.75">
      <c r="E1816" s="395"/>
      <c r="F1816" s="395"/>
    </row>
    <row r="1817" spans="5:6" ht="12.75">
      <c r="E1817" s="395"/>
      <c r="F1817" s="395"/>
    </row>
    <row r="1818" spans="5:6" ht="12.75">
      <c r="E1818" s="395"/>
      <c r="F1818" s="395"/>
    </row>
    <row r="1819" spans="5:6" ht="12.75">
      <c r="E1819" s="395"/>
      <c r="F1819" s="395"/>
    </row>
    <row r="1820" spans="5:6" ht="12.75">
      <c r="E1820" s="395"/>
      <c r="F1820" s="395"/>
    </row>
    <row r="1821" spans="5:6" ht="12.75">
      <c r="E1821" s="395"/>
      <c r="F1821" s="395"/>
    </row>
    <row r="1822" spans="5:6" ht="12.75">
      <c r="E1822" s="395"/>
      <c r="F1822" s="395"/>
    </row>
    <row r="1823" spans="5:6" ht="12.75">
      <c r="E1823" s="395"/>
      <c r="F1823" s="395"/>
    </row>
    <row r="1824" spans="5:6" ht="12.75">
      <c r="E1824" s="395"/>
      <c r="F1824" s="395"/>
    </row>
    <row r="1825" spans="5:6" ht="12.75">
      <c r="E1825" s="395"/>
      <c r="F1825" s="395"/>
    </row>
    <row r="1826" spans="5:6" ht="12.75">
      <c r="E1826" s="395"/>
      <c r="F1826" s="395"/>
    </row>
    <row r="1827" spans="5:6" ht="12.75">
      <c r="E1827" s="395"/>
      <c r="F1827" s="395"/>
    </row>
    <row r="1828" spans="5:6" ht="12.75">
      <c r="E1828" s="395"/>
      <c r="F1828" s="395"/>
    </row>
    <row r="1829" spans="5:6" ht="12.75">
      <c r="E1829" s="395"/>
      <c r="F1829" s="395"/>
    </row>
    <row r="1830" spans="5:6" ht="12.75">
      <c r="E1830" s="395"/>
      <c r="F1830" s="395"/>
    </row>
    <row r="1831" spans="5:6" ht="12.75">
      <c r="E1831" s="395"/>
      <c r="F1831" s="395"/>
    </row>
    <row r="1832" spans="5:6" ht="12.75">
      <c r="E1832" s="395"/>
      <c r="F1832" s="395"/>
    </row>
    <row r="1833" spans="5:6" ht="12.75">
      <c r="E1833" s="395"/>
      <c r="F1833" s="395"/>
    </row>
    <row r="1834" spans="5:6" ht="12.75">
      <c r="E1834" s="395"/>
      <c r="F1834" s="395"/>
    </row>
    <row r="1835" spans="5:6" ht="12.75">
      <c r="E1835" s="395"/>
      <c r="F1835" s="395"/>
    </row>
    <row r="1836" spans="5:6" ht="12.75">
      <c r="E1836" s="395"/>
      <c r="F1836" s="395"/>
    </row>
    <row r="1837" spans="5:6" ht="12.75">
      <c r="E1837" s="395"/>
      <c r="F1837" s="395"/>
    </row>
    <row r="1838" spans="5:6" ht="12.75">
      <c r="E1838" s="395"/>
      <c r="F1838" s="395"/>
    </row>
    <row r="1839" spans="5:6" ht="12.75">
      <c r="E1839" s="395"/>
      <c r="F1839" s="395"/>
    </row>
    <row r="1840" spans="5:6" ht="12.75">
      <c r="E1840" s="395"/>
      <c r="F1840" s="395"/>
    </row>
    <row r="1841" spans="5:6" ht="12.75">
      <c r="E1841" s="395"/>
      <c r="F1841" s="395"/>
    </row>
    <row r="1842" spans="5:6" ht="12.75">
      <c r="E1842" s="395"/>
      <c r="F1842" s="395"/>
    </row>
    <row r="1843" spans="5:6" ht="12.75">
      <c r="E1843" s="395"/>
      <c r="F1843" s="395"/>
    </row>
    <row r="1844" spans="5:6" ht="12.75">
      <c r="E1844" s="395"/>
      <c r="F1844" s="395"/>
    </row>
    <row r="1845" spans="5:6" ht="12.75">
      <c r="E1845" s="395"/>
      <c r="F1845" s="395"/>
    </row>
    <row r="1846" spans="5:6" ht="12.75">
      <c r="E1846" s="395"/>
      <c r="F1846" s="395"/>
    </row>
    <row r="1847" spans="5:6" ht="12.75">
      <c r="E1847" s="395"/>
      <c r="F1847" s="395"/>
    </row>
    <row r="1848" spans="5:6" ht="12.75">
      <c r="E1848" s="395"/>
      <c r="F1848" s="395"/>
    </row>
    <row r="1849" spans="5:6" ht="12.75">
      <c r="E1849" s="395"/>
      <c r="F1849" s="395"/>
    </row>
    <row r="1850" spans="5:6" ht="12.75">
      <c r="E1850" s="395"/>
      <c r="F1850" s="395"/>
    </row>
    <row r="1851" spans="5:6" ht="12.75">
      <c r="E1851" s="395"/>
      <c r="F1851" s="395"/>
    </row>
    <row r="1852" spans="5:6" ht="12.75">
      <c r="E1852" s="395"/>
      <c r="F1852" s="395"/>
    </row>
    <row r="1853" spans="5:6" ht="12.75">
      <c r="E1853" s="395"/>
      <c r="F1853" s="395"/>
    </row>
    <row r="1854" spans="5:6" ht="12.75">
      <c r="E1854" s="395"/>
      <c r="F1854" s="395"/>
    </row>
    <row r="1855" spans="5:6" ht="12.75">
      <c r="E1855" s="395"/>
      <c r="F1855" s="395"/>
    </row>
    <row r="1856" spans="5:6" ht="12.75">
      <c r="E1856" s="395"/>
      <c r="F1856" s="395"/>
    </row>
    <row r="1857" spans="5:6" ht="12.75">
      <c r="E1857" s="395"/>
      <c r="F1857" s="395"/>
    </row>
    <row r="1858" spans="5:6" ht="12.75">
      <c r="E1858" s="395"/>
      <c r="F1858" s="395"/>
    </row>
    <row r="1859" spans="5:6" ht="12.75">
      <c r="E1859" s="395"/>
      <c r="F1859" s="395"/>
    </row>
    <row r="1860" spans="5:6" ht="12.75">
      <c r="E1860" s="395"/>
      <c r="F1860" s="395"/>
    </row>
    <row r="1861" spans="5:6" ht="12.75">
      <c r="E1861" s="395"/>
      <c r="F1861" s="395"/>
    </row>
    <row r="1862" spans="5:6" ht="12.75">
      <c r="E1862" s="395"/>
      <c r="F1862" s="395"/>
    </row>
    <row r="1863" spans="5:6" ht="12.75">
      <c r="E1863" s="395"/>
      <c r="F1863" s="395"/>
    </row>
    <row r="1864" spans="5:6" ht="12.75">
      <c r="E1864" s="395"/>
      <c r="F1864" s="395"/>
    </row>
    <row r="1865" spans="5:6" ht="12.75">
      <c r="E1865" s="395"/>
      <c r="F1865" s="395"/>
    </row>
    <row r="1866" spans="5:6" ht="12.75">
      <c r="E1866" s="395"/>
      <c r="F1866" s="395"/>
    </row>
    <row r="1867" spans="5:6" ht="12.75">
      <c r="E1867" s="395"/>
      <c r="F1867" s="395"/>
    </row>
    <row r="1868" spans="5:6" ht="12.75">
      <c r="E1868" s="395"/>
      <c r="F1868" s="395"/>
    </row>
    <row r="1869" spans="5:6" ht="12.75">
      <c r="E1869" s="395"/>
      <c r="F1869" s="395"/>
    </row>
    <row r="1870" spans="5:6" ht="12.75">
      <c r="E1870" s="395"/>
      <c r="F1870" s="395"/>
    </row>
    <row r="1871" spans="5:6" ht="12.75">
      <c r="E1871" s="395"/>
      <c r="F1871" s="395"/>
    </row>
    <row r="1872" spans="5:6" ht="12.75">
      <c r="E1872" s="395"/>
      <c r="F1872" s="395"/>
    </row>
    <row r="1873" spans="5:6" ht="12.75">
      <c r="E1873" s="395"/>
      <c r="F1873" s="395"/>
    </row>
    <row r="1874" spans="5:6" ht="12.75">
      <c r="E1874" s="395"/>
      <c r="F1874" s="395"/>
    </row>
    <row r="1875" spans="5:6" ht="12.75">
      <c r="E1875" s="395"/>
      <c r="F1875" s="395"/>
    </row>
    <row r="1876" spans="5:6" ht="12.75">
      <c r="E1876" s="395"/>
      <c r="F1876" s="395"/>
    </row>
    <row r="1877" spans="5:6" ht="12.75">
      <c r="E1877" s="395"/>
      <c r="F1877" s="395"/>
    </row>
    <row r="1878" spans="5:6" ht="12.75">
      <c r="E1878" s="395"/>
      <c r="F1878" s="395"/>
    </row>
    <row r="1879" spans="5:6" ht="12.75">
      <c r="E1879" s="395"/>
      <c r="F1879" s="395"/>
    </row>
    <row r="1880" spans="5:6" ht="12.75">
      <c r="E1880" s="395"/>
      <c r="F1880" s="395"/>
    </row>
    <row r="1881" spans="5:6" ht="12.75">
      <c r="E1881" s="395"/>
      <c r="F1881" s="395"/>
    </row>
    <row r="1882" spans="5:6" ht="12.75">
      <c r="E1882" s="395"/>
      <c r="F1882" s="395"/>
    </row>
    <row r="1883" spans="5:6" ht="12.75">
      <c r="E1883" s="395"/>
      <c r="F1883" s="395"/>
    </row>
    <row r="1884" spans="5:6" ht="12.75">
      <c r="E1884" s="395"/>
      <c r="F1884" s="395"/>
    </row>
    <row r="1885" spans="5:6" ht="12.75">
      <c r="E1885" s="395"/>
      <c r="F1885" s="395"/>
    </row>
    <row r="1886" spans="5:6" ht="12.75">
      <c r="E1886" s="395"/>
      <c r="F1886" s="395"/>
    </row>
    <row r="1887" spans="5:6" ht="12.75">
      <c r="E1887" s="395"/>
      <c r="F1887" s="395"/>
    </row>
    <row r="1888" spans="5:6" ht="12.75">
      <c r="E1888" s="395"/>
      <c r="F1888" s="395"/>
    </row>
    <row r="1889" spans="5:6" ht="12.75">
      <c r="E1889" s="395"/>
      <c r="F1889" s="395"/>
    </row>
    <row r="1890" spans="5:6" ht="12.75">
      <c r="E1890" s="395"/>
      <c r="F1890" s="395"/>
    </row>
    <row r="1891" spans="5:6" ht="12.75">
      <c r="E1891" s="395"/>
      <c r="F1891" s="395"/>
    </row>
    <row r="1892" spans="5:6" ht="12.75">
      <c r="E1892" s="395"/>
      <c r="F1892" s="395"/>
    </row>
    <row r="1893" spans="5:6" ht="12.75">
      <c r="E1893" s="395"/>
      <c r="F1893" s="395"/>
    </row>
    <row r="1894" spans="5:6" ht="12.75">
      <c r="E1894" s="395"/>
      <c r="F1894" s="395"/>
    </row>
    <row r="1895" spans="5:6" ht="12.75">
      <c r="E1895" s="395"/>
      <c r="F1895" s="395"/>
    </row>
    <row r="1896" spans="5:6" ht="12.75">
      <c r="E1896" s="395"/>
      <c r="F1896" s="395"/>
    </row>
    <row r="1897" spans="5:6" ht="12.75">
      <c r="E1897" s="395"/>
      <c r="F1897" s="395"/>
    </row>
    <row r="1898" spans="5:6" ht="12.75">
      <c r="E1898" s="395"/>
      <c r="F1898" s="395"/>
    </row>
    <row r="1899" spans="5:6" ht="12.75">
      <c r="E1899" s="395"/>
      <c r="F1899" s="395"/>
    </row>
    <row r="1900" spans="5:6" ht="12.75">
      <c r="E1900" s="395"/>
      <c r="F1900" s="395"/>
    </row>
    <row r="1901" spans="5:6" ht="12.75">
      <c r="E1901" s="395"/>
      <c r="F1901" s="395"/>
    </row>
    <row r="1902" spans="5:6" ht="12.75">
      <c r="E1902" s="395"/>
      <c r="F1902" s="395"/>
    </row>
    <row r="1903" spans="5:6" ht="12.75">
      <c r="E1903" s="395"/>
      <c r="F1903" s="395"/>
    </row>
    <row r="1904" spans="5:6" ht="12.75">
      <c r="E1904" s="395"/>
      <c r="F1904" s="395"/>
    </row>
    <row r="1905" spans="5:6" ht="12.75">
      <c r="E1905" s="395"/>
      <c r="F1905" s="395"/>
    </row>
    <row r="1906" spans="5:6" ht="12.75">
      <c r="E1906" s="395"/>
      <c r="F1906" s="395"/>
    </row>
    <row r="1907" spans="5:6" ht="12.75">
      <c r="E1907" s="395"/>
      <c r="F1907" s="395"/>
    </row>
    <row r="1908" spans="5:6" ht="12.75">
      <c r="E1908" s="395"/>
      <c r="F1908" s="395"/>
    </row>
    <row r="1909" spans="5:6" ht="12.75">
      <c r="E1909" s="395"/>
      <c r="F1909" s="395"/>
    </row>
    <row r="1910" spans="5:6" ht="12.75">
      <c r="E1910" s="395"/>
      <c r="F1910" s="395"/>
    </row>
    <row r="1911" spans="5:6" ht="12.75">
      <c r="E1911" s="395"/>
      <c r="F1911" s="395"/>
    </row>
    <row r="1912" spans="5:6" ht="12.75">
      <c r="E1912" s="395"/>
      <c r="F1912" s="395"/>
    </row>
    <row r="1913" spans="5:6" ht="12.75">
      <c r="E1913" s="395"/>
      <c r="F1913" s="395"/>
    </row>
    <row r="1914" spans="5:6" ht="12.75">
      <c r="E1914" s="395"/>
      <c r="F1914" s="395"/>
    </row>
    <row r="1915" spans="5:6" ht="12.75">
      <c r="E1915" s="395"/>
      <c r="F1915" s="395"/>
    </row>
    <row r="1916" spans="5:6" ht="12.75">
      <c r="E1916" s="395"/>
      <c r="F1916" s="395"/>
    </row>
    <row r="1917" spans="5:6" ht="12.75">
      <c r="E1917" s="395"/>
      <c r="F1917" s="395"/>
    </row>
    <row r="1918" spans="5:6" ht="12.75">
      <c r="E1918" s="395"/>
      <c r="F1918" s="395"/>
    </row>
    <row r="1919" spans="5:6" ht="12.75">
      <c r="E1919" s="395"/>
      <c r="F1919" s="395"/>
    </row>
    <row r="1920" spans="5:6" ht="12.75">
      <c r="E1920" s="395"/>
      <c r="F1920" s="395"/>
    </row>
    <row r="1921" spans="5:6" ht="12.75">
      <c r="E1921" s="395"/>
      <c r="F1921" s="395"/>
    </row>
    <row r="1922" spans="5:6" ht="12.75">
      <c r="E1922" s="395"/>
      <c r="F1922" s="395"/>
    </row>
    <row r="1923" spans="5:6" ht="12.75">
      <c r="E1923" s="395"/>
      <c r="F1923" s="395"/>
    </row>
    <row r="1924" spans="5:6" ht="12.75">
      <c r="E1924" s="395"/>
      <c r="F1924" s="395"/>
    </row>
    <row r="1925" spans="5:6" ht="12.75">
      <c r="E1925" s="395"/>
      <c r="F1925" s="395"/>
    </row>
    <row r="1926" spans="5:6" ht="12.75">
      <c r="E1926" s="395"/>
      <c r="F1926" s="395"/>
    </row>
    <row r="1927" spans="5:6" ht="12.75">
      <c r="E1927" s="395"/>
      <c r="F1927" s="395"/>
    </row>
    <row r="1928" spans="5:6" ht="12.75">
      <c r="E1928" s="395"/>
      <c r="F1928" s="395"/>
    </row>
    <row r="1929" spans="5:6" ht="12.75">
      <c r="E1929" s="395"/>
      <c r="F1929" s="395"/>
    </row>
    <row r="1930" spans="5:6" ht="12.75">
      <c r="E1930" s="395"/>
      <c r="F1930" s="395"/>
    </row>
    <row r="1931" spans="5:6" ht="12.75">
      <c r="E1931" s="395"/>
      <c r="F1931" s="395"/>
    </row>
    <row r="1932" spans="5:6" ht="12.75">
      <c r="E1932" s="395"/>
      <c r="F1932" s="395"/>
    </row>
    <row r="1933" spans="5:6" ht="12.75">
      <c r="E1933" s="395"/>
      <c r="F1933" s="395"/>
    </row>
    <row r="1934" spans="5:6" ht="12.75">
      <c r="E1934" s="395"/>
      <c r="F1934" s="395"/>
    </row>
    <row r="1935" spans="5:6" ht="12.75">
      <c r="E1935" s="395"/>
      <c r="F1935" s="395"/>
    </row>
    <row r="1936" spans="5:6" ht="12.75">
      <c r="E1936" s="395"/>
      <c r="F1936" s="395"/>
    </row>
    <row r="1937" spans="5:6" ht="12.75">
      <c r="E1937" s="395"/>
      <c r="F1937" s="395"/>
    </row>
    <row r="1938" spans="5:6" ht="12.75">
      <c r="E1938" s="395"/>
      <c r="F1938" s="395"/>
    </row>
    <row r="1939" spans="5:6" ht="12.75">
      <c r="E1939" s="395"/>
      <c r="F1939" s="395"/>
    </row>
    <row r="1940" spans="5:6" ht="12.75">
      <c r="E1940" s="395"/>
      <c r="F1940" s="395"/>
    </row>
    <row r="1941" spans="5:6" ht="12.75">
      <c r="E1941" s="395"/>
      <c r="F1941" s="395"/>
    </row>
    <row r="1942" spans="5:6" ht="12.75">
      <c r="E1942" s="395"/>
      <c r="F1942" s="395"/>
    </row>
    <row r="1943" spans="5:6" ht="12.75">
      <c r="E1943" s="395"/>
      <c r="F1943" s="395"/>
    </row>
    <row r="1944" spans="5:6" ht="12.75">
      <c r="E1944" s="395"/>
      <c r="F1944" s="395"/>
    </row>
    <row r="1945" spans="5:6" ht="12.75">
      <c r="E1945" s="395"/>
      <c r="F1945" s="395"/>
    </row>
    <row r="1946" spans="5:6" ht="12.75">
      <c r="E1946" s="395"/>
      <c r="F1946" s="395"/>
    </row>
    <row r="1947" spans="5:6" ht="12.75">
      <c r="E1947" s="395"/>
      <c r="F1947" s="395"/>
    </row>
    <row r="1948" spans="5:6" ht="12.75">
      <c r="E1948" s="395"/>
      <c r="F1948" s="395"/>
    </row>
    <row r="1949" spans="5:6" ht="12.75">
      <c r="E1949" s="395"/>
      <c r="F1949" s="395"/>
    </row>
    <row r="1950" spans="5:6" ht="12.75">
      <c r="E1950" s="395"/>
      <c r="F1950" s="395"/>
    </row>
    <row r="1951" spans="5:6" ht="12.75">
      <c r="E1951" s="395"/>
      <c r="F1951" s="395"/>
    </row>
    <row r="1952" spans="5:6" ht="12.75">
      <c r="E1952" s="395"/>
      <c r="F1952" s="395"/>
    </row>
    <row r="1953" spans="5:6" ht="12.75">
      <c r="E1953" s="395"/>
      <c r="F1953" s="395"/>
    </row>
    <row r="1954" spans="5:6" ht="12.75">
      <c r="E1954" s="395"/>
      <c r="F1954" s="395"/>
    </row>
    <row r="1955" spans="5:6" ht="12.75">
      <c r="E1955" s="395"/>
      <c r="F1955" s="395"/>
    </row>
    <row r="1956" spans="5:6" ht="12.75">
      <c r="E1956" s="395"/>
      <c r="F1956" s="395"/>
    </row>
    <row r="1957" spans="5:6" ht="12.75">
      <c r="E1957" s="395"/>
      <c r="F1957" s="395"/>
    </row>
    <row r="1958" spans="5:6" ht="12.75">
      <c r="E1958" s="395"/>
      <c r="F1958" s="395"/>
    </row>
    <row r="1959" spans="5:6" ht="12.75">
      <c r="E1959" s="395"/>
      <c r="F1959" s="395"/>
    </row>
    <row r="1960" spans="5:6" ht="12.75">
      <c r="E1960" s="395"/>
      <c r="F1960" s="395"/>
    </row>
    <row r="1961" spans="5:6" ht="12.75">
      <c r="E1961" s="395"/>
      <c r="F1961" s="395"/>
    </row>
    <row r="1962" spans="5:6" ht="12.75">
      <c r="E1962" s="395"/>
      <c r="F1962" s="395"/>
    </row>
    <row r="1963" spans="5:6" ht="12.75">
      <c r="E1963" s="395"/>
      <c r="F1963" s="395"/>
    </row>
    <row r="1964" spans="5:6" ht="12.75">
      <c r="E1964" s="395"/>
      <c r="F1964" s="395"/>
    </row>
    <row r="1965" spans="5:6" ht="12.75">
      <c r="E1965" s="395"/>
      <c r="F1965" s="395"/>
    </row>
    <row r="1966" spans="5:6" ht="12.75">
      <c r="E1966" s="395"/>
      <c r="F1966" s="395"/>
    </row>
    <row r="1967" spans="5:6" ht="12.75">
      <c r="E1967" s="395"/>
      <c r="F1967" s="395"/>
    </row>
    <row r="1968" spans="5:6" ht="12.75">
      <c r="E1968" s="395"/>
      <c r="F1968" s="395"/>
    </row>
    <row r="1969" spans="5:6" ht="12.75">
      <c r="E1969" s="395"/>
      <c r="F1969" s="395"/>
    </row>
    <row r="1970" spans="5:6" ht="12.75">
      <c r="E1970" s="395"/>
      <c r="F1970" s="395"/>
    </row>
    <row r="1971" spans="5:6" ht="12.75">
      <c r="E1971" s="395"/>
      <c r="F1971" s="395"/>
    </row>
    <row r="1972" spans="5:6" ht="12.75">
      <c r="E1972" s="395"/>
      <c r="F1972" s="395"/>
    </row>
    <row r="1973" spans="5:6" ht="12.75">
      <c r="E1973" s="395"/>
      <c r="F1973" s="395"/>
    </row>
    <row r="1974" spans="5:6" ht="12.75">
      <c r="E1974" s="395"/>
      <c r="F1974" s="395"/>
    </row>
    <row r="1975" spans="5:6" ht="12.75">
      <c r="E1975" s="395"/>
      <c r="F1975" s="395"/>
    </row>
    <row r="1976" spans="5:6" ht="12.75">
      <c r="E1976" s="395"/>
      <c r="F1976" s="395"/>
    </row>
    <row r="1977" spans="5:6" ht="12.75">
      <c r="E1977" s="395"/>
      <c r="F1977" s="395"/>
    </row>
    <row r="1978" spans="5:6" ht="12.75">
      <c r="E1978" s="395"/>
      <c r="F1978" s="395"/>
    </row>
    <row r="1979" spans="5:6" ht="12.75">
      <c r="E1979" s="395"/>
      <c r="F1979" s="395"/>
    </row>
    <row r="1980" spans="5:6" ht="12.75">
      <c r="E1980" s="395"/>
      <c r="F1980" s="395"/>
    </row>
    <row r="1981" spans="5:6" ht="12.75">
      <c r="E1981" s="395"/>
      <c r="F1981" s="395"/>
    </row>
    <row r="1982" spans="5:6" ht="12.75">
      <c r="E1982" s="395"/>
      <c r="F1982" s="395"/>
    </row>
    <row r="1983" spans="5:6" ht="12.75">
      <c r="E1983" s="395"/>
      <c r="F1983" s="395"/>
    </row>
    <row r="1984" spans="5:6" ht="12.75">
      <c r="E1984" s="395"/>
      <c r="F1984" s="395"/>
    </row>
    <row r="1985" spans="5:6" ht="12.75">
      <c r="E1985" s="395"/>
      <c r="F1985" s="395"/>
    </row>
    <row r="1986" spans="5:6" ht="12.75">
      <c r="E1986" s="395"/>
      <c r="F1986" s="395"/>
    </row>
    <row r="1987" spans="5:6" ht="12.75">
      <c r="E1987" s="395"/>
      <c r="F1987" s="395"/>
    </row>
    <row r="1988" spans="5:6" ht="12.75">
      <c r="E1988" s="395"/>
      <c r="F1988" s="395"/>
    </row>
    <row r="1989" spans="5:6" ht="12.75">
      <c r="E1989" s="395"/>
      <c r="F1989" s="395"/>
    </row>
    <row r="1990" spans="5:6" ht="12.75">
      <c r="E1990" s="395"/>
      <c r="F1990" s="395"/>
    </row>
    <row r="1991" spans="5:6" ht="12.75">
      <c r="E1991" s="395"/>
      <c r="F1991" s="395"/>
    </row>
    <row r="1992" spans="5:6" ht="12.75">
      <c r="E1992" s="395"/>
      <c r="F1992" s="395"/>
    </row>
    <row r="1993" spans="5:6" ht="12.75">
      <c r="E1993" s="395"/>
      <c r="F1993" s="395"/>
    </row>
    <row r="1994" spans="5:6" ht="12.75">
      <c r="E1994" s="395"/>
      <c r="F1994" s="395"/>
    </row>
    <row r="1995" spans="5:6" ht="12.75">
      <c r="E1995" s="395"/>
      <c r="F1995" s="395"/>
    </row>
    <row r="1996" spans="5:6" ht="12.75">
      <c r="E1996" s="395"/>
      <c r="F1996" s="395"/>
    </row>
    <row r="1997" spans="5:6" ht="12.75">
      <c r="E1997" s="395"/>
      <c r="F1997" s="395"/>
    </row>
    <row r="1998" spans="5:6" ht="12.75">
      <c r="E1998" s="395"/>
      <c r="F1998" s="395"/>
    </row>
    <row r="1999" spans="5:6" ht="12.75">
      <c r="E1999" s="395"/>
      <c r="F1999" s="395"/>
    </row>
    <row r="2000" spans="5:6" ht="12.75">
      <c r="E2000" s="395"/>
      <c r="F2000" s="395"/>
    </row>
    <row r="2001" spans="5:6" ht="12.75">
      <c r="E2001" s="395"/>
      <c r="F2001" s="395"/>
    </row>
    <row r="2002" spans="5:6" ht="12.75">
      <c r="E2002" s="395"/>
      <c r="F2002" s="395"/>
    </row>
    <row r="2003" spans="5:6" ht="12.75">
      <c r="E2003" s="395"/>
      <c r="F2003" s="395"/>
    </row>
    <row r="2004" spans="5:6" ht="12.75">
      <c r="E2004" s="395"/>
      <c r="F2004" s="395"/>
    </row>
    <row r="2005" spans="5:6" ht="12.75">
      <c r="E2005" s="395"/>
      <c r="F2005" s="395"/>
    </row>
    <row r="2006" spans="5:6" ht="12.75">
      <c r="E2006" s="395"/>
      <c r="F2006" s="395"/>
    </row>
    <row r="2007" spans="5:6" ht="12.75">
      <c r="E2007" s="395"/>
      <c r="F2007" s="395"/>
    </row>
    <row r="2008" spans="5:6" ht="12.75">
      <c r="E2008" s="395"/>
      <c r="F2008" s="395"/>
    </row>
    <row r="2009" spans="5:6" ht="12.75">
      <c r="E2009" s="395"/>
      <c r="F2009" s="395"/>
    </row>
    <row r="2010" spans="5:6" ht="12.75">
      <c r="E2010" s="395"/>
      <c r="F2010" s="395"/>
    </row>
    <row r="2011" spans="5:6" ht="12.75">
      <c r="E2011" s="395"/>
      <c r="F2011" s="395"/>
    </row>
    <row r="2012" spans="5:6" ht="12.75">
      <c r="E2012" s="395"/>
      <c r="F2012" s="395"/>
    </row>
    <row r="2013" spans="5:6" ht="12.75">
      <c r="E2013" s="395"/>
      <c r="F2013" s="395"/>
    </row>
    <row r="2014" spans="5:6" ht="12.75">
      <c r="E2014" s="395"/>
      <c r="F2014" s="395"/>
    </row>
    <row r="2015" spans="5:6" ht="12.75">
      <c r="E2015" s="395"/>
      <c r="F2015" s="395"/>
    </row>
    <row r="2016" spans="5:6" ht="12.75">
      <c r="E2016" s="395"/>
      <c r="F2016" s="395"/>
    </row>
    <row r="2017" spans="5:6" ht="12.75">
      <c r="E2017" s="395"/>
      <c r="F2017" s="395"/>
    </row>
    <row r="2018" spans="5:6" ht="12.75">
      <c r="E2018" s="395"/>
      <c r="F2018" s="395"/>
    </row>
    <row r="2019" spans="5:6" ht="12.75">
      <c r="E2019" s="395"/>
      <c r="F2019" s="395"/>
    </row>
    <row r="2020" spans="5:6" ht="12.75">
      <c r="E2020" s="395"/>
      <c r="F2020" s="395"/>
    </row>
    <row r="2021" spans="5:6" ht="12.75">
      <c r="E2021" s="395"/>
      <c r="F2021" s="395"/>
    </row>
    <row r="2022" spans="5:6" ht="12.75">
      <c r="E2022" s="395"/>
      <c r="F2022" s="395"/>
    </row>
    <row r="2023" spans="5:6" ht="12.75">
      <c r="E2023" s="395"/>
      <c r="F2023" s="395"/>
    </row>
    <row r="2024" spans="5:6" ht="12.75">
      <c r="E2024" s="395"/>
      <c r="F2024" s="395"/>
    </row>
    <row r="2025" spans="5:6" ht="12.75">
      <c r="E2025" s="395"/>
      <c r="F2025" s="395"/>
    </row>
    <row r="2026" spans="5:6" ht="12.75">
      <c r="E2026" s="395"/>
      <c r="F2026" s="395"/>
    </row>
    <row r="2027" spans="5:6" ht="12.75">
      <c r="E2027" s="395"/>
      <c r="F2027" s="395"/>
    </row>
    <row r="2028" spans="5:6" ht="12.75">
      <c r="E2028" s="395"/>
      <c r="F2028" s="395"/>
    </row>
    <row r="2029" spans="5:6" ht="12.75">
      <c r="E2029" s="395"/>
      <c r="F2029" s="395"/>
    </row>
    <row r="2030" spans="5:6" ht="12.75">
      <c r="E2030" s="395"/>
      <c r="F2030" s="395"/>
    </row>
    <row r="2031" spans="5:6" ht="12.75">
      <c r="E2031" s="395"/>
      <c r="F2031" s="395"/>
    </row>
    <row r="2032" spans="5:6" ht="12.75">
      <c r="E2032" s="395"/>
      <c r="F2032" s="395"/>
    </row>
    <row r="2033" spans="5:6" ht="12.75">
      <c r="E2033" s="395"/>
      <c r="F2033" s="395"/>
    </row>
    <row r="2034" spans="5:6" ht="12.75">
      <c r="E2034" s="395"/>
      <c r="F2034" s="395"/>
    </row>
    <row r="2035" spans="5:6" ht="12.75">
      <c r="E2035" s="395"/>
      <c r="F2035" s="395"/>
    </row>
    <row r="2036" spans="5:6" ht="12.75">
      <c r="E2036" s="395"/>
      <c r="F2036" s="395"/>
    </row>
    <row r="2037" spans="5:6" ht="12.75">
      <c r="E2037" s="395"/>
      <c r="F2037" s="395"/>
    </row>
    <row r="2038" spans="5:6" ht="12.75">
      <c r="E2038" s="395"/>
      <c r="F2038" s="395"/>
    </row>
  </sheetData>
  <sheetProtection/>
  <mergeCells count="2">
    <mergeCell ref="G5:H5"/>
    <mergeCell ref="G140:H1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40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21.625" style="34" customWidth="1"/>
    <col min="2" max="2" width="69.625" style="1" customWidth="1"/>
    <col min="3" max="4" width="14.25390625" style="1" customWidth="1"/>
    <col min="5" max="5" width="14.25390625" style="414" customWidth="1"/>
    <col min="6" max="6" width="13.25390625" style="414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403</v>
      </c>
      <c r="C1" s="2"/>
      <c r="D1" s="2"/>
      <c r="E1" s="402"/>
      <c r="F1" s="402"/>
    </row>
    <row r="2" spans="1:6" ht="12">
      <c r="A2" s="1"/>
      <c r="B2" s="2" t="s">
        <v>1</v>
      </c>
      <c r="C2" s="2"/>
      <c r="D2" s="2"/>
      <c r="E2" s="344"/>
      <c r="F2" s="344"/>
    </row>
    <row r="3" spans="1:8" ht="12">
      <c r="A3" s="1"/>
      <c r="B3" s="2" t="s">
        <v>2</v>
      </c>
      <c r="C3" s="2"/>
      <c r="D3" s="2"/>
      <c r="E3" s="344"/>
      <c r="F3" s="344"/>
      <c r="H3" s="1"/>
    </row>
    <row r="4" spans="1:8" ht="12" customHeight="1" thickBot="1">
      <c r="A4" s="1"/>
      <c r="B4" s="2" t="s">
        <v>470</v>
      </c>
      <c r="C4" s="2"/>
      <c r="D4" s="2"/>
      <c r="E4" s="402"/>
      <c r="F4" s="402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75" t="s">
        <v>461</v>
      </c>
      <c r="E5" s="345" t="s">
        <v>5</v>
      </c>
      <c r="F5" s="345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403" t="s">
        <v>471</v>
      </c>
      <c r="F6" s="403" t="s">
        <v>471</v>
      </c>
      <c r="G6" s="175"/>
      <c r="H6" s="178"/>
    </row>
    <row r="7" spans="1:8" ht="12.75" thickBot="1">
      <c r="A7" s="176" t="s">
        <v>9</v>
      </c>
      <c r="B7" s="335"/>
      <c r="C7" s="176" t="s">
        <v>8</v>
      </c>
      <c r="D7" s="176" t="s">
        <v>8</v>
      </c>
      <c r="E7" s="346">
        <v>2016</v>
      </c>
      <c r="F7" s="346">
        <v>2015</v>
      </c>
      <c r="G7" s="176" t="s">
        <v>10</v>
      </c>
      <c r="H7" s="321" t="s">
        <v>11</v>
      </c>
    </row>
    <row r="8" spans="1:8" s="5" customFormat="1" ht="12.75" thickBot="1">
      <c r="A8" s="72" t="s">
        <v>12</v>
      </c>
      <c r="B8" s="339" t="s">
        <v>264</v>
      </c>
      <c r="C8" s="245">
        <f>C9+C21+C35+C42+C60+C71+C102+C43+C70+C32+C69+C15+C68</f>
        <v>91761.10823000001</v>
      </c>
      <c r="D8" s="245">
        <f>D9+D21+D35+D42+D60+D71+D102+D43+D70+D32+D69+D15+D68</f>
        <v>107964.53306999998</v>
      </c>
      <c r="E8" s="347">
        <f>E9+E21+E35+E42+E60+E71+E102+E43+E70+E32+E69+E15+E68</f>
        <v>58167.297699999996</v>
      </c>
      <c r="F8" s="347">
        <f>F9+F21+F35+F42+F60+F71+F102+F43+F70+F32+F69+F15+F68</f>
        <v>49172.714850000004</v>
      </c>
      <c r="G8" s="73">
        <f>E8/D8*100</f>
        <v>53.876301824309834</v>
      </c>
      <c r="H8" s="20">
        <f>E8-C8</f>
        <v>-33593.81053000002</v>
      </c>
    </row>
    <row r="9" spans="1:8" s="25" customFormat="1" ht="12.75" thickBot="1">
      <c r="A9" s="336" t="s">
        <v>13</v>
      </c>
      <c r="B9" s="309" t="s">
        <v>265</v>
      </c>
      <c r="C9" s="348">
        <f>C10</f>
        <v>50319</v>
      </c>
      <c r="D9" s="348">
        <f>D10</f>
        <v>51047.15931999999</v>
      </c>
      <c r="E9" s="348">
        <f>E10</f>
        <v>28880.36643</v>
      </c>
      <c r="F9" s="404">
        <f>F10</f>
        <v>23321.96601</v>
      </c>
      <c r="G9" s="73">
        <f aca="true" t="shared" si="0" ref="G9:G24">E9/D9*100</f>
        <v>56.575854199755305</v>
      </c>
      <c r="H9" s="20">
        <f aca="true" t="shared" si="1" ref="H9:H73">E9-C9</f>
        <v>-21438.63357</v>
      </c>
    </row>
    <row r="10" spans="1:8" ht="12.75" thickBot="1">
      <c r="A10" s="34" t="s">
        <v>14</v>
      </c>
      <c r="B10" s="34" t="s">
        <v>15</v>
      </c>
      <c r="C10" s="349">
        <f>C11+C12+C13+C14</f>
        <v>50319</v>
      </c>
      <c r="D10" s="349">
        <f>D11+D12+D13+D14</f>
        <v>51047.15931999999</v>
      </c>
      <c r="E10" s="349">
        <f>E11+E12+E13+E14</f>
        <v>28880.36643</v>
      </c>
      <c r="F10" s="351">
        <f>F11+F12+F13+F14</f>
        <v>23321.96601</v>
      </c>
      <c r="G10" s="73">
        <f t="shared" si="0"/>
        <v>56.575854199755305</v>
      </c>
      <c r="H10" s="20">
        <f t="shared" si="1"/>
        <v>-21438.63357</v>
      </c>
    </row>
    <row r="11" spans="1:8" ht="24.75" thickBot="1">
      <c r="A11" s="154" t="s">
        <v>285</v>
      </c>
      <c r="B11" s="157" t="s">
        <v>299</v>
      </c>
      <c r="C11" s="350">
        <v>49227.3</v>
      </c>
      <c r="D11" s="350">
        <v>50355.00932</v>
      </c>
      <c r="E11" s="350">
        <v>28583.35743</v>
      </c>
      <c r="F11" s="259">
        <v>22896.68671</v>
      </c>
      <c r="G11" s="73">
        <f t="shared" si="0"/>
        <v>56.76368213608346</v>
      </c>
      <c r="H11" s="20">
        <f t="shared" si="1"/>
        <v>-20643.942570000003</v>
      </c>
    </row>
    <row r="12" spans="1:8" ht="60.75" thickBot="1">
      <c r="A12" s="154" t="s">
        <v>286</v>
      </c>
      <c r="B12" s="158" t="s">
        <v>300</v>
      </c>
      <c r="C12" s="351">
        <v>736.2</v>
      </c>
      <c r="D12" s="351">
        <v>331.2</v>
      </c>
      <c r="E12" s="351">
        <v>78.41792</v>
      </c>
      <c r="F12" s="260">
        <v>83.40531</v>
      </c>
      <c r="G12" s="73">
        <f t="shared" si="0"/>
        <v>23.676908212560384</v>
      </c>
      <c r="H12" s="20">
        <f t="shared" si="1"/>
        <v>-657.7820800000001</v>
      </c>
    </row>
    <row r="13" spans="1:8" ht="22.5" customHeight="1" thickBot="1">
      <c r="A13" s="154" t="s">
        <v>287</v>
      </c>
      <c r="B13" s="159" t="s">
        <v>301</v>
      </c>
      <c r="C13" s="352">
        <v>355.5</v>
      </c>
      <c r="D13" s="352">
        <v>360.95</v>
      </c>
      <c r="E13" s="352">
        <v>218.59108</v>
      </c>
      <c r="F13" s="261">
        <v>341.87399</v>
      </c>
      <c r="G13" s="73">
        <f t="shared" si="0"/>
        <v>60.559933508796234</v>
      </c>
      <c r="H13" s="20">
        <f t="shared" si="1"/>
        <v>-136.90892</v>
      </c>
    </row>
    <row r="14" spans="1:8" ht="50.25" customHeight="1" thickBot="1">
      <c r="A14" s="298" t="s">
        <v>288</v>
      </c>
      <c r="B14" s="299" t="s">
        <v>298</v>
      </c>
      <c r="C14" s="353"/>
      <c r="D14" s="353"/>
      <c r="E14" s="353"/>
      <c r="F14" s="352"/>
      <c r="G14" s="73"/>
      <c r="H14" s="20">
        <f t="shared" si="1"/>
        <v>0</v>
      </c>
    </row>
    <row r="15" spans="1:8" ht="29.25" customHeight="1" thickBot="1">
      <c r="A15" s="302" t="s">
        <v>359</v>
      </c>
      <c r="B15" s="303" t="s">
        <v>358</v>
      </c>
      <c r="C15" s="359">
        <f>C16</f>
        <v>9285.687249999999</v>
      </c>
      <c r="D15" s="359">
        <f>D16</f>
        <v>9253.229539999998</v>
      </c>
      <c r="E15" s="359">
        <f>E16</f>
        <v>5380.214060000001</v>
      </c>
      <c r="F15" s="405">
        <f>F16</f>
        <v>4917.78616</v>
      </c>
      <c r="G15" s="73">
        <f t="shared" si="0"/>
        <v>58.14417589818054</v>
      </c>
      <c r="H15" s="20">
        <f t="shared" si="1"/>
        <v>-3905.473189999998</v>
      </c>
    </row>
    <row r="16" spans="1:8" ht="12.75" customHeight="1" thickBot="1">
      <c r="A16" s="300" t="s">
        <v>360</v>
      </c>
      <c r="B16" s="232" t="s">
        <v>361</v>
      </c>
      <c r="C16" s="354">
        <f>C17+C18+C19+C20</f>
        <v>9285.687249999999</v>
      </c>
      <c r="D16" s="354">
        <f>D17+D18+D19+D20</f>
        <v>9253.229539999998</v>
      </c>
      <c r="E16" s="438">
        <f>E17+E18+E19+E20</f>
        <v>5380.214060000001</v>
      </c>
      <c r="F16" s="358">
        <f>F17+F18+F19+F20</f>
        <v>4917.78616</v>
      </c>
      <c r="G16" s="73">
        <f t="shared" si="0"/>
        <v>58.14417589818054</v>
      </c>
      <c r="H16" s="20">
        <f t="shared" si="1"/>
        <v>-3905.473189999998</v>
      </c>
    </row>
    <row r="17" spans="1:8" ht="12.75" customHeight="1" thickBot="1">
      <c r="A17" s="300" t="s">
        <v>362</v>
      </c>
      <c r="B17" s="301" t="s">
        <v>366</v>
      </c>
      <c r="C17" s="350">
        <v>3284.27524</v>
      </c>
      <c r="D17" s="350">
        <v>3283.28716</v>
      </c>
      <c r="E17" s="350">
        <v>1802.09042</v>
      </c>
      <c r="F17" s="259">
        <v>1648.23365</v>
      </c>
      <c r="G17" s="73">
        <f t="shared" si="0"/>
        <v>54.88677450923909</v>
      </c>
      <c r="H17" s="20">
        <f>E17-C17</f>
        <v>-1482.18482</v>
      </c>
    </row>
    <row r="18" spans="1:8" ht="12" customHeight="1" thickBot="1">
      <c r="A18" s="300" t="s">
        <v>363</v>
      </c>
      <c r="B18" s="301" t="s">
        <v>367</v>
      </c>
      <c r="C18" s="350">
        <v>50.61146</v>
      </c>
      <c r="D18" s="350">
        <v>49.87807</v>
      </c>
      <c r="E18" s="350">
        <v>29.89874</v>
      </c>
      <c r="F18" s="259">
        <v>45.00808</v>
      </c>
      <c r="G18" s="73">
        <f t="shared" si="0"/>
        <v>59.943658605876294</v>
      </c>
      <c r="H18" s="20">
        <f t="shared" si="1"/>
        <v>-20.71272</v>
      </c>
    </row>
    <row r="19" spans="1:8" ht="10.5" customHeight="1" thickBot="1">
      <c r="A19" s="300" t="s">
        <v>364</v>
      </c>
      <c r="B19" s="301" t="s">
        <v>368</v>
      </c>
      <c r="C19" s="350">
        <v>7135.26701</v>
      </c>
      <c r="D19" s="350">
        <v>7166.1311</v>
      </c>
      <c r="E19" s="350">
        <v>3817.64049</v>
      </c>
      <c r="F19" s="259">
        <v>3344.06726</v>
      </c>
      <c r="G19" s="73">
        <f t="shared" si="0"/>
        <v>53.27338331837106</v>
      </c>
      <c r="H19" s="20">
        <f t="shared" si="1"/>
        <v>-3317.6265199999993</v>
      </c>
    </row>
    <row r="20" spans="1:8" ht="12" customHeight="1" thickBot="1">
      <c r="A20" s="300" t="s">
        <v>365</v>
      </c>
      <c r="B20" s="301" t="s">
        <v>369</v>
      </c>
      <c r="C20" s="350">
        <v>-1184.46646</v>
      </c>
      <c r="D20" s="350">
        <v>-1246.06679</v>
      </c>
      <c r="E20" s="350">
        <v>-269.41559</v>
      </c>
      <c r="F20" s="259">
        <v>-119.52283</v>
      </c>
      <c r="G20" s="73">
        <f t="shared" si="0"/>
        <v>21.621280027854688</v>
      </c>
      <c r="H20" s="20">
        <f t="shared" si="1"/>
        <v>915.05087</v>
      </c>
    </row>
    <row r="21" spans="1:8" s="47" customFormat="1" ht="12.75" thickBot="1">
      <c r="A21" s="45" t="s">
        <v>16</v>
      </c>
      <c r="B21" s="45" t="s">
        <v>17</v>
      </c>
      <c r="C21" s="355">
        <f>C22+C27+C29+C31+C30+C28</f>
        <v>8232.5</v>
      </c>
      <c r="D21" s="355">
        <f>D22+D27+D29+D31+D30+D28</f>
        <v>10585.945999999998</v>
      </c>
      <c r="E21" s="355">
        <f>E22+E27+E29+E31+E30+E28</f>
        <v>7532.5450599999995</v>
      </c>
      <c r="F21" s="355">
        <f>F22+F27+F29+F31+F28+F30</f>
        <v>7355.01062</v>
      </c>
      <c r="G21" s="73">
        <f t="shared" si="0"/>
        <v>71.15608808131083</v>
      </c>
      <c r="H21" s="20">
        <f t="shared" si="1"/>
        <v>-699.9549400000005</v>
      </c>
    </row>
    <row r="22" spans="1:8" s="47" customFormat="1" ht="15.75" customHeight="1" thickBot="1">
      <c r="A22" s="48" t="s">
        <v>198</v>
      </c>
      <c r="B22" s="49" t="s">
        <v>195</v>
      </c>
      <c r="C22" s="356">
        <f>C23+C24</f>
        <v>2800.7000000000003</v>
      </c>
      <c r="D22" s="356">
        <f>D23+D24</f>
        <v>3501.114</v>
      </c>
      <c r="E22" s="356">
        <f>E23+E24</f>
        <v>3179.39973</v>
      </c>
      <c r="F22" s="374">
        <f>F23+F24</f>
        <v>3237.1219300000002</v>
      </c>
      <c r="G22" s="73">
        <f t="shared" si="0"/>
        <v>90.81108841357351</v>
      </c>
      <c r="H22" s="20">
        <f t="shared" si="1"/>
        <v>378.6997299999998</v>
      </c>
    </row>
    <row r="23" spans="1:8" s="47" customFormat="1" ht="24" customHeight="1" thickBot="1">
      <c r="A23" s="48" t="s">
        <v>374</v>
      </c>
      <c r="B23" s="49" t="s">
        <v>196</v>
      </c>
      <c r="C23" s="356">
        <v>614.4</v>
      </c>
      <c r="D23" s="356">
        <v>1114.685</v>
      </c>
      <c r="E23" s="356">
        <v>1112.56557</v>
      </c>
      <c r="F23" s="262">
        <v>827.03279</v>
      </c>
      <c r="G23" s="73">
        <f t="shared" si="0"/>
        <v>99.80986287605916</v>
      </c>
      <c r="H23" s="20">
        <f t="shared" si="1"/>
        <v>498.16557</v>
      </c>
    </row>
    <row r="24" spans="1:8" s="47" customFormat="1" ht="24.75" thickBot="1">
      <c r="A24" s="48" t="s">
        <v>375</v>
      </c>
      <c r="B24" s="49" t="s">
        <v>197</v>
      </c>
      <c r="C24" s="356">
        <v>2186.3</v>
      </c>
      <c r="D24" s="356">
        <v>2386.429</v>
      </c>
      <c r="E24" s="356">
        <v>2066.83416</v>
      </c>
      <c r="F24" s="262">
        <v>2410.08914</v>
      </c>
      <c r="G24" s="73">
        <f t="shared" si="0"/>
        <v>86.60782114196567</v>
      </c>
      <c r="H24" s="20">
        <f t="shared" si="1"/>
        <v>-119.4658400000003</v>
      </c>
    </row>
    <row r="25" spans="1:8" s="47" customFormat="1" ht="36.75" thickBot="1">
      <c r="A25" s="48" t="s">
        <v>376</v>
      </c>
      <c r="B25" s="49" t="s">
        <v>377</v>
      </c>
      <c r="C25" s="356"/>
      <c r="D25" s="356"/>
      <c r="E25" s="356"/>
      <c r="F25" s="449"/>
      <c r="G25" s="73"/>
      <c r="H25" s="20">
        <f t="shared" si="1"/>
        <v>0</v>
      </c>
    </row>
    <row r="26" spans="1:8" ht="12.75" thickBot="1">
      <c r="A26" s="27" t="s">
        <v>18</v>
      </c>
      <c r="B26" s="27" t="s">
        <v>19</v>
      </c>
      <c r="C26" s="352"/>
      <c r="D26" s="352"/>
      <c r="E26" s="352"/>
      <c r="F26" s="352"/>
      <c r="G26" s="73"/>
      <c r="H26" s="20">
        <f>E26-C26</f>
        <v>0</v>
      </c>
    </row>
    <row r="27" spans="1:8" ht="12" customHeight="1" thickBot="1">
      <c r="A27" s="13"/>
      <c r="B27" s="13" t="s">
        <v>20</v>
      </c>
      <c r="C27" s="358">
        <v>3479.9</v>
      </c>
      <c r="D27" s="358">
        <v>3649.571</v>
      </c>
      <c r="E27" s="358">
        <v>1678.44895</v>
      </c>
      <c r="F27" s="263">
        <v>2431.90664</v>
      </c>
      <c r="G27" s="73">
        <f aca="true" t="shared" si="2" ref="G27:G73">E27/C27*100</f>
        <v>48.232677663151236</v>
      </c>
      <c r="H27" s="20">
        <f t="shared" si="1"/>
        <v>-1801.4510500000001</v>
      </c>
    </row>
    <row r="28" spans="1:8" ht="24.75" thickBot="1">
      <c r="A28" s="48" t="s">
        <v>378</v>
      </c>
      <c r="B28" s="54" t="s">
        <v>379</v>
      </c>
      <c r="C28" s="358"/>
      <c r="D28" s="358"/>
      <c r="E28" s="358">
        <v>-9.31602</v>
      </c>
      <c r="F28" s="263">
        <v>-0.92003</v>
      </c>
      <c r="G28" s="73"/>
      <c r="H28" s="20">
        <f t="shared" si="1"/>
        <v>-9.31602</v>
      </c>
    </row>
    <row r="29" spans="1:8" ht="12" customHeight="1" thickBot="1">
      <c r="A29" s="13" t="s">
        <v>21</v>
      </c>
      <c r="B29" s="13" t="s">
        <v>22</v>
      </c>
      <c r="C29" s="360">
        <v>1622.6</v>
      </c>
      <c r="D29" s="360">
        <v>2905.961</v>
      </c>
      <c r="E29" s="360">
        <v>2412.86807</v>
      </c>
      <c r="F29" s="264">
        <v>1459.97834</v>
      </c>
      <c r="G29" s="73">
        <f t="shared" si="2"/>
        <v>148.7038130161469</v>
      </c>
      <c r="H29" s="20">
        <f t="shared" si="1"/>
        <v>790.2680700000001</v>
      </c>
    </row>
    <row r="30" spans="1:8" ht="12.75" thickBot="1">
      <c r="A30" s="13" t="s">
        <v>380</v>
      </c>
      <c r="B30" s="13" t="s">
        <v>381</v>
      </c>
      <c r="C30" s="360"/>
      <c r="D30" s="360"/>
      <c r="E30" s="360">
        <v>-0.30134</v>
      </c>
      <c r="F30" s="264">
        <v>-0.07701</v>
      </c>
      <c r="G30" s="73"/>
      <c r="H30" s="20">
        <f t="shared" si="1"/>
        <v>-0.30134</v>
      </c>
    </row>
    <row r="31" spans="1:8" ht="12.75" thickBot="1">
      <c r="A31" s="34" t="s">
        <v>302</v>
      </c>
      <c r="B31" s="34" t="s">
        <v>303</v>
      </c>
      <c r="C31" s="352">
        <v>329.3</v>
      </c>
      <c r="D31" s="352">
        <v>529.3</v>
      </c>
      <c r="E31" s="352">
        <v>271.44567</v>
      </c>
      <c r="F31" s="261">
        <v>227.00075</v>
      </c>
      <c r="G31" s="73">
        <f t="shared" si="2"/>
        <v>82.4311175220164</v>
      </c>
      <c r="H31" s="20">
        <f t="shared" si="1"/>
        <v>-57.854330000000004</v>
      </c>
    </row>
    <row r="32" spans="1:8" ht="12.75" thickBot="1">
      <c r="A32" s="72" t="s">
        <v>23</v>
      </c>
      <c r="B32" s="306" t="s">
        <v>24</v>
      </c>
      <c r="C32" s="274">
        <f>C33+C34</f>
        <v>8755</v>
      </c>
      <c r="D32" s="274">
        <f>D33+D34</f>
        <v>8968</v>
      </c>
      <c r="E32" s="359">
        <f>E33+E34</f>
        <v>1420.55314</v>
      </c>
      <c r="F32" s="359">
        <f>F33+F34</f>
        <v>3071.0190000000002</v>
      </c>
      <c r="G32" s="73">
        <f t="shared" si="2"/>
        <v>16.225621245002856</v>
      </c>
      <c r="H32" s="20">
        <f t="shared" si="1"/>
        <v>-7334.44686</v>
      </c>
    </row>
    <row r="33" spans="1:9" ht="12.75" thickBot="1">
      <c r="A33" s="34" t="s">
        <v>382</v>
      </c>
      <c r="B33" s="34" t="s">
        <v>26</v>
      </c>
      <c r="C33" s="260">
        <v>1029</v>
      </c>
      <c r="D33" s="260">
        <v>1037.5</v>
      </c>
      <c r="E33" s="349">
        <v>55.09983</v>
      </c>
      <c r="F33" s="258">
        <v>195.6071</v>
      </c>
      <c r="G33" s="73">
        <f t="shared" si="2"/>
        <v>5.3546967930029155</v>
      </c>
      <c r="H33" s="20">
        <f t="shared" si="1"/>
        <v>-973.90017</v>
      </c>
      <c r="I33" s="47"/>
    </row>
    <row r="34" spans="1:8" ht="12.75" thickBot="1">
      <c r="A34" s="58" t="s">
        <v>29</v>
      </c>
      <c r="B34" s="58" t="s">
        <v>30</v>
      </c>
      <c r="C34" s="264">
        <v>7726</v>
      </c>
      <c r="D34" s="264">
        <v>7930.5</v>
      </c>
      <c r="E34" s="350">
        <v>1365.45331</v>
      </c>
      <c r="F34" s="259">
        <v>2875.4119</v>
      </c>
      <c r="G34" s="73">
        <f t="shared" si="2"/>
        <v>17.673483173699196</v>
      </c>
      <c r="H34" s="20">
        <f t="shared" si="1"/>
        <v>-6360.54669</v>
      </c>
    </row>
    <row r="35" spans="1:8" ht="12.75" thickBot="1">
      <c r="A35" s="26" t="s">
        <v>31</v>
      </c>
      <c r="B35" s="6" t="s">
        <v>32</v>
      </c>
      <c r="C35" s="253">
        <f>C37+C39+C40</f>
        <v>1267.8</v>
      </c>
      <c r="D35" s="253">
        <f>D37+D39+D40</f>
        <v>1611.567</v>
      </c>
      <c r="E35" s="361">
        <f>E37+E39+E40</f>
        <v>703.92056</v>
      </c>
      <c r="F35" s="407">
        <f>F37+F39+F40</f>
        <v>806.45768</v>
      </c>
      <c r="G35" s="73">
        <f t="shared" si="2"/>
        <v>55.52299731818899</v>
      </c>
      <c r="H35" s="20">
        <f>E35-C35</f>
        <v>-563.8794399999999</v>
      </c>
    </row>
    <row r="36" spans="1:8" ht="12.75" thickBot="1">
      <c r="A36" s="27" t="s">
        <v>33</v>
      </c>
      <c r="B36" s="27" t="s">
        <v>34</v>
      </c>
      <c r="C36" s="261"/>
      <c r="D36" s="261"/>
      <c r="E36" s="352"/>
      <c r="F36" s="352"/>
      <c r="G36" s="73"/>
      <c r="H36" s="20">
        <f t="shared" si="1"/>
        <v>0</v>
      </c>
    </row>
    <row r="37" spans="2:8" ht="12.75" thickBot="1">
      <c r="B37" s="34" t="s">
        <v>35</v>
      </c>
      <c r="C37" s="260">
        <f>C38</f>
        <v>1234.8</v>
      </c>
      <c r="D37" s="260">
        <f>D38</f>
        <v>1563.567</v>
      </c>
      <c r="E37" s="351">
        <f>E38</f>
        <v>690.90056</v>
      </c>
      <c r="F37" s="351">
        <f>F38</f>
        <v>755.99984</v>
      </c>
      <c r="G37" s="73">
        <f t="shared" si="2"/>
        <v>55.952426303854885</v>
      </c>
      <c r="H37" s="20">
        <f t="shared" si="1"/>
        <v>-543.8994399999999</v>
      </c>
    </row>
    <row r="38" spans="1:8" ht="12.75" thickBot="1">
      <c r="A38" s="27" t="s">
        <v>36</v>
      </c>
      <c r="B38" s="58" t="s">
        <v>37</v>
      </c>
      <c r="C38" s="264">
        <v>1234.8</v>
      </c>
      <c r="D38" s="264">
        <v>1563.567</v>
      </c>
      <c r="E38" s="353">
        <v>690.90056</v>
      </c>
      <c r="F38" s="121">
        <v>755.99984</v>
      </c>
      <c r="G38" s="73">
        <f t="shared" si="2"/>
        <v>55.952426303854885</v>
      </c>
      <c r="H38" s="20">
        <f>E38-C38</f>
        <v>-543.8994399999999</v>
      </c>
    </row>
    <row r="39" spans="1:8" ht="12.75" thickBot="1">
      <c r="A39" s="27" t="s">
        <v>38</v>
      </c>
      <c r="B39" s="27" t="s">
        <v>39</v>
      </c>
      <c r="C39" s="261">
        <v>33</v>
      </c>
      <c r="D39" s="261">
        <v>48</v>
      </c>
      <c r="E39" s="360">
        <v>13.02</v>
      </c>
      <c r="F39" s="264">
        <v>50.45784</v>
      </c>
      <c r="G39" s="73">
        <f t="shared" si="2"/>
        <v>39.45454545454545</v>
      </c>
      <c r="H39" s="20">
        <f t="shared" si="1"/>
        <v>-19.98</v>
      </c>
    </row>
    <row r="40" spans="1:8" ht="12.75" thickBot="1">
      <c r="A40" s="27"/>
      <c r="B40" s="27" t="s">
        <v>314</v>
      </c>
      <c r="C40" s="261"/>
      <c r="D40" s="261"/>
      <c r="E40" s="352"/>
      <c r="F40" s="448"/>
      <c r="G40" s="73"/>
      <c r="H40" s="20">
        <f t="shared" si="1"/>
        <v>0</v>
      </c>
    </row>
    <row r="41" spans="1:9" ht="12.75" thickBot="1">
      <c r="A41" s="26" t="s">
        <v>40</v>
      </c>
      <c r="B41" s="14" t="s">
        <v>41</v>
      </c>
      <c r="C41" s="287"/>
      <c r="D41" s="287"/>
      <c r="E41" s="408"/>
      <c r="F41" s="408"/>
      <c r="G41" s="73"/>
      <c r="H41" s="20">
        <f t="shared" si="1"/>
        <v>0</v>
      </c>
      <c r="I41" s="9"/>
    </row>
    <row r="42" spans="1:9" ht="12.75" thickBot="1">
      <c r="A42" s="15"/>
      <c r="B42" s="312" t="s">
        <v>42</v>
      </c>
      <c r="C42" s="457"/>
      <c r="D42" s="457"/>
      <c r="E42" s="409"/>
      <c r="F42" s="453"/>
      <c r="G42" s="73"/>
      <c r="H42" s="20">
        <f t="shared" si="1"/>
        <v>0</v>
      </c>
      <c r="I42" s="9"/>
    </row>
    <row r="43" spans="1:8" ht="24.75" thickBot="1">
      <c r="A43" s="72" t="s">
        <v>63</v>
      </c>
      <c r="B43" s="341" t="s">
        <v>203</v>
      </c>
      <c r="C43" s="314">
        <f>C46+C50+C53</f>
        <v>10574.43298</v>
      </c>
      <c r="D43" s="314">
        <f>D46+D50+D53</f>
        <v>12173.84663</v>
      </c>
      <c r="E43" s="364">
        <f>E46+E50+E53+E58+E59</f>
        <v>2403.3100999999997</v>
      </c>
      <c r="F43" s="388">
        <f>F46+F50+F53</f>
        <v>1333.0351</v>
      </c>
      <c r="G43" s="73">
        <f t="shared" si="2"/>
        <v>22.727555269824027</v>
      </c>
      <c r="H43" s="20">
        <f t="shared" si="1"/>
        <v>-8171.12288</v>
      </c>
    </row>
    <row r="44" spans="2:8" ht="0.75" customHeight="1" thickBot="1">
      <c r="B44" s="74"/>
      <c r="C44" s="288"/>
      <c r="D44" s="288"/>
      <c r="E44" s="410">
        <f>E46+E53+E58+E48+E57</f>
        <v>2645.49775</v>
      </c>
      <c r="F44" s="410">
        <f>F46+F53+F58+F48+F57</f>
        <v>2256.39779</v>
      </c>
      <c r="G44" s="73" t="e">
        <f t="shared" si="2"/>
        <v>#DIV/0!</v>
      </c>
      <c r="H44" s="20">
        <f t="shared" si="1"/>
        <v>2645.49775</v>
      </c>
    </row>
    <row r="45" spans="1:8" ht="12.75" thickBot="1">
      <c r="A45" s="27" t="s">
        <v>64</v>
      </c>
      <c r="B45" s="27" t="s">
        <v>65</v>
      </c>
      <c r="C45" s="261"/>
      <c r="D45" s="261"/>
      <c r="E45" s="411"/>
      <c r="F45" s="411"/>
      <c r="G45" s="73"/>
      <c r="H45" s="20">
        <f t="shared" si="1"/>
        <v>0</v>
      </c>
    </row>
    <row r="46" spans="2:8" ht="12" customHeight="1" thickBot="1">
      <c r="B46" s="34" t="s">
        <v>66</v>
      </c>
      <c r="C46" s="260">
        <f>C48</f>
        <v>5808</v>
      </c>
      <c r="D46" s="260">
        <f>D48</f>
        <v>5877.80666</v>
      </c>
      <c r="E46" s="351">
        <f>E48</f>
        <v>1229.95075</v>
      </c>
      <c r="F46" s="351">
        <f>F48</f>
        <v>1075.20788</v>
      </c>
      <c r="G46" s="73">
        <f t="shared" si="2"/>
        <v>21.176837982093662</v>
      </c>
      <c r="H46" s="20">
        <f t="shared" si="1"/>
        <v>-4578.04925</v>
      </c>
    </row>
    <row r="47" spans="1:8" ht="12.75" thickBot="1">
      <c r="A47" s="27" t="s">
        <v>267</v>
      </c>
      <c r="B47" s="27" t="s">
        <v>65</v>
      </c>
      <c r="C47" s="261"/>
      <c r="D47" s="261"/>
      <c r="E47" s="352"/>
      <c r="F47" s="352"/>
      <c r="G47" s="73"/>
      <c r="H47" s="20">
        <f>E47-C47</f>
        <v>0</v>
      </c>
    </row>
    <row r="48" spans="2:8" ht="12" customHeight="1" thickBot="1">
      <c r="B48" s="34" t="s">
        <v>67</v>
      </c>
      <c r="C48" s="260">
        <v>5808</v>
      </c>
      <c r="D48" s="260">
        <v>5877.80666</v>
      </c>
      <c r="E48" s="351">
        <v>1229.95075</v>
      </c>
      <c r="F48" s="260">
        <v>1075.20788</v>
      </c>
      <c r="G48" s="73">
        <f t="shared" si="2"/>
        <v>21.176837982093662</v>
      </c>
      <c r="H48" s="20">
        <f t="shared" si="1"/>
        <v>-4578.04925</v>
      </c>
    </row>
    <row r="49" spans="1:8" ht="12.75" thickBot="1">
      <c r="A49" s="27" t="s">
        <v>439</v>
      </c>
      <c r="B49" s="27" t="s">
        <v>65</v>
      </c>
      <c r="C49" s="261"/>
      <c r="D49" s="261"/>
      <c r="E49" s="352"/>
      <c r="F49" s="261"/>
      <c r="G49" s="73"/>
      <c r="H49" s="20">
        <f>E49-C49</f>
        <v>0</v>
      </c>
    </row>
    <row r="50" spans="2:8" ht="11.25" customHeight="1" thickBot="1">
      <c r="B50" s="34" t="s">
        <v>67</v>
      </c>
      <c r="C50" s="260">
        <v>4582.43298</v>
      </c>
      <c r="D50" s="260">
        <v>6013.20497</v>
      </c>
      <c r="E50" s="351">
        <v>1015.7953</v>
      </c>
      <c r="F50" s="260">
        <v>165.43503</v>
      </c>
      <c r="G50" s="73">
        <f t="shared" si="2"/>
        <v>22.16716107869842</v>
      </c>
      <c r="H50" s="20">
        <f t="shared" si="1"/>
        <v>-3566.63768</v>
      </c>
    </row>
    <row r="51" spans="1:9" ht="12.75" thickBot="1">
      <c r="A51" s="27" t="s">
        <v>68</v>
      </c>
      <c r="B51" s="27" t="s">
        <v>69</v>
      </c>
      <c r="C51" s="261"/>
      <c r="D51" s="261"/>
      <c r="E51" s="412"/>
      <c r="F51" s="412"/>
      <c r="G51" s="73"/>
      <c r="H51" s="20">
        <f t="shared" si="1"/>
        <v>0</v>
      </c>
      <c r="I51" s="47"/>
    </row>
    <row r="52" spans="1:9" ht="12.75" thickBot="1">
      <c r="A52" s="75"/>
      <c r="B52" s="34" t="s">
        <v>70</v>
      </c>
      <c r="C52" s="260"/>
      <c r="D52" s="260"/>
      <c r="E52" s="366"/>
      <c r="F52" s="366"/>
      <c r="G52" s="73"/>
      <c r="H52" s="20">
        <f t="shared" si="1"/>
        <v>0</v>
      </c>
      <c r="I52" s="77"/>
    </row>
    <row r="53" spans="1:9" s="47" customFormat="1" ht="12.75" thickBot="1">
      <c r="A53" s="75"/>
      <c r="B53" s="34" t="s">
        <v>71</v>
      </c>
      <c r="C53" s="267">
        <f>C55+C57</f>
        <v>184</v>
      </c>
      <c r="D53" s="267">
        <f>D55+D57</f>
        <v>282.835</v>
      </c>
      <c r="E53" s="366">
        <f>E55+E57</f>
        <v>146.63905</v>
      </c>
      <c r="F53" s="366">
        <f>F55+F57</f>
        <v>92.39219</v>
      </c>
      <c r="G53" s="73">
        <f t="shared" si="2"/>
        <v>79.69513586956522</v>
      </c>
      <c r="H53" s="20">
        <f t="shared" si="1"/>
        <v>-37.36095</v>
      </c>
      <c r="I53" s="77"/>
    </row>
    <row r="54" spans="1:8" s="77" customFormat="1" ht="12.75" thickBot="1">
      <c r="A54" s="27" t="s">
        <v>72</v>
      </c>
      <c r="B54" s="27" t="s">
        <v>73</v>
      </c>
      <c r="C54" s="261"/>
      <c r="D54" s="261"/>
      <c r="E54" s="376"/>
      <c r="F54" s="376"/>
      <c r="G54" s="73"/>
      <c r="H54" s="20">
        <f t="shared" si="1"/>
        <v>0</v>
      </c>
    </row>
    <row r="55" spans="1:8" s="77" customFormat="1" ht="12.75" customHeight="1" thickBot="1">
      <c r="A55" s="68"/>
      <c r="B55" s="13" t="s">
        <v>74</v>
      </c>
      <c r="C55" s="260">
        <v>184</v>
      </c>
      <c r="D55" s="260">
        <v>282.835</v>
      </c>
      <c r="E55" s="370">
        <v>115.22935</v>
      </c>
      <c r="F55" s="269">
        <v>78.80235</v>
      </c>
      <c r="G55" s="73">
        <f t="shared" si="2"/>
        <v>62.62464673913043</v>
      </c>
      <c r="H55" s="20">
        <f t="shared" si="1"/>
        <v>-68.77065</v>
      </c>
    </row>
    <row r="56" spans="1:8" s="77" customFormat="1" ht="12.75" thickBot="1">
      <c r="A56" s="27" t="s">
        <v>75</v>
      </c>
      <c r="B56" s="27" t="s">
        <v>73</v>
      </c>
      <c r="C56" s="261"/>
      <c r="D56" s="261"/>
      <c r="E56" s="366"/>
      <c r="F56" s="267"/>
      <c r="G56" s="73"/>
      <c r="H56" s="20">
        <f t="shared" si="1"/>
        <v>0</v>
      </c>
    </row>
    <row r="57" spans="1:8" s="77" customFormat="1" ht="14.25" customHeight="1" thickBot="1">
      <c r="A57" s="68"/>
      <c r="B57" s="13" t="s">
        <v>76</v>
      </c>
      <c r="C57" s="263"/>
      <c r="D57" s="263"/>
      <c r="E57" s="366">
        <v>31.4097</v>
      </c>
      <c r="F57" s="267">
        <v>13.58984</v>
      </c>
      <c r="G57" s="73"/>
      <c r="H57" s="20">
        <f t="shared" si="1"/>
        <v>31.4097</v>
      </c>
    </row>
    <row r="58" spans="1:8" s="77" customFormat="1" ht="15" customHeight="1" thickBot="1">
      <c r="A58" s="27" t="s">
        <v>472</v>
      </c>
      <c r="B58" s="27" t="s">
        <v>78</v>
      </c>
      <c r="C58" s="260"/>
      <c r="D58" s="260"/>
      <c r="E58" s="376">
        <v>7.5475</v>
      </c>
      <c r="F58" s="376"/>
      <c r="G58" s="73"/>
      <c r="H58" s="20">
        <f>E58-C58</f>
        <v>7.5475</v>
      </c>
    </row>
    <row r="59" spans="1:8" s="77" customFormat="1" ht="15" customHeight="1" thickBot="1">
      <c r="A59" s="27" t="s">
        <v>473</v>
      </c>
      <c r="B59" s="27" t="s">
        <v>474</v>
      </c>
      <c r="C59" s="260"/>
      <c r="D59" s="260"/>
      <c r="E59" s="376">
        <v>3.3775</v>
      </c>
      <c r="F59" s="376"/>
      <c r="G59" s="73"/>
      <c r="H59" s="20">
        <f>E59-C59</f>
        <v>3.3775</v>
      </c>
    </row>
    <row r="60" spans="1:8" s="77" customFormat="1" ht="15" customHeight="1" thickBot="1">
      <c r="A60" s="72" t="s">
        <v>79</v>
      </c>
      <c r="B60" s="306" t="s">
        <v>80</v>
      </c>
      <c r="C60" s="314">
        <f>C62+C63+C64+C65+C67</f>
        <v>1610.688</v>
      </c>
      <c r="D60" s="314">
        <f>D62+D63+D64+D65+D67</f>
        <v>1861.5</v>
      </c>
      <c r="E60" s="364">
        <f>E62+E63+E64+E65+E67+E66</f>
        <v>1983.7309300000002</v>
      </c>
      <c r="F60" s="388">
        <f>F62+F63+F65+F64+F66+F67</f>
        <v>5638.98373</v>
      </c>
      <c r="G60" s="73">
        <f t="shared" si="2"/>
        <v>123.16047117753408</v>
      </c>
      <c r="H60" s="20">
        <f t="shared" si="1"/>
        <v>373.04293000000007</v>
      </c>
    </row>
    <row r="61" spans="1:8" s="77" customFormat="1" ht="14.25" customHeight="1" thickBot="1">
      <c r="A61" s="34" t="s">
        <v>385</v>
      </c>
      <c r="B61" s="34" t="s">
        <v>82</v>
      </c>
      <c r="C61" s="260"/>
      <c r="D61" s="260"/>
      <c r="E61" s="366"/>
      <c r="F61" s="366"/>
      <c r="G61" s="73"/>
      <c r="H61" s="20">
        <f t="shared" si="1"/>
        <v>0</v>
      </c>
    </row>
    <row r="62" spans="1:8" s="77" customFormat="1" ht="10.5" customHeight="1" thickBot="1">
      <c r="A62" s="75"/>
      <c r="B62" s="34" t="s">
        <v>83</v>
      </c>
      <c r="C62" s="260">
        <v>672.129</v>
      </c>
      <c r="D62" s="260">
        <v>672.129</v>
      </c>
      <c r="E62" s="366">
        <v>-784.67531</v>
      </c>
      <c r="F62" s="267">
        <v>3062.15939</v>
      </c>
      <c r="G62" s="73">
        <f t="shared" si="2"/>
        <v>-116.74474840395222</v>
      </c>
      <c r="H62" s="20">
        <f t="shared" si="1"/>
        <v>-1456.80431</v>
      </c>
    </row>
    <row r="63" spans="1:8" s="77" customFormat="1" ht="17.25" customHeight="1" thickBot="1">
      <c r="A63" s="27" t="s">
        <v>386</v>
      </c>
      <c r="B63" s="54" t="s">
        <v>388</v>
      </c>
      <c r="C63" s="259"/>
      <c r="D63" s="259">
        <v>0.812</v>
      </c>
      <c r="E63" s="356">
        <v>5.37882</v>
      </c>
      <c r="F63" s="262">
        <v>11.17611</v>
      </c>
      <c r="G63" s="73"/>
      <c r="H63" s="20">
        <f>E63-C63</f>
        <v>5.37882</v>
      </c>
    </row>
    <row r="64" spans="1:8" s="77" customFormat="1" ht="12" customHeight="1" thickBot="1">
      <c r="A64" s="27" t="s">
        <v>404</v>
      </c>
      <c r="B64" s="54" t="s">
        <v>405</v>
      </c>
      <c r="C64" s="259"/>
      <c r="D64" s="259"/>
      <c r="E64" s="356"/>
      <c r="F64" s="262"/>
      <c r="G64" s="73"/>
      <c r="H64" s="20">
        <f t="shared" si="1"/>
        <v>0</v>
      </c>
    </row>
    <row r="65" spans="1:8" s="77" customFormat="1" ht="14.25" customHeight="1" thickBot="1">
      <c r="A65" s="27" t="s">
        <v>387</v>
      </c>
      <c r="B65" s="48" t="s">
        <v>389</v>
      </c>
      <c r="C65" s="259">
        <v>76.338</v>
      </c>
      <c r="D65" s="259">
        <v>76.338</v>
      </c>
      <c r="E65" s="356">
        <v>150.81613</v>
      </c>
      <c r="F65" s="262">
        <v>87.97395</v>
      </c>
      <c r="G65" s="73">
        <f t="shared" si="2"/>
        <v>197.56363803086273</v>
      </c>
      <c r="H65" s="20">
        <f t="shared" si="1"/>
        <v>74.47813</v>
      </c>
    </row>
    <row r="66" spans="1:8" s="77" customFormat="1" ht="12.75" customHeight="1" thickBot="1">
      <c r="A66" s="48" t="s">
        <v>396</v>
      </c>
      <c r="B66" s="48" t="s">
        <v>397</v>
      </c>
      <c r="C66" s="259"/>
      <c r="D66" s="259"/>
      <c r="E66" s="356">
        <v>0.08628</v>
      </c>
      <c r="F66" s="262">
        <v>0.00366</v>
      </c>
      <c r="G66" s="73"/>
      <c r="H66" s="20">
        <f t="shared" si="1"/>
        <v>0.08628</v>
      </c>
    </row>
    <row r="67" spans="1:8" s="77" customFormat="1" ht="27.75" customHeight="1" thickBot="1">
      <c r="A67" s="48" t="s">
        <v>408</v>
      </c>
      <c r="B67" s="324" t="s">
        <v>398</v>
      </c>
      <c r="C67" s="259">
        <v>862.221</v>
      </c>
      <c r="D67" s="259">
        <v>1112.221</v>
      </c>
      <c r="E67" s="356">
        <v>2612.12501</v>
      </c>
      <c r="F67" s="262">
        <v>2477.67062</v>
      </c>
      <c r="G67" s="73">
        <f t="shared" si="2"/>
        <v>302.9530723561593</v>
      </c>
      <c r="H67" s="20">
        <f t="shared" si="1"/>
        <v>1749.9040100000002</v>
      </c>
    </row>
    <row r="68" spans="1:8" s="77" customFormat="1" ht="15" customHeight="1" thickBot="1">
      <c r="A68" s="72" t="s">
        <v>406</v>
      </c>
      <c r="B68" s="315" t="s">
        <v>407</v>
      </c>
      <c r="C68" s="458"/>
      <c r="D68" s="458"/>
      <c r="E68" s="359"/>
      <c r="F68" s="456"/>
      <c r="G68" s="73"/>
      <c r="H68" s="20">
        <f t="shared" si="1"/>
        <v>0</v>
      </c>
    </row>
    <row r="69" spans="1:9" s="77" customFormat="1" ht="27.75" customHeight="1" thickBot="1">
      <c r="A69" s="72" t="s">
        <v>304</v>
      </c>
      <c r="B69" s="313" t="s">
        <v>210</v>
      </c>
      <c r="C69" s="459"/>
      <c r="D69" s="459"/>
      <c r="E69" s="359"/>
      <c r="F69" s="274">
        <v>182</v>
      </c>
      <c r="G69" s="73"/>
      <c r="H69" s="20">
        <f t="shared" si="1"/>
        <v>0</v>
      </c>
      <c r="I69" s="4"/>
    </row>
    <row r="70" spans="1:8" s="9" customFormat="1" ht="12.75" thickBot="1">
      <c r="A70" s="72" t="s">
        <v>289</v>
      </c>
      <c r="B70" s="315" t="s">
        <v>94</v>
      </c>
      <c r="C70" s="459">
        <v>1000</v>
      </c>
      <c r="D70" s="459">
        <v>11431.78458</v>
      </c>
      <c r="E70" s="359">
        <v>9117.80455</v>
      </c>
      <c r="F70" s="274">
        <v>712.2226</v>
      </c>
      <c r="G70" s="73">
        <f t="shared" si="2"/>
        <v>911.7804550000001</v>
      </c>
      <c r="H70" s="20">
        <f t="shared" si="1"/>
        <v>8117.804550000001</v>
      </c>
    </row>
    <row r="71" spans="1:8" ht="12.75" thickBot="1">
      <c r="A71" s="72" t="s">
        <v>95</v>
      </c>
      <c r="B71" s="306" t="s">
        <v>96</v>
      </c>
      <c r="C71" s="314">
        <f>C73+C76+C88+C93+C97+C86+C82+C85+C95+C81+C96+C94+C92+C83+C100+C74</f>
        <v>716</v>
      </c>
      <c r="D71" s="314">
        <f>D73+D76+D88+D93+D97+D86+D82+D85+D95+D81+D96+D94+D92+D83+D100+D74</f>
        <v>926.5</v>
      </c>
      <c r="E71" s="388">
        <f>E73+E76+E88+E93+E97+E86+E82+E85+E95+E81+E96+E94+E92+E74+E84+E101+E78</f>
        <v>684.91446</v>
      </c>
      <c r="F71" s="413">
        <f>F73+F76+F88+F93+F97+F86+F82+F85+F95+F81+F96+F94+F92+F74+F84+F101+F78+F100+F77</f>
        <v>593.7449</v>
      </c>
      <c r="G71" s="73">
        <f t="shared" si="2"/>
        <v>95.6584441340782</v>
      </c>
      <c r="H71" s="20">
        <f t="shared" si="1"/>
        <v>-31.085540000000037</v>
      </c>
    </row>
    <row r="72" spans="1:9" s="9" customFormat="1" ht="12.75" thickBot="1">
      <c r="A72" s="34" t="s">
        <v>279</v>
      </c>
      <c r="B72" s="34" t="s">
        <v>97</v>
      </c>
      <c r="C72" s="260"/>
      <c r="D72" s="260"/>
      <c r="E72" s="409"/>
      <c r="F72" s="409"/>
      <c r="G72" s="73"/>
      <c r="H72" s="20">
        <f>E72-C72</f>
        <v>0</v>
      </c>
      <c r="I72" s="4"/>
    </row>
    <row r="73" spans="2:8" ht="12.75" thickBot="1">
      <c r="B73" s="34" t="s">
        <v>98</v>
      </c>
      <c r="C73" s="260">
        <v>30.1</v>
      </c>
      <c r="D73" s="260">
        <v>30.6</v>
      </c>
      <c r="E73" s="351">
        <v>39.98711</v>
      </c>
      <c r="F73" s="260">
        <v>27.07499</v>
      </c>
      <c r="G73" s="73">
        <f t="shared" si="2"/>
        <v>132.84754152823922</v>
      </c>
      <c r="H73" s="20">
        <f t="shared" si="1"/>
        <v>9.88711</v>
      </c>
    </row>
    <row r="74" spans="1:8" ht="12.75" customHeight="1" thickBot="1">
      <c r="A74" s="48" t="s">
        <v>390</v>
      </c>
      <c r="B74" s="54" t="s">
        <v>391</v>
      </c>
      <c r="C74" s="259"/>
      <c r="D74" s="259"/>
      <c r="E74" s="350"/>
      <c r="F74" s="259"/>
      <c r="G74" s="73"/>
      <c r="H74" s="20">
        <f>E74-C74</f>
        <v>0</v>
      </c>
    </row>
    <row r="75" spans="1:8" ht="12.75" thickBot="1">
      <c r="A75" s="27" t="s">
        <v>99</v>
      </c>
      <c r="B75" s="27" t="s">
        <v>100</v>
      </c>
      <c r="C75" s="261"/>
      <c r="D75" s="261"/>
      <c r="E75" s="352"/>
      <c r="F75" s="261"/>
      <c r="G75" s="73"/>
      <c r="H75" s="20">
        <f>E75-C75</f>
        <v>0</v>
      </c>
    </row>
    <row r="76" spans="1:8" ht="12.75" thickBot="1">
      <c r="A76" s="13"/>
      <c r="B76" s="13" t="s">
        <v>101</v>
      </c>
      <c r="C76" s="263">
        <v>34</v>
      </c>
      <c r="D76" s="263">
        <v>34</v>
      </c>
      <c r="E76" s="358">
        <v>48</v>
      </c>
      <c r="F76" s="263">
        <v>28</v>
      </c>
      <c r="G76" s="73">
        <f>E76/C76*100</f>
        <v>141.1764705882353</v>
      </c>
      <c r="H76" s="20">
        <f>E76-C76</f>
        <v>14</v>
      </c>
    </row>
    <row r="77" spans="1:8" ht="12.75" thickBot="1">
      <c r="A77" s="34" t="s">
        <v>411</v>
      </c>
      <c r="B77" s="34" t="s">
        <v>412</v>
      </c>
      <c r="C77" s="260"/>
      <c r="D77" s="260"/>
      <c r="E77" s="351"/>
      <c r="F77" s="351"/>
      <c r="G77" s="73"/>
      <c r="H77" s="20">
        <f aca="true" t="shared" si="3" ref="H77:H93">E77-C77</f>
        <v>0</v>
      </c>
    </row>
    <row r="78" spans="2:8" ht="0.75" customHeight="1" thickBot="1">
      <c r="B78" s="13"/>
      <c r="C78" s="260"/>
      <c r="D78" s="260"/>
      <c r="E78" s="351"/>
      <c r="F78" s="351"/>
      <c r="G78" s="73"/>
      <c r="H78" s="20">
        <f t="shared" si="3"/>
        <v>0</v>
      </c>
    </row>
    <row r="79" spans="1:8" ht="12.75" thickBot="1">
      <c r="A79" s="27" t="s">
        <v>105</v>
      </c>
      <c r="B79" s="27" t="s">
        <v>103</v>
      </c>
      <c r="C79" s="261"/>
      <c r="D79" s="261"/>
      <c r="E79" s="352"/>
      <c r="F79" s="352"/>
      <c r="G79" s="73"/>
      <c r="H79" s="20">
        <f t="shared" si="3"/>
        <v>0</v>
      </c>
    </row>
    <row r="80" spans="2:8" ht="12.75" thickBot="1">
      <c r="B80" s="34" t="s">
        <v>106</v>
      </c>
      <c r="C80" s="260"/>
      <c r="D80" s="260"/>
      <c r="E80" s="351"/>
      <c r="F80" s="351"/>
      <c r="G80" s="73"/>
      <c r="H80" s="20">
        <f t="shared" si="3"/>
        <v>0</v>
      </c>
    </row>
    <row r="81" spans="2:8" ht="12.75" thickBot="1">
      <c r="B81" s="34" t="s">
        <v>93</v>
      </c>
      <c r="C81" s="260"/>
      <c r="D81" s="260"/>
      <c r="E81" s="351"/>
      <c r="F81" s="351"/>
      <c r="G81" s="73"/>
      <c r="H81" s="20">
        <f t="shared" si="3"/>
        <v>0</v>
      </c>
    </row>
    <row r="82" spans="1:8" ht="12" customHeight="1" thickBot="1">
      <c r="A82" s="27" t="s">
        <v>226</v>
      </c>
      <c r="B82" s="58" t="s">
        <v>227</v>
      </c>
      <c r="C82" s="264">
        <v>171</v>
      </c>
      <c r="D82" s="264">
        <v>171</v>
      </c>
      <c r="E82" s="350"/>
      <c r="F82" s="259">
        <v>170</v>
      </c>
      <c r="G82" s="73">
        <f>E82/C82*100</f>
        <v>0</v>
      </c>
      <c r="H82" s="20">
        <f t="shared" si="3"/>
        <v>-171</v>
      </c>
    </row>
    <row r="83" spans="1:8" ht="12.75" thickBot="1">
      <c r="A83" s="27" t="s">
        <v>107</v>
      </c>
      <c r="B83" s="27" t="s">
        <v>108</v>
      </c>
      <c r="C83" s="261">
        <v>95</v>
      </c>
      <c r="D83" s="261">
        <v>95</v>
      </c>
      <c r="E83" s="352"/>
      <c r="F83" s="261"/>
      <c r="G83" s="73">
        <f>E83/C83*100</f>
        <v>0</v>
      </c>
      <c r="H83" s="20">
        <f t="shared" si="3"/>
        <v>-95</v>
      </c>
    </row>
    <row r="84" spans="1:8" ht="12.75" thickBot="1">
      <c r="A84" s="13"/>
      <c r="B84" s="13" t="s">
        <v>109</v>
      </c>
      <c r="C84" s="263"/>
      <c r="D84" s="263"/>
      <c r="E84" s="358">
        <v>63</v>
      </c>
      <c r="F84" s="263">
        <v>50</v>
      </c>
      <c r="G84" s="73"/>
      <c r="H84" s="20">
        <f t="shared" si="3"/>
        <v>63</v>
      </c>
    </row>
    <row r="85" spans="1:8" ht="15.75" customHeight="1" thickBot="1">
      <c r="A85" s="27" t="s">
        <v>110</v>
      </c>
      <c r="B85" s="27" t="s">
        <v>111</v>
      </c>
      <c r="C85" s="261">
        <v>16.1</v>
      </c>
      <c r="D85" s="261">
        <v>71.1</v>
      </c>
      <c r="E85" s="350">
        <v>97.5</v>
      </c>
      <c r="F85" s="259">
        <v>60.059</v>
      </c>
      <c r="G85" s="73">
        <f>E85/C85*100</f>
        <v>605.5900621118011</v>
      </c>
      <c r="H85" s="20">
        <f>E85-C85</f>
        <v>81.4</v>
      </c>
    </row>
    <row r="86" spans="1:8" ht="12.75" customHeight="1" thickBot="1">
      <c r="A86" s="27" t="s">
        <v>112</v>
      </c>
      <c r="B86" s="27" t="s">
        <v>225</v>
      </c>
      <c r="C86" s="261"/>
      <c r="D86" s="261"/>
      <c r="E86" s="353"/>
      <c r="F86" s="353"/>
      <c r="G86" s="73"/>
      <c r="H86" s="20">
        <f t="shared" si="3"/>
        <v>0</v>
      </c>
    </row>
    <row r="87" spans="1:8" ht="12.75" thickBot="1">
      <c r="A87" s="27" t="s">
        <v>113</v>
      </c>
      <c r="B87" s="27" t="s">
        <v>108</v>
      </c>
      <c r="C87" s="261"/>
      <c r="D87" s="261"/>
      <c r="E87" s="352"/>
      <c r="F87" s="352"/>
      <c r="G87" s="73"/>
      <c r="H87" s="20">
        <f t="shared" si="3"/>
        <v>0</v>
      </c>
    </row>
    <row r="88" spans="2:8" ht="12.75" thickBot="1">
      <c r="B88" s="34" t="s">
        <v>114</v>
      </c>
      <c r="C88" s="260"/>
      <c r="D88" s="260"/>
      <c r="E88" s="351">
        <v>1.5</v>
      </c>
      <c r="F88" s="351"/>
      <c r="G88" s="73"/>
      <c r="H88" s="20">
        <f t="shared" si="3"/>
        <v>1.5</v>
      </c>
    </row>
    <row r="89" spans="3:8" ht="12.75" hidden="1" thickBot="1">
      <c r="C89" s="460"/>
      <c r="D89" s="460"/>
      <c r="G89" s="73"/>
      <c r="H89" s="20">
        <f t="shared" si="3"/>
        <v>0</v>
      </c>
    </row>
    <row r="90" spans="3:8" ht="12.75" hidden="1" thickBot="1">
      <c r="C90" s="460"/>
      <c r="D90" s="460"/>
      <c r="G90" s="73"/>
      <c r="H90" s="20">
        <f t="shared" si="3"/>
        <v>0</v>
      </c>
    </row>
    <row r="91" spans="3:8" ht="12.75" hidden="1" thickBot="1">
      <c r="C91" s="460"/>
      <c r="D91" s="460"/>
      <c r="G91" s="73"/>
      <c r="H91" s="20">
        <f t="shared" si="3"/>
        <v>0</v>
      </c>
    </row>
    <row r="92" spans="1:8" ht="16.5" customHeight="1" thickBot="1">
      <c r="A92" s="13" t="s">
        <v>115</v>
      </c>
      <c r="B92" s="13" t="s">
        <v>429</v>
      </c>
      <c r="C92" s="263"/>
      <c r="D92" s="263"/>
      <c r="E92" s="439"/>
      <c r="F92" s="439"/>
      <c r="G92" s="73"/>
      <c r="H92" s="20">
        <f t="shared" si="3"/>
        <v>0</v>
      </c>
    </row>
    <row r="93" spans="1:8" ht="12.75" hidden="1" thickBot="1">
      <c r="A93" s="58"/>
      <c r="B93" s="58" t="s">
        <v>117</v>
      </c>
      <c r="C93" s="264"/>
      <c r="D93" s="264"/>
      <c r="E93" s="440"/>
      <c r="F93" s="416"/>
      <c r="G93" s="73" t="e">
        <f>E93/C93*100</f>
        <v>#DIV/0!</v>
      </c>
      <c r="H93" s="20">
        <f t="shared" si="3"/>
        <v>0</v>
      </c>
    </row>
    <row r="94" spans="1:8" ht="24.75" thickBot="1">
      <c r="A94" s="48" t="s">
        <v>312</v>
      </c>
      <c r="B94" s="54" t="s">
        <v>421</v>
      </c>
      <c r="C94" s="264">
        <v>3</v>
      </c>
      <c r="D94" s="264">
        <v>3</v>
      </c>
      <c r="E94" s="350"/>
      <c r="F94" s="360"/>
      <c r="G94" s="73">
        <f>E94/C94*100</f>
        <v>0</v>
      </c>
      <c r="H94" s="20">
        <f>E94-C94</f>
        <v>-3</v>
      </c>
    </row>
    <row r="95" spans="1:8" ht="24" customHeight="1" thickBot="1">
      <c r="A95" s="48" t="s">
        <v>305</v>
      </c>
      <c r="B95" s="166" t="s">
        <v>307</v>
      </c>
      <c r="C95" s="259"/>
      <c r="D95" s="259"/>
      <c r="E95" s="350"/>
      <c r="F95" s="360"/>
      <c r="G95" s="73"/>
      <c r="H95" s="20">
        <f>E95-C95</f>
        <v>0</v>
      </c>
    </row>
    <row r="96" spans="1:8" ht="23.25" customHeight="1" thickBot="1">
      <c r="A96" s="48" t="s">
        <v>306</v>
      </c>
      <c r="B96" s="167" t="s">
        <v>308</v>
      </c>
      <c r="C96" s="259"/>
      <c r="D96" s="259">
        <v>15</v>
      </c>
      <c r="E96" s="441">
        <v>17</v>
      </c>
      <c r="F96" s="417"/>
      <c r="G96" s="73"/>
      <c r="H96" s="20">
        <f aca="true" t="shared" si="4" ref="H96:H140">E96-C96</f>
        <v>17</v>
      </c>
    </row>
    <row r="97" spans="1:8" ht="12.75" thickBot="1">
      <c r="A97" s="34" t="s">
        <v>118</v>
      </c>
      <c r="B97" s="34" t="s">
        <v>119</v>
      </c>
      <c r="C97" s="136">
        <f>C99</f>
        <v>357.3</v>
      </c>
      <c r="D97" s="136">
        <f>D99</f>
        <v>497.3</v>
      </c>
      <c r="E97" s="354">
        <f>E99</f>
        <v>417.92735</v>
      </c>
      <c r="F97" s="354">
        <f>F99</f>
        <v>258.61091</v>
      </c>
      <c r="G97" s="73">
        <f>E97/C97*100</f>
        <v>116.96819199552195</v>
      </c>
      <c r="H97" s="20">
        <f t="shared" si="4"/>
        <v>60.62734999999998</v>
      </c>
    </row>
    <row r="98" spans="1:8" ht="12.75" thickBot="1">
      <c r="A98" s="27" t="s">
        <v>325</v>
      </c>
      <c r="B98" s="27" t="s">
        <v>121</v>
      </c>
      <c r="C98" s="261"/>
      <c r="D98" s="261"/>
      <c r="E98" s="352"/>
      <c r="F98" s="352"/>
      <c r="G98" s="73"/>
      <c r="H98" s="20">
        <f t="shared" si="4"/>
        <v>0</v>
      </c>
    </row>
    <row r="99" spans="2:8" ht="12.75" thickBot="1">
      <c r="B99" s="34" t="s">
        <v>122</v>
      </c>
      <c r="C99" s="260">
        <v>357.3</v>
      </c>
      <c r="D99" s="260">
        <v>497.3</v>
      </c>
      <c r="E99" s="351">
        <v>417.92735</v>
      </c>
      <c r="F99" s="260">
        <v>258.61091</v>
      </c>
      <c r="G99" s="73">
        <f>E99/C99*100</f>
        <v>116.96819199552195</v>
      </c>
      <c r="H99" s="20">
        <f t="shared" si="4"/>
        <v>60.62734999999998</v>
      </c>
    </row>
    <row r="100" spans="1:8" ht="12.75" thickBot="1">
      <c r="A100" s="27" t="s">
        <v>123</v>
      </c>
      <c r="B100" s="27" t="s">
        <v>97</v>
      </c>
      <c r="C100" s="261">
        <v>9.5</v>
      </c>
      <c r="D100" s="261">
        <v>9.5</v>
      </c>
      <c r="E100" s="352"/>
      <c r="F100" s="352"/>
      <c r="G100" s="73">
        <f>E100/C100*100</f>
        <v>0</v>
      </c>
      <c r="H100" s="20">
        <f t="shared" si="4"/>
        <v>-9.5</v>
      </c>
    </row>
    <row r="101" spans="2:8" ht="12.75" thickBot="1">
      <c r="B101" s="34" t="s">
        <v>124</v>
      </c>
      <c r="C101" s="260"/>
      <c r="D101" s="260"/>
      <c r="E101" s="351"/>
      <c r="F101" s="352"/>
      <c r="G101" s="73"/>
      <c r="H101" s="20">
        <f t="shared" si="4"/>
        <v>0</v>
      </c>
    </row>
    <row r="102" spans="1:8" ht="12.75" thickBot="1">
      <c r="A102" s="72" t="s">
        <v>125</v>
      </c>
      <c r="B102" s="306" t="s">
        <v>126</v>
      </c>
      <c r="C102" s="314">
        <f>C105+C106</f>
        <v>0</v>
      </c>
      <c r="D102" s="314">
        <f>D105+D106</f>
        <v>105</v>
      </c>
      <c r="E102" s="442">
        <f>E103+E104+E105+E106</f>
        <v>59.93841</v>
      </c>
      <c r="F102" s="418">
        <f>F103+F104+F105+F106</f>
        <v>1240.4890500000001</v>
      </c>
      <c r="G102" s="73"/>
      <c r="H102" s="20">
        <f t="shared" si="4"/>
        <v>59.93841</v>
      </c>
    </row>
    <row r="103" spans="1:8" ht="12.75" thickBot="1">
      <c r="A103" s="34" t="s">
        <v>127</v>
      </c>
      <c r="B103" s="34" t="s">
        <v>128</v>
      </c>
      <c r="C103" s="260"/>
      <c r="D103" s="260"/>
      <c r="E103" s="358">
        <v>-44.60793</v>
      </c>
      <c r="F103" s="263">
        <v>-10.51299</v>
      </c>
      <c r="G103" s="73"/>
      <c r="H103" s="20">
        <f t="shared" si="4"/>
        <v>-44.60793</v>
      </c>
    </row>
    <row r="104" spans="1:8" ht="12.75" thickBot="1">
      <c r="A104" s="27" t="s">
        <v>309</v>
      </c>
      <c r="B104" s="58" t="s">
        <v>128</v>
      </c>
      <c r="C104" s="264"/>
      <c r="D104" s="264"/>
      <c r="E104" s="360"/>
      <c r="F104" s="264"/>
      <c r="G104" s="73"/>
      <c r="H104" s="20">
        <f>E104-C104</f>
        <v>0</v>
      </c>
    </row>
    <row r="105" spans="1:8" ht="12.75" thickBot="1">
      <c r="A105" s="27" t="s">
        <v>280</v>
      </c>
      <c r="B105" s="58" t="s">
        <v>129</v>
      </c>
      <c r="C105" s="264"/>
      <c r="D105" s="264"/>
      <c r="E105" s="350"/>
      <c r="F105" s="259"/>
      <c r="G105" s="73"/>
      <c r="H105" s="20">
        <f t="shared" si="4"/>
        <v>0</v>
      </c>
    </row>
    <row r="106" spans="1:8" ht="12.75" customHeight="1" thickBot="1">
      <c r="A106" s="27" t="s">
        <v>319</v>
      </c>
      <c r="B106" s="27" t="s">
        <v>126</v>
      </c>
      <c r="C106" s="261"/>
      <c r="D106" s="261">
        <v>105</v>
      </c>
      <c r="E106" s="353">
        <v>104.54634</v>
      </c>
      <c r="F106" s="121">
        <v>1251.00204</v>
      </c>
      <c r="G106" s="73"/>
      <c r="H106" s="20">
        <f t="shared" si="4"/>
        <v>104.54634</v>
      </c>
    </row>
    <row r="107" spans="1:8" ht="12.75" thickBot="1">
      <c r="A107" s="72" t="s">
        <v>134</v>
      </c>
      <c r="B107" s="306" t="s">
        <v>135</v>
      </c>
      <c r="C107" s="274">
        <f>C108</f>
        <v>332478.9</v>
      </c>
      <c r="D107" s="274">
        <f>D108+D189</f>
        <v>328960.3</v>
      </c>
      <c r="E107" s="359">
        <f>E108+E189+E193+E192</f>
        <v>220535.50204999998</v>
      </c>
      <c r="F107" s="359">
        <f>F108+F189+F193+F192</f>
        <v>201344.69910000003</v>
      </c>
      <c r="G107" s="73">
        <f>E107/C107*100</f>
        <v>66.33067603688534</v>
      </c>
      <c r="H107" s="20">
        <f t="shared" si="4"/>
        <v>-111943.39795000004</v>
      </c>
    </row>
    <row r="108" spans="1:8" ht="12.75" thickBot="1">
      <c r="A108" s="100" t="s">
        <v>232</v>
      </c>
      <c r="B108" s="306" t="s">
        <v>233</v>
      </c>
      <c r="C108" s="245">
        <f>C109+C112+C139+C171</f>
        <v>332478.9</v>
      </c>
      <c r="D108" s="245">
        <f>D109+D112+D139+D171</f>
        <v>324754.3</v>
      </c>
      <c r="E108" s="347">
        <f>E109+E112+E139+E171</f>
        <v>216341.4796</v>
      </c>
      <c r="F108" s="347">
        <f>F109+F112+F139+F171</f>
        <v>199507.39619000003</v>
      </c>
      <c r="G108" s="73">
        <f>E108/C108*100</f>
        <v>65.06923585226009</v>
      </c>
      <c r="H108" s="20">
        <f t="shared" si="4"/>
        <v>-116137.42040000003</v>
      </c>
    </row>
    <row r="109" spans="1:8" ht="12.75" thickBot="1">
      <c r="A109" s="72" t="s">
        <v>136</v>
      </c>
      <c r="B109" s="306" t="s">
        <v>137</v>
      </c>
      <c r="C109" s="245">
        <f>C110+C111</f>
        <v>108768</v>
      </c>
      <c r="D109" s="245">
        <f>D110+D111</f>
        <v>108768</v>
      </c>
      <c r="E109" s="443">
        <f>E110+E111</f>
        <v>72472</v>
      </c>
      <c r="F109" s="405">
        <f>F110+F111</f>
        <v>69845</v>
      </c>
      <c r="G109" s="73">
        <f>E109/C109*100</f>
        <v>66.62989114445426</v>
      </c>
      <c r="H109" s="20">
        <f t="shared" si="4"/>
        <v>-36296</v>
      </c>
    </row>
    <row r="110" spans="1:8" ht="12.75" thickBot="1">
      <c r="A110" s="34" t="s">
        <v>138</v>
      </c>
      <c r="B110" s="68" t="s">
        <v>139</v>
      </c>
      <c r="C110" s="269">
        <v>108768</v>
      </c>
      <c r="D110" s="269">
        <v>108768</v>
      </c>
      <c r="E110" s="370">
        <v>72472</v>
      </c>
      <c r="F110" s="269">
        <v>69845</v>
      </c>
      <c r="G110" s="73">
        <f>E110/C110*100</f>
        <v>66.62989114445426</v>
      </c>
      <c r="H110" s="20">
        <f t="shared" si="4"/>
        <v>-36296</v>
      </c>
    </row>
    <row r="111" spans="1:8" ht="12" customHeight="1" thickBot="1">
      <c r="A111" s="91" t="s">
        <v>218</v>
      </c>
      <c r="B111" s="68" t="s">
        <v>447</v>
      </c>
      <c r="C111" s="289"/>
      <c r="D111" s="289"/>
      <c r="E111" s="349"/>
      <c r="F111" s="349"/>
      <c r="G111" s="73"/>
      <c r="H111" s="20">
        <f t="shared" si="4"/>
        <v>0</v>
      </c>
    </row>
    <row r="112" spans="1:9" ht="12.75" thickBot="1">
      <c r="A112" s="72" t="s">
        <v>140</v>
      </c>
      <c r="B112" s="307" t="s">
        <v>141</v>
      </c>
      <c r="C112" s="248">
        <f>C117+C118+C122+C113+C116+C119+C121</f>
        <v>36809.6</v>
      </c>
      <c r="D112" s="248">
        <f>D117+D118+D122+D113+D116+D119+D121+D120</f>
        <v>27949.600000000002</v>
      </c>
      <c r="E112" s="419">
        <f>E117+E118+E122+E113+E116+E119+E121+E114+E115+E120</f>
        <v>10674.767</v>
      </c>
      <c r="F112" s="384">
        <f>F117+F118+F122+F116+F119+F121+F114+F115+F113</f>
        <v>14355.9</v>
      </c>
      <c r="G112" s="73">
        <f>E112/C112*100</f>
        <v>28.999953816395724</v>
      </c>
      <c r="H112" s="20">
        <f t="shared" si="4"/>
        <v>-26134.833</v>
      </c>
      <c r="I112" s="9"/>
    </row>
    <row r="113" spans="1:9" ht="12.75" thickBot="1">
      <c r="A113" s="13" t="s">
        <v>413</v>
      </c>
      <c r="B113" s="68" t="s">
        <v>422</v>
      </c>
      <c r="C113" s="290"/>
      <c r="D113" s="290">
        <v>1300.2</v>
      </c>
      <c r="E113" s="444">
        <v>1300.2</v>
      </c>
      <c r="F113" s="444"/>
      <c r="G113" s="73"/>
      <c r="H113" s="20">
        <f t="shared" si="4"/>
        <v>1300.2</v>
      </c>
      <c r="I113" s="9"/>
    </row>
    <row r="114" spans="1:9" ht="12.75" thickBot="1">
      <c r="A114" s="13" t="s">
        <v>413</v>
      </c>
      <c r="B114" s="68" t="s">
        <v>416</v>
      </c>
      <c r="C114" s="269"/>
      <c r="D114" s="269"/>
      <c r="E114" s="354"/>
      <c r="F114" s="354"/>
      <c r="G114" s="73"/>
      <c r="H114" s="20">
        <f t="shared" si="4"/>
        <v>0</v>
      </c>
      <c r="I114" s="9"/>
    </row>
    <row r="115" spans="1:9" ht="12.75" thickBot="1">
      <c r="A115" s="13" t="s">
        <v>413</v>
      </c>
      <c r="B115" s="68" t="s">
        <v>417</v>
      </c>
      <c r="C115" s="269"/>
      <c r="D115" s="269"/>
      <c r="E115" s="354"/>
      <c r="F115" s="354"/>
      <c r="G115" s="73"/>
      <c r="H115" s="20">
        <f t="shared" si="4"/>
        <v>0</v>
      </c>
      <c r="I115" s="9"/>
    </row>
    <row r="116" spans="1:9" ht="12.75" thickBot="1">
      <c r="A116" s="13" t="s">
        <v>414</v>
      </c>
      <c r="B116" s="68" t="s">
        <v>143</v>
      </c>
      <c r="C116" s="269">
        <v>3263.2</v>
      </c>
      <c r="D116" s="269">
        <v>5567.4</v>
      </c>
      <c r="E116" s="350">
        <v>2575.6</v>
      </c>
      <c r="F116" s="350"/>
      <c r="G116" s="73">
        <f>E116/C116*100</f>
        <v>78.92865898504536</v>
      </c>
      <c r="H116" s="20">
        <f t="shared" si="4"/>
        <v>-687.5999999999999</v>
      </c>
      <c r="I116" s="9"/>
    </row>
    <row r="117" spans="1:9" ht="12.75" thickBot="1">
      <c r="A117" s="34" t="s">
        <v>415</v>
      </c>
      <c r="B117" s="75" t="s">
        <v>145</v>
      </c>
      <c r="C117" s="267">
        <v>5137</v>
      </c>
      <c r="D117" s="267">
        <v>6064</v>
      </c>
      <c r="E117" s="349">
        <v>1563.951</v>
      </c>
      <c r="F117" s="258">
        <v>11613</v>
      </c>
      <c r="G117" s="73">
        <f>E117/C117*100</f>
        <v>30.444831613782362</v>
      </c>
      <c r="H117" s="20">
        <f t="shared" si="4"/>
        <v>-3573.049</v>
      </c>
      <c r="I117" s="9"/>
    </row>
    <row r="118" spans="1:8" ht="12.75" thickBot="1">
      <c r="A118" s="58" t="s">
        <v>337</v>
      </c>
      <c r="B118" s="67" t="s">
        <v>438</v>
      </c>
      <c r="C118" s="270"/>
      <c r="D118" s="270"/>
      <c r="E118" s="350"/>
      <c r="F118" s="360"/>
      <c r="G118" s="73"/>
      <c r="H118" s="20">
        <f t="shared" si="4"/>
        <v>0</v>
      </c>
    </row>
    <row r="119" spans="1:8" ht="12.75" thickBot="1">
      <c r="A119" s="13" t="s">
        <v>241</v>
      </c>
      <c r="B119" s="68" t="s">
        <v>237</v>
      </c>
      <c r="C119" s="269"/>
      <c r="D119" s="269"/>
      <c r="E119" s="354"/>
      <c r="F119" s="358"/>
      <c r="G119" s="73"/>
      <c r="H119" s="20">
        <f t="shared" si="4"/>
        <v>0</v>
      </c>
    </row>
    <row r="120" spans="1:9" s="9" customFormat="1" ht="13.5" thickBot="1">
      <c r="A120" s="13" t="s">
        <v>468</v>
      </c>
      <c r="B120" s="304" t="s">
        <v>469</v>
      </c>
      <c r="C120" s="291"/>
      <c r="D120" s="291">
        <v>2953.2</v>
      </c>
      <c r="E120" s="354">
        <v>995.4</v>
      </c>
      <c r="F120" s="354"/>
      <c r="G120" s="73" t="e">
        <f>E120/C120*100</f>
        <v>#DIV/0!</v>
      </c>
      <c r="H120" s="20">
        <f>E120-C120</f>
        <v>995.4</v>
      </c>
      <c r="I120" s="4"/>
    </row>
    <row r="121" spans="1:9" s="9" customFormat="1" ht="13.5" thickBot="1">
      <c r="A121" s="13" t="s">
        <v>370</v>
      </c>
      <c r="B121" s="304" t="s">
        <v>153</v>
      </c>
      <c r="C121" s="291">
        <v>3208.9</v>
      </c>
      <c r="D121" s="291">
        <v>3208.9</v>
      </c>
      <c r="E121" s="354">
        <v>2772.4</v>
      </c>
      <c r="F121" s="354"/>
      <c r="G121" s="73">
        <f>E121/C121*100</f>
        <v>86.39720776590109</v>
      </c>
      <c r="H121" s="20">
        <f t="shared" si="4"/>
        <v>-436.5</v>
      </c>
      <c r="I121" s="4"/>
    </row>
    <row r="122" spans="1:8" ht="12.75" thickBot="1">
      <c r="A122" s="72" t="s">
        <v>151</v>
      </c>
      <c r="B122" s="308" t="s">
        <v>152</v>
      </c>
      <c r="C122" s="248">
        <f>C124+C125+C126+C127+C128+C123+C129+C132+C131+C138</f>
        <v>25200.5</v>
      </c>
      <c r="D122" s="248">
        <f>D124+D125+D126+D127+D128+D123+D129+D132+D131+D138</f>
        <v>8855.9</v>
      </c>
      <c r="E122" s="372">
        <f>E124+E125+E126+E127+E128+E123+E129+E132+E131+E137+E138+E136</f>
        <v>1467.216</v>
      </c>
      <c r="F122" s="419">
        <f>F124+F125+F126+F127+F128+F123+F129+F132+F131+F135+F136</f>
        <v>2742.9</v>
      </c>
      <c r="G122" s="73">
        <f>E122/C122*100</f>
        <v>5.822170195035812</v>
      </c>
      <c r="H122" s="20">
        <f t="shared" si="4"/>
        <v>-23733.284</v>
      </c>
    </row>
    <row r="123" spans="1:8" ht="16.5" customHeight="1" thickBot="1">
      <c r="A123" s="13" t="s">
        <v>151</v>
      </c>
      <c r="B123" s="132" t="s">
        <v>440</v>
      </c>
      <c r="C123" s="269">
        <v>220</v>
      </c>
      <c r="D123" s="269">
        <v>250</v>
      </c>
      <c r="E123" s="354">
        <v>250</v>
      </c>
      <c r="F123" s="353"/>
      <c r="G123" s="73">
        <f>E123/C123*100</f>
        <v>113.63636363636364</v>
      </c>
      <c r="H123" s="20">
        <f t="shared" si="4"/>
        <v>30</v>
      </c>
    </row>
    <row r="124" spans="1:8" ht="12.75" thickBot="1">
      <c r="A124" s="27" t="s">
        <v>151</v>
      </c>
      <c r="B124" s="79" t="s">
        <v>154</v>
      </c>
      <c r="C124" s="268"/>
      <c r="D124" s="268"/>
      <c r="E124" s="353"/>
      <c r="F124" s="353"/>
      <c r="G124" s="73"/>
      <c r="H124" s="20">
        <f t="shared" si="4"/>
        <v>0</v>
      </c>
    </row>
    <row r="125" spans="1:8" ht="12.75" thickBot="1">
      <c r="A125" s="27" t="s">
        <v>151</v>
      </c>
      <c r="B125" s="67" t="s">
        <v>155</v>
      </c>
      <c r="C125" s="270"/>
      <c r="D125" s="270"/>
      <c r="E125" s="350"/>
      <c r="F125" s="259">
        <v>66.4</v>
      </c>
      <c r="G125" s="73"/>
      <c r="H125" s="20">
        <f t="shared" si="4"/>
        <v>0</v>
      </c>
    </row>
    <row r="126" spans="1:8" ht="12.75" thickBot="1">
      <c r="A126" s="27" t="s">
        <v>151</v>
      </c>
      <c r="B126" s="79" t="s">
        <v>446</v>
      </c>
      <c r="C126" s="270">
        <v>4000</v>
      </c>
      <c r="D126" s="270">
        <v>4000</v>
      </c>
      <c r="E126" s="350"/>
      <c r="F126" s="350"/>
      <c r="G126" s="73">
        <f>E126/C126*100</f>
        <v>0</v>
      </c>
      <c r="H126" s="20">
        <f t="shared" si="4"/>
        <v>-4000</v>
      </c>
    </row>
    <row r="127" spans="1:8" ht="12.75" hidden="1" thickBot="1">
      <c r="A127" s="27" t="s">
        <v>151</v>
      </c>
      <c r="B127" s="79" t="s">
        <v>251</v>
      </c>
      <c r="C127" s="268"/>
      <c r="D127" s="268"/>
      <c r="E127" s="353"/>
      <c r="F127" s="352"/>
      <c r="G127" s="73" t="e">
        <f>E127/C127*100</f>
        <v>#DIV/0!</v>
      </c>
      <c r="H127" s="20">
        <f t="shared" si="4"/>
        <v>0</v>
      </c>
    </row>
    <row r="128" spans="1:8" ht="12.75" thickBot="1">
      <c r="A128" s="27" t="s">
        <v>151</v>
      </c>
      <c r="B128" s="79" t="s">
        <v>290</v>
      </c>
      <c r="C128" s="270"/>
      <c r="D128" s="270"/>
      <c r="E128" s="350"/>
      <c r="F128" s="350"/>
      <c r="G128" s="73"/>
      <c r="H128" s="20">
        <f t="shared" si="4"/>
        <v>0</v>
      </c>
    </row>
    <row r="129" spans="1:8" ht="13.5" thickBot="1">
      <c r="A129" s="27" t="s">
        <v>151</v>
      </c>
      <c r="B129" s="229" t="s">
        <v>341</v>
      </c>
      <c r="C129" s="291">
        <v>15496.6</v>
      </c>
      <c r="D129" s="291"/>
      <c r="E129" s="353"/>
      <c r="F129" s="121">
        <v>1438.9</v>
      </c>
      <c r="G129" s="73">
        <f>E129/C129*100</f>
        <v>0</v>
      </c>
      <c r="H129" s="20">
        <f t="shared" si="4"/>
        <v>-15496.6</v>
      </c>
    </row>
    <row r="130" spans="1:8" ht="12.75" hidden="1" thickBot="1">
      <c r="A130" s="27" t="s">
        <v>151</v>
      </c>
      <c r="B130" s="114" t="s">
        <v>331</v>
      </c>
      <c r="C130" s="292"/>
      <c r="D130" s="292"/>
      <c r="E130" s="353"/>
      <c r="F130" s="121"/>
      <c r="G130" s="73" t="e">
        <f>E130/C130*100</f>
        <v>#DIV/0!</v>
      </c>
      <c r="H130" s="20">
        <f t="shared" si="4"/>
        <v>0</v>
      </c>
    </row>
    <row r="131" spans="1:9" ht="13.5" customHeight="1" thickBot="1">
      <c r="A131" s="27" t="s">
        <v>151</v>
      </c>
      <c r="B131" s="114" t="s">
        <v>424</v>
      </c>
      <c r="C131" s="292">
        <v>2273.9</v>
      </c>
      <c r="D131" s="292">
        <v>2273.9</v>
      </c>
      <c r="E131" s="353">
        <v>1217.216</v>
      </c>
      <c r="F131" s="121">
        <v>1237.6</v>
      </c>
      <c r="G131" s="73">
        <f>E131/C131*100</f>
        <v>53.529882580588406</v>
      </c>
      <c r="H131" s="20">
        <f t="shared" si="4"/>
        <v>-1056.6840000000002</v>
      </c>
      <c r="I131" s="1"/>
    </row>
    <row r="132" spans="1:9" s="232" customFormat="1" ht="13.5" thickBot="1">
      <c r="A132" s="228" t="s">
        <v>151</v>
      </c>
      <c r="B132" s="229" t="s">
        <v>423</v>
      </c>
      <c r="C132" s="293"/>
      <c r="D132" s="293"/>
      <c r="E132" s="445"/>
      <c r="F132" s="420"/>
      <c r="G132" s="73"/>
      <c r="H132" s="20">
        <f t="shared" si="4"/>
        <v>0</v>
      </c>
      <c r="I132" s="231"/>
    </row>
    <row r="133" spans="1:9" s="232" customFormat="1" ht="13.5" hidden="1" thickBot="1">
      <c r="A133" s="228" t="s">
        <v>151</v>
      </c>
      <c r="B133" s="164" t="s">
        <v>342</v>
      </c>
      <c r="C133" s="277"/>
      <c r="D133" s="277"/>
      <c r="E133" s="379"/>
      <c r="F133" s="421"/>
      <c r="G133" s="73"/>
      <c r="H133" s="20">
        <f t="shared" si="4"/>
        <v>0</v>
      </c>
      <c r="I133" s="240"/>
    </row>
    <row r="134" spans="1:9" ht="12.75" hidden="1" thickBot="1">
      <c r="A134" s="27" t="s">
        <v>151</v>
      </c>
      <c r="B134" s="79" t="s">
        <v>333</v>
      </c>
      <c r="C134" s="291"/>
      <c r="D134" s="291"/>
      <c r="E134" s="353"/>
      <c r="F134" s="352"/>
      <c r="G134" s="73"/>
      <c r="H134" s="20">
        <f t="shared" si="4"/>
        <v>0</v>
      </c>
      <c r="I134" s="1"/>
    </row>
    <row r="135" spans="1:9" ht="12.75" thickBot="1">
      <c r="A135" s="27" t="s">
        <v>151</v>
      </c>
      <c r="B135" s="53" t="s">
        <v>441</v>
      </c>
      <c r="C135" s="262"/>
      <c r="D135" s="262"/>
      <c r="E135" s="350"/>
      <c r="F135" s="353"/>
      <c r="G135" s="73"/>
      <c r="H135" s="20">
        <f t="shared" si="4"/>
        <v>0</v>
      </c>
      <c r="I135" s="1"/>
    </row>
    <row r="136" spans="1:9" ht="24.75" thickBot="1">
      <c r="A136" s="228" t="s">
        <v>151</v>
      </c>
      <c r="B136" s="143" t="s">
        <v>442</v>
      </c>
      <c r="C136" s="291"/>
      <c r="D136" s="291"/>
      <c r="E136" s="353"/>
      <c r="F136" s="354"/>
      <c r="G136" s="73"/>
      <c r="H136" s="20">
        <f t="shared" si="4"/>
        <v>0</v>
      </c>
      <c r="I136" s="1"/>
    </row>
    <row r="137" spans="1:9" ht="24.75" thickBot="1">
      <c r="A137" s="228" t="s">
        <v>151</v>
      </c>
      <c r="B137" s="49" t="s">
        <v>448</v>
      </c>
      <c r="C137" s="262"/>
      <c r="D137" s="262"/>
      <c r="E137" s="350"/>
      <c r="F137" s="350"/>
      <c r="G137" s="73"/>
      <c r="H137" s="20">
        <f t="shared" si="4"/>
        <v>0</v>
      </c>
      <c r="I137" s="1"/>
    </row>
    <row r="138" spans="1:9" ht="13.5" thickBot="1">
      <c r="A138" s="228" t="s">
        <v>151</v>
      </c>
      <c r="B138" s="143" t="s">
        <v>451</v>
      </c>
      <c r="C138" s="461">
        <v>3210</v>
      </c>
      <c r="D138" s="461">
        <v>2332</v>
      </c>
      <c r="E138" s="435"/>
      <c r="F138" s="435"/>
      <c r="G138" s="463">
        <f>E138/C138*100</f>
        <v>0</v>
      </c>
      <c r="H138" s="464">
        <f t="shared" si="4"/>
        <v>-3210</v>
      </c>
      <c r="I138" s="1"/>
    </row>
    <row r="139" spans="1:9" ht="12.75" thickBot="1">
      <c r="A139" s="72" t="s">
        <v>157</v>
      </c>
      <c r="B139" s="465" t="s">
        <v>158</v>
      </c>
      <c r="C139" s="252">
        <f>C140+C145+C147+C146+C166+C168+C165+C144+C164+C162</f>
        <v>174679.00000000003</v>
      </c>
      <c r="D139" s="252">
        <f>D140+D145+D147+D146+D166+D168+D165+D144+D164+D162+D163+D167</f>
        <v>175614.4</v>
      </c>
      <c r="E139" s="380">
        <f>E140+E145+E147+E146+E166+E168+E165+E164+E162+E163</f>
        <v>108950.13356999999</v>
      </c>
      <c r="F139" s="380">
        <f>F140+F145+F147+F146+F166+F168+F165+F164+F162</f>
        <v>105921.22034000001</v>
      </c>
      <c r="G139" s="73">
        <f>E139/C139*100</f>
        <v>62.37162656644472</v>
      </c>
      <c r="H139" s="20">
        <f t="shared" si="4"/>
        <v>-65728.86643000004</v>
      </c>
      <c r="I139" s="1"/>
    </row>
    <row r="140" spans="1:8" ht="12.75" thickBot="1">
      <c r="A140" s="58" t="s">
        <v>159</v>
      </c>
      <c r="B140" s="67" t="s">
        <v>432</v>
      </c>
      <c r="C140" s="270">
        <v>528</v>
      </c>
      <c r="D140" s="270">
        <v>669.5</v>
      </c>
      <c r="E140" s="360">
        <v>420.725</v>
      </c>
      <c r="F140" s="264">
        <v>372.75</v>
      </c>
      <c r="G140" s="73">
        <f>E140/C140*100</f>
        <v>79.68276515151516</v>
      </c>
      <c r="H140" s="20">
        <f t="shared" si="4"/>
        <v>-107.27499999999998</v>
      </c>
    </row>
    <row r="141" spans="1:8" s="9" customFormat="1" ht="12" customHeight="1" hidden="1">
      <c r="A141" s="183" t="s">
        <v>4</v>
      </c>
      <c r="B141" s="321"/>
      <c r="C141" s="462" t="s">
        <v>238</v>
      </c>
      <c r="D141" s="462" t="s">
        <v>238</v>
      </c>
      <c r="E141" s="422"/>
      <c r="F141" s="422"/>
      <c r="G141" s="477"/>
      <c r="H141" s="477"/>
    </row>
    <row r="142" spans="1:8" s="9" customFormat="1" ht="12" customHeight="1" hidden="1">
      <c r="A142" s="183" t="s">
        <v>6</v>
      </c>
      <c r="B142" s="176" t="s">
        <v>7</v>
      </c>
      <c r="C142" s="462" t="s">
        <v>239</v>
      </c>
      <c r="D142" s="462" t="s">
        <v>239</v>
      </c>
      <c r="E142" s="423"/>
      <c r="F142" s="423"/>
      <c r="G142" s="173"/>
      <c r="H142" s="7"/>
    </row>
    <row r="143" spans="1:8" ht="12.75" customHeight="1" hidden="1">
      <c r="A143" s="183" t="s">
        <v>9</v>
      </c>
      <c r="B143" s="335"/>
      <c r="C143" s="462" t="s">
        <v>8</v>
      </c>
      <c r="D143" s="462" t="s">
        <v>8</v>
      </c>
      <c r="E143" s="422"/>
      <c r="F143" s="422"/>
      <c r="G143" s="14"/>
      <c r="H143" s="8"/>
    </row>
    <row r="144" spans="1:8" ht="12.75" customHeight="1">
      <c r="A144" s="48" t="s">
        <v>260</v>
      </c>
      <c r="B144" s="48" t="s">
        <v>457</v>
      </c>
      <c r="C144" s="467">
        <v>3.9</v>
      </c>
      <c r="D144" s="467">
        <v>3.9</v>
      </c>
      <c r="E144" s="466"/>
      <c r="F144" s="466"/>
      <c r="G144" s="173"/>
      <c r="H144" s="7"/>
    </row>
    <row r="145" spans="1:9" ht="12">
      <c r="A145" s="13" t="s">
        <v>162</v>
      </c>
      <c r="B145" s="68" t="s">
        <v>433</v>
      </c>
      <c r="C145" s="269">
        <v>1371.6</v>
      </c>
      <c r="D145" s="269">
        <v>1371.6</v>
      </c>
      <c r="E145" s="354">
        <v>685.8</v>
      </c>
      <c r="F145" s="259">
        <v>1248.2</v>
      </c>
      <c r="G145" s="32">
        <f aca="true" t="shared" si="5" ref="G145:G152">E145/C145*100</f>
        <v>50</v>
      </c>
      <c r="H145" s="56">
        <f>E145-C145</f>
        <v>-685.8</v>
      </c>
      <c r="I145" s="9"/>
    </row>
    <row r="146" spans="1:9" ht="24.75" customHeight="1" thickBot="1">
      <c r="A146" s="58" t="s">
        <v>213</v>
      </c>
      <c r="B146" s="134" t="s">
        <v>383</v>
      </c>
      <c r="C146" s="295">
        <v>430.2</v>
      </c>
      <c r="D146" s="295">
        <v>430.2</v>
      </c>
      <c r="E146" s="350">
        <v>142.7164</v>
      </c>
      <c r="F146" s="259">
        <v>330.84186</v>
      </c>
      <c r="G146" s="29">
        <f t="shared" si="5"/>
        <v>33.17443049744305</v>
      </c>
      <c r="H146" s="61">
        <f aca="true" t="shared" si="6" ref="H146:H195">E146-C146</f>
        <v>-287.4836</v>
      </c>
      <c r="I146" s="9"/>
    </row>
    <row r="147" spans="1:8" ht="12.75" thickBot="1">
      <c r="A147" s="100" t="s">
        <v>168</v>
      </c>
      <c r="B147" s="306" t="s">
        <v>169</v>
      </c>
      <c r="C147" s="246">
        <f>C148+C149+C150+C151+C153+C155+C156+C157+C152+C158+C159+C154+C160+C161</f>
        <v>118322.8</v>
      </c>
      <c r="D147" s="246">
        <f>D148+D149+D150+D151+D153+D155+D156+D157+D152+D158+D159+D154+D160+D161</f>
        <v>118060.8</v>
      </c>
      <c r="E147" s="384">
        <f>E148+E149+E150+E151+E153+E155+E156+E157+E152+E158+E159+E154+E160</f>
        <v>72852.27077</v>
      </c>
      <c r="F147" s="405">
        <f>F148+F149+F150+F151+F153+F155+F156+F157+F152+F158+F159</f>
        <v>73420.46268</v>
      </c>
      <c r="G147" s="73">
        <f t="shared" si="5"/>
        <v>61.5707799088595</v>
      </c>
      <c r="H147" s="20">
        <f t="shared" si="6"/>
        <v>-45470.52923</v>
      </c>
    </row>
    <row r="148" spans="1:8" ht="11.25" customHeight="1">
      <c r="A148" s="13" t="s">
        <v>168</v>
      </c>
      <c r="B148" s="132" t="s">
        <v>224</v>
      </c>
      <c r="C148" s="295">
        <v>27</v>
      </c>
      <c r="D148" s="295">
        <v>27</v>
      </c>
      <c r="E148" s="354"/>
      <c r="F148" s="358"/>
      <c r="G148" s="32">
        <f t="shared" si="5"/>
        <v>0</v>
      </c>
      <c r="H148" s="56">
        <f t="shared" si="6"/>
        <v>-27</v>
      </c>
    </row>
    <row r="149" spans="1:8" ht="24" customHeight="1">
      <c r="A149" s="13" t="s">
        <v>168</v>
      </c>
      <c r="B149" s="132" t="s">
        <v>212</v>
      </c>
      <c r="C149" s="295">
        <v>1384.2</v>
      </c>
      <c r="D149" s="295">
        <v>1384.2</v>
      </c>
      <c r="E149" s="354">
        <v>1383.8573</v>
      </c>
      <c r="F149" s="136">
        <v>1973.02308</v>
      </c>
      <c r="G149" s="17">
        <f t="shared" si="5"/>
        <v>99.97524201704955</v>
      </c>
      <c r="H149" s="89">
        <f t="shared" si="6"/>
        <v>-0.3427000000001499</v>
      </c>
    </row>
    <row r="150" spans="1:8" ht="12">
      <c r="A150" s="13" t="s">
        <v>168</v>
      </c>
      <c r="B150" s="68" t="s">
        <v>170</v>
      </c>
      <c r="C150" s="269">
        <v>5444.6</v>
      </c>
      <c r="D150" s="269">
        <v>5444.6</v>
      </c>
      <c r="E150" s="354">
        <v>3753.15868</v>
      </c>
      <c r="F150" s="136">
        <v>4682.903</v>
      </c>
      <c r="G150" s="17">
        <f t="shared" si="5"/>
        <v>68.93359806046358</v>
      </c>
      <c r="H150" s="89">
        <f t="shared" si="6"/>
        <v>-1691.4413200000004</v>
      </c>
    </row>
    <row r="151" spans="1:8" ht="12">
      <c r="A151" s="58" t="s">
        <v>168</v>
      </c>
      <c r="B151" s="67" t="s">
        <v>171</v>
      </c>
      <c r="C151" s="270">
        <v>92696.4</v>
      </c>
      <c r="D151" s="270">
        <v>92696.4</v>
      </c>
      <c r="E151" s="350">
        <v>55892</v>
      </c>
      <c r="F151" s="259">
        <v>57519</v>
      </c>
      <c r="G151" s="17">
        <f t="shared" si="5"/>
        <v>60.29576121618532</v>
      </c>
      <c r="H151" s="89">
        <f t="shared" si="6"/>
        <v>-36804.399999999994</v>
      </c>
    </row>
    <row r="152" spans="1:8" ht="12">
      <c r="A152" s="58" t="s">
        <v>168</v>
      </c>
      <c r="B152" s="67" t="s">
        <v>371</v>
      </c>
      <c r="C152" s="270">
        <v>15653.6</v>
      </c>
      <c r="D152" s="270">
        <v>15653.6</v>
      </c>
      <c r="E152" s="350">
        <v>10177</v>
      </c>
      <c r="F152" s="259">
        <v>7923</v>
      </c>
      <c r="G152" s="17">
        <f t="shared" si="5"/>
        <v>65.01379874278122</v>
      </c>
      <c r="H152" s="89">
        <f t="shared" si="6"/>
        <v>-5476.6</v>
      </c>
    </row>
    <row r="153" spans="1:8" ht="12">
      <c r="A153" s="58" t="s">
        <v>168</v>
      </c>
      <c r="B153" s="67" t="s">
        <v>173</v>
      </c>
      <c r="C153" s="270"/>
      <c r="D153" s="270"/>
      <c r="E153" s="350"/>
      <c r="F153" s="259">
        <v>314.625</v>
      </c>
      <c r="G153" s="17"/>
      <c r="H153" s="89">
        <f t="shared" si="6"/>
        <v>0</v>
      </c>
    </row>
    <row r="154" spans="1:8" ht="12">
      <c r="A154" s="58" t="s">
        <v>168</v>
      </c>
      <c r="B154" s="67" t="s">
        <v>458</v>
      </c>
      <c r="C154" s="270">
        <v>1185.9</v>
      </c>
      <c r="D154" s="270">
        <v>1186.7</v>
      </c>
      <c r="E154" s="350">
        <v>719.61486</v>
      </c>
      <c r="F154" s="259"/>
      <c r="G154" s="17"/>
      <c r="H154" s="89"/>
    </row>
    <row r="155" spans="1:8" ht="12">
      <c r="A155" s="58" t="s">
        <v>168</v>
      </c>
      <c r="B155" s="67" t="s">
        <v>174</v>
      </c>
      <c r="C155" s="270">
        <v>1151.6</v>
      </c>
      <c r="D155" s="270">
        <v>1151.6</v>
      </c>
      <c r="E155" s="350">
        <v>683.8566</v>
      </c>
      <c r="F155" s="259">
        <v>551.8666</v>
      </c>
      <c r="G155" s="17"/>
      <c r="H155" s="89">
        <f t="shared" si="6"/>
        <v>-467.74339999999995</v>
      </c>
    </row>
    <row r="156" spans="1:10" ht="12">
      <c r="A156" s="58" t="s">
        <v>168</v>
      </c>
      <c r="B156" s="67" t="s">
        <v>373</v>
      </c>
      <c r="C156" s="270"/>
      <c r="D156" s="270"/>
      <c r="E156" s="350"/>
      <c r="F156" s="259">
        <v>173</v>
      </c>
      <c r="G156" s="17"/>
      <c r="H156" s="89">
        <f t="shared" si="6"/>
        <v>0</v>
      </c>
      <c r="J156" s="1"/>
    </row>
    <row r="157" spans="1:8" ht="12.75">
      <c r="A157" s="58" t="s">
        <v>168</v>
      </c>
      <c r="B157" s="162" t="s">
        <v>292</v>
      </c>
      <c r="C157" s="269"/>
      <c r="D157" s="269"/>
      <c r="E157" s="353"/>
      <c r="F157" s="121">
        <v>5.545</v>
      </c>
      <c r="G157" s="17"/>
      <c r="H157" s="89">
        <f t="shared" si="6"/>
        <v>0</v>
      </c>
    </row>
    <row r="158" spans="1:8" ht="25.5">
      <c r="A158" s="58" t="s">
        <v>168</v>
      </c>
      <c r="B158" s="310" t="s">
        <v>384</v>
      </c>
      <c r="C158" s="269"/>
      <c r="D158" s="269"/>
      <c r="E158" s="353"/>
      <c r="F158" s="121">
        <v>194</v>
      </c>
      <c r="G158" s="17"/>
      <c r="H158" s="89">
        <f t="shared" si="6"/>
        <v>0</v>
      </c>
    </row>
    <row r="159" spans="1:8" ht="25.5">
      <c r="A159" s="27" t="s">
        <v>168</v>
      </c>
      <c r="B159" s="342" t="s">
        <v>425</v>
      </c>
      <c r="C159" s="267"/>
      <c r="D159" s="267"/>
      <c r="E159" s="353"/>
      <c r="F159" s="121">
        <v>83.5</v>
      </c>
      <c r="G159" s="17"/>
      <c r="H159" s="89">
        <f t="shared" si="6"/>
        <v>0</v>
      </c>
    </row>
    <row r="160" spans="1:8" ht="12.75">
      <c r="A160" s="58" t="s">
        <v>168</v>
      </c>
      <c r="B160" s="342" t="s">
        <v>459</v>
      </c>
      <c r="C160" s="267">
        <v>679</v>
      </c>
      <c r="D160" s="267">
        <v>416.2</v>
      </c>
      <c r="E160" s="353">
        <v>242.78333</v>
      </c>
      <c r="F160" s="352"/>
      <c r="G160" s="17"/>
      <c r="H160" s="89"/>
    </row>
    <row r="161" spans="1:8" ht="25.5">
      <c r="A161" s="27" t="s">
        <v>168</v>
      </c>
      <c r="B161" s="342" t="s">
        <v>460</v>
      </c>
      <c r="C161" s="267">
        <v>100.5</v>
      </c>
      <c r="D161" s="267">
        <v>100.5</v>
      </c>
      <c r="E161" s="353"/>
      <c r="F161" s="352"/>
      <c r="G161" s="17"/>
      <c r="H161" s="89"/>
    </row>
    <row r="162" spans="1:8" ht="15" customHeight="1">
      <c r="A162" s="48" t="s">
        <v>180</v>
      </c>
      <c r="B162" s="343" t="s">
        <v>427</v>
      </c>
      <c r="C162" s="259">
        <v>1207.9</v>
      </c>
      <c r="D162" s="259">
        <v>1207.9</v>
      </c>
      <c r="E162" s="350">
        <v>550</v>
      </c>
      <c r="F162" s="259">
        <v>725</v>
      </c>
      <c r="G162" s="17">
        <f aca="true" t="shared" si="7" ref="G162:G172">E162/C162*100</f>
        <v>45.53357065982283</v>
      </c>
      <c r="H162" s="89">
        <f t="shared" si="6"/>
        <v>-657.9000000000001</v>
      </c>
    </row>
    <row r="163" spans="1:8" ht="15" customHeight="1">
      <c r="A163" s="13" t="s">
        <v>462</v>
      </c>
      <c r="B163" s="468" t="s">
        <v>463</v>
      </c>
      <c r="C163" s="263"/>
      <c r="D163" s="263">
        <v>3704.2</v>
      </c>
      <c r="E163" s="349">
        <v>3583.5</v>
      </c>
      <c r="F163" s="351"/>
      <c r="G163" s="17"/>
      <c r="H163" s="89"/>
    </row>
    <row r="164" spans="1:8" ht="12.75">
      <c r="A164" s="13" t="s">
        <v>430</v>
      </c>
      <c r="B164" s="310" t="s">
        <v>431</v>
      </c>
      <c r="C164" s="269">
        <v>3394.2</v>
      </c>
      <c r="D164" s="269">
        <v>179.5</v>
      </c>
      <c r="E164" s="349">
        <v>126.1944</v>
      </c>
      <c r="F164" s="258">
        <v>196.626</v>
      </c>
      <c r="G164" s="17">
        <f t="shared" si="7"/>
        <v>3.7179423722821285</v>
      </c>
      <c r="H164" s="89">
        <f t="shared" si="6"/>
        <v>-3268.0056</v>
      </c>
    </row>
    <row r="165" spans="1:8" ht="36">
      <c r="A165" s="48" t="s">
        <v>317</v>
      </c>
      <c r="B165" s="132" t="s">
        <v>392</v>
      </c>
      <c r="C165" s="269">
        <v>1195.1</v>
      </c>
      <c r="D165" s="269">
        <v>1235.2</v>
      </c>
      <c r="E165" s="353">
        <v>1235.2</v>
      </c>
      <c r="F165" s="353"/>
      <c r="G165" s="17">
        <f t="shared" si="7"/>
        <v>103.3553677516526</v>
      </c>
      <c r="H165" s="89">
        <f t="shared" si="6"/>
        <v>40.100000000000136</v>
      </c>
    </row>
    <row r="166" spans="1:8" ht="36">
      <c r="A166" s="48" t="s">
        <v>317</v>
      </c>
      <c r="B166" s="132" t="s">
        <v>223</v>
      </c>
      <c r="C166" s="295">
        <v>3831.8</v>
      </c>
      <c r="D166" s="295">
        <v>3791.7</v>
      </c>
      <c r="E166" s="353">
        <v>3791.7</v>
      </c>
      <c r="F166" s="121">
        <v>2825.8828</v>
      </c>
      <c r="G166" s="17">
        <f t="shared" si="7"/>
        <v>98.95349444125475</v>
      </c>
      <c r="H166" s="89">
        <f t="shared" si="6"/>
        <v>-40.100000000000364</v>
      </c>
    </row>
    <row r="167" spans="1:8" ht="12.75" thickBot="1">
      <c r="A167" s="48" t="s">
        <v>464</v>
      </c>
      <c r="B167" s="103" t="s">
        <v>465</v>
      </c>
      <c r="C167" s="289"/>
      <c r="D167" s="289">
        <v>566.4</v>
      </c>
      <c r="E167" s="349"/>
      <c r="F167" s="349"/>
      <c r="G167" s="17"/>
      <c r="H167" s="89"/>
    </row>
    <row r="168" spans="1:8" ht="15" customHeight="1" thickBot="1">
      <c r="A168" s="320" t="s">
        <v>182</v>
      </c>
      <c r="B168" s="306" t="s">
        <v>183</v>
      </c>
      <c r="C168" s="334">
        <f>C170+C169</f>
        <v>44393.5</v>
      </c>
      <c r="D168" s="334">
        <f>D170+D169</f>
        <v>44393.5</v>
      </c>
      <c r="E168" s="385">
        <f>E170+E169</f>
        <v>25562.027000000002</v>
      </c>
      <c r="F168" s="385">
        <f>F170+F169</f>
        <v>26801.457000000002</v>
      </c>
      <c r="G168" s="17">
        <f t="shared" si="7"/>
        <v>57.580562469730936</v>
      </c>
      <c r="H168" s="89">
        <f t="shared" si="6"/>
        <v>-18831.472999999998</v>
      </c>
    </row>
    <row r="169" spans="1:8" ht="15" customHeight="1" thickBot="1">
      <c r="A169" s="139" t="s">
        <v>184</v>
      </c>
      <c r="B169" s="140" t="s">
        <v>426</v>
      </c>
      <c r="C169" s="259">
        <v>12756.5</v>
      </c>
      <c r="D169" s="259">
        <v>12756.5</v>
      </c>
      <c r="E169" s="350">
        <v>7126.027</v>
      </c>
      <c r="F169" s="259">
        <v>7117.457</v>
      </c>
      <c r="G169" s="17">
        <f t="shared" si="7"/>
        <v>55.8619292125583</v>
      </c>
      <c r="H169" s="89">
        <f t="shared" si="6"/>
        <v>-5630.473</v>
      </c>
    </row>
    <row r="170" spans="1:8" ht="15" customHeight="1" thickBot="1">
      <c r="A170" s="139" t="s">
        <v>184</v>
      </c>
      <c r="B170" s="140" t="s">
        <v>395</v>
      </c>
      <c r="C170" s="291">
        <v>31637</v>
      </c>
      <c r="D170" s="291">
        <v>31637</v>
      </c>
      <c r="E170" s="353">
        <v>18436</v>
      </c>
      <c r="F170" s="121">
        <v>19684</v>
      </c>
      <c r="G170" s="29">
        <f t="shared" si="7"/>
        <v>58.273540474760566</v>
      </c>
      <c r="H170" s="61">
        <f t="shared" si="6"/>
        <v>-13201</v>
      </c>
    </row>
    <row r="171" spans="1:8" ht="12.75" thickBot="1">
      <c r="A171" s="72" t="s">
        <v>186</v>
      </c>
      <c r="B171" s="306" t="s">
        <v>206</v>
      </c>
      <c r="C171" s="252">
        <f>C172+C183</f>
        <v>12222.300000000001</v>
      </c>
      <c r="D171" s="252">
        <f>D172+D183+D179+D180</f>
        <v>12422.300000000001</v>
      </c>
      <c r="E171" s="347">
        <f>E172+E183+E177+E179+E180+E182+E173+E174+E181+E178+E175+E176</f>
        <v>24244.57903</v>
      </c>
      <c r="F171" s="359">
        <f>F172+F183+F177+F179+F180+F182+F173+F185+F175+F178+F181</f>
        <v>9385.27585</v>
      </c>
      <c r="G171" s="19">
        <f t="shared" si="7"/>
        <v>198.36347520515778</v>
      </c>
      <c r="H171" s="469">
        <f t="shared" si="6"/>
        <v>12022.27903</v>
      </c>
    </row>
    <row r="172" spans="1:8" ht="12">
      <c r="A172" s="34" t="s">
        <v>188</v>
      </c>
      <c r="B172" s="75" t="s">
        <v>409</v>
      </c>
      <c r="C172" s="267">
        <v>1479.2</v>
      </c>
      <c r="D172" s="267">
        <v>1479.2</v>
      </c>
      <c r="E172" s="349">
        <v>1479.2</v>
      </c>
      <c r="F172" s="258">
        <v>1504</v>
      </c>
      <c r="G172" s="32">
        <f t="shared" si="7"/>
        <v>100</v>
      </c>
      <c r="H172" s="56">
        <f t="shared" si="6"/>
        <v>0</v>
      </c>
    </row>
    <row r="173" spans="1:8" ht="24">
      <c r="A173" s="48" t="s">
        <v>188</v>
      </c>
      <c r="B173" s="49" t="s">
        <v>394</v>
      </c>
      <c r="C173" s="262"/>
      <c r="D173" s="262"/>
      <c r="E173" s="350"/>
      <c r="F173" s="360"/>
      <c r="G173" s="17"/>
      <c r="H173" s="89">
        <f t="shared" si="6"/>
        <v>0</v>
      </c>
    </row>
    <row r="174" spans="1:8" ht="12">
      <c r="A174" s="48" t="s">
        <v>188</v>
      </c>
      <c r="B174" s="132" t="s">
        <v>449</v>
      </c>
      <c r="C174" s="262"/>
      <c r="D174" s="262"/>
      <c r="E174" s="350"/>
      <c r="F174" s="360"/>
      <c r="G174" s="17"/>
      <c r="H174" s="89">
        <f t="shared" si="6"/>
        <v>0</v>
      </c>
    </row>
    <row r="175" spans="1:8" ht="12">
      <c r="A175" s="48" t="s">
        <v>188</v>
      </c>
      <c r="B175" s="132" t="s">
        <v>450</v>
      </c>
      <c r="C175" s="262"/>
      <c r="D175" s="262"/>
      <c r="E175" s="350"/>
      <c r="F175" s="360"/>
      <c r="G175" s="17"/>
      <c r="H175" s="89">
        <f t="shared" si="6"/>
        <v>0</v>
      </c>
    </row>
    <row r="176" spans="1:8" ht="12">
      <c r="A176" s="48" t="s">
        <v>475</v>
      </c>
      <c r="B176" s="132" t="s">
        <v>476</v>
      </c>
      <c r="C176" s="262"/>
      <c r="D176" s="262"/>
      <c r="E176" s="350">
        <v>15483.402</v>
      </c>
      <c r="F176" s="360"/>
      <c r="G176" s="17"/>
      <c r="H176" s="89"/>
    </row>
    <row r="177" spans="1:8" ht="12">
      <c r="A177" s="34" t="s">
        <v>281</v>
      </c>
      <c r="B177" s="132" t="s">
        <v>434</v>
      </c>
      <c r="C177" s="285"/>
      <c r="D177" s="285"/>
      <c r="E177" s="350"/>
      <c r="F177" s="259">
        <v>15.2</v>
      </c>
      <c r="G177" s="17"/>
      <c r="H177" s="89">
        <f t="shared" si="6"/>
        <v>0</v>
      </c>
    </row>
    <row r="178" spans="1:8" ht="12">
      <c r="A178" s="34" t="s">
        <v>357</v>
      </c>
      <c r="B178" s="132" t="s">
        <v>443</v>
      </c>
      <c r="C178" s="285"/>
      <c r="D178" s="285"/>
      <c r="E178" s="350"/>
      <c r="F178" s="360"/>
      <c r="G178" s="17"/>
      <c r="H178" s="89">
        <f>E178-C178</f>
        <v>0</v>
      </c>
    </row>
    <row r="179" spans="1:8" ht="12">
      <c r="A179" s="48" t="s">
        <v>352</v>
      </c>
      <c r="B179" s="49" t="s">
        <v>354</v>
      </c>
      <c r="C179" s="285"/>
      <c r="D179" s="285">
        <v>100</v>
      </c>
      <c r="E179" s="350">
        <v>100</v>
      </c>
      <c r="F179" s="259">
        <v>100</v>
      </c>
      <c r="G179" s="17"/>
      <c r="H179" s="89">
        <f t="shared" si="6"/>
        <v>100</v>
      </c>
    </row>
    <row r="180" spans="1:8" ht="12">
      <c r="A180" s="48" t="s">
        <v>353</v>
      </c>
      <c r="B180" s="49" t="s">
        <v>435</v>
      </c>
      <c r="C180" s="285"/>
      <c r="D180" s="285">
        <v>100</v>
      </c>
      <c r="E180" s="350">
        <v>100</v>
      </c>
      <c r="F180" s="259">
        <v>50</v>
      </c>
      <c r="G180" s="17"/>
      <c r="H180" s="89">
        <f t="shared" si="6"/>
        <v>100</v>
      </c>
    </row>
    <row r="181" spans="1:8" ht="12">
      <c r="A181" s="48" t="s">
        <v>418</v>
      </c>
      <c r="B181" s="103" t="s">
        <v>444</v>
      </c>
      <c r="C181" s="297"/>
      <c r="D181" s="297"/>
      <c r="E181" s="349"/>
      <c r="F181" s="351"/>
      <c r="G181" s="17"/>
      <c r="H181" s="89">
        <f t="shared" si="6"/>
        <v>0</v>
      </c>
    </row>
    <row r="182" spans="1:8" ht="12.75" thickBot="1">
      <c r="A182" s="48" t="s">
        <v>419</v>
      </c>
      <c r="B182" s="103" t="s">
        <v>420</v>
      </c>
      <c r="C182" s="297"/>
      <c r="D182" s="297"/>
      <c r="E182" s="349"/>
      <c r="F182" s="351"/>
      <c r="G182" s="17"/>
      <c r="H182" s="89">
        <f t="shared" si="6"/>
        <v>0</v>
      </c>
    </row>
    <row r="183" spans="1:8" ht="12.75" thickBot="1">
      <c r="A183" s="100" t="s">
        <v>189</v>
      </c>
      <c r="B183" s="306" t="s">
        <v>346</v>
      </c>
      <c r="C183" s="245">
        <f>C184+C185</f>
        <v>10743.1</v>
      </c>
      <c r="D183" s="245">
        <f>D184+D185</f>
        <v>10743.1</v>
      </c>
      <c r="E183" s="347">
        <f>E184+E185+E188</f>
        <v>7081.97703</v>
      </c>
      <c r="F183" s="347">
        <f>F186+F184+F187</f>
        <v>64.18285</v>
      </c>
      <c r="G183" s="17">
        <f>E183/C183*100</f>
        <v>65.92116828475952</v>
      </c>
      <c r="H183" s="89">
        <f t="shared" si="6"/>
        <v>-3661.1229700000004</v>
      </c>
    </row>
    <row r="184" spans="1:8" ht="12">
      <c r="A184" s="48" t="s">
        <v>190</v>
      </c>
      <c r="B184" s="132" t="s">
        <v>410</v>
      </c>
      <c r="C184" s="295">
        <v>147.4</v>
      </c>
      <c r="D184" s="295">
        <v>147.4</v>
      </c>
      <c r="E184" s="354">
        <v>16.08503</v>
      </c>
      <c r="F184" s="136">
        <v>64.18285</v>
      </c>
      <c r="G184" s="17">
        <f>E184/C184*100</f>
        <v>10.912503392130258</v>
      </c>
      <c r="H184" s="89">
        <f t="shared" si="6"/>
        <v>-131.31497000000002</v>
      </c>
    </row>
    <row r="185" spans="1:8" ht="24">
      <c r="A185" s="48" t="s">
        <v>190</v>
      </c>
      <c r="B185" s="174" t="s">
        <v>428</v>
      </c>
      <c r="C185" s="294">
        <v>10595.7</v>
      </c>
      <c r="D185" s="294">
        <v>10595.7</v>
      </c>
      <c r="E185" s="354">
        <v>7065.892</v>
      </c>
      <c r="F185" s="136">
        <v>7651.893</v>
      </c>
      <c r="G185" s="17">
        <f>E185/C185*100</f>
        <v>66.6864105250243</v>
      </c>
      <c r="H185" s="89">
        <f t="shared" si="6"/>
        <v>-3529.808000000001</v>
      </c>
    </row>
    <row r="186" spans="1:8" ht="12.75">
      <c r="A186" s="13" t="s">
        <v>190</v>
      </c>
      <c r="B186" s="241" t="s">
        <v>402</v>
      </c>
      <c r="C186" s="295"/>
      <c r="D186" s="295"/>
      <c r="E186" s="354"/>
      <c r="F186" s="439"/>
      <c r="G186" s="17"/>
      <c r="H186" s="89">
        <f t="shared" si="6"/>
        <v>0</v>
      </c>
    </row>
    <row r="187" spans="1:8" ht="12">
      <c r="A187" s="34" t="s">
        <v>270</v>
      </c>
      <c r="B187" s="103" t="s">
        <v>445</v>
      </c>
      <c r="C187" s="289"/>
      <c r="D187" s="289"/>
      <c r="E187" s="349"/>
      <c r="F187" s="354"/>
      <c r="G187" s="17"/>
      <c r="H187" s="89">
        <f t="shared" si="6"/>
        <v>0</v>
      </c>
    </row>
    <row r="188" spans="1:8" ht="12.75" thickBot="1">
      <c r="A188" s="13" t="s">
        <v>190</v>
      </c>
      <c r="B188" s="103" t="s">
        <v>452</v>
      </c>
      <c r="C188" s="289"/>
      <c r="D188" s="289"/>
      <c r="E188" s="351"/>
      <c r="F188" s="369"/>
      <c r="G188" s="17"/>
      <c r="H188" s="89">
        <f t="shared" si="6"/>
        <v>0</v>
      </c>
    </row>
    <row r="189" spans="1:8" ht="12.75" thickBot="1">
      <c r="A189" s="72" t="s">
        <v>320</v>
      </c>
      <c r="B189" s="315" t="s">
        <v>256</v>
      </c>
      <c r="C189" s="284"/>
      <c r="D189" s="284">
        <v>4206</v>
      </c>
      <c r="E189" s="359">
        <v>4195.85445</v>
      </c>
      <c r="F189" s="274">
        <v>3100</v>
      </c>
      <c r="G189" s="17"/>
      <c r="H189" s="89">
        <f t="shared" si="6"/>
        <v>4195.85445</v>
      </c>
    </row>
    <row r="190" spans="1:8" ht="12.75" thickBot="1">
      <c r="A190" s="72" t="s">
        <v>320</v>
      </c>
      <c r="B190" s="315"/>
      <c r="C190" s="284"/>
      <c r="D190" s="284"/>
      <c r="E190" s="347"/>
      <c r="F190" s="425"/>
      <c r="G190" s="17"/>
      <c r="H190" s="89">
        <f t="shared" si="6"/>
        <v>0</v>
      </c>
    </row>
    <row r="191" spans="1:8" ht="12.75" thickBot="1">
      <c r="A191" s="40" t="s">
        <v>228</v>
      </c>
      <c r="B191" s="306" t="s">
        <v>131</v>
      </c>
      <c r="C191" s="284"/>
      <c r="D191" s="284"/>
      <c r="E191" s="347"/>
      <c r="F191" s="359">
        <f>F192</f>
        <v>3.6</v>
      </c>
      <c r="G191" s="17"/>
      <c r="H191" s="89">
        <f t="shared" si="6"/>
        <v>0</v>
      </c>
    </row>
    <row r="192" spans="1:10" ht="12.75" thickBot="1">
      <c r="A192" s="34" t="s">
        <v>229</v>
      </c>
      <c r="B192" s="34" t="s">
        <v>211</v>
      </c>
      <c r="C192" s="260"/>
      <c r="D192" s="260"/>
      <c r="E192" s="349">
        <v>27.3398</v>
      </c>
      <c r="F192" s="258">
        <v>3.6</v>
      </c>
      <c r="G192" s="17"/>
      <c r="H192" s="89">
        <f t="shared" si="6"/>
        <v>27.3398</v>
      </c>
      <c r="J192" s="311"/>
    </row>
    <row r="193" spans="1:8" ht="12.75" thickBot="1">
      <c r="A193" s="40" t="s">
        <v>230</v>
      </c>
      <c r="B193" s="306" t="s">
        <v>132</v>
      </c>
      <c r="C193" s="284"/>
      <c r="D193" s="284"/>
      <c r="E193" s="347">
        <f>E194</f>
        <v>-29.1718</v>
      </c>
      <c r="F193" s="359">
        <f>F194</f>
        <v>-1266.29709</v>
      </c>
      <c r="G193" s="17"/>
      <c r="H193" s="89">
        <f t="shared" si="6"/>
        <v>-29.1718</v>
      </c>
    </row>
    <row r="194" spans="1:8" ht="12.75" thickBot="1">
      <c r="A194" s="92" t="s">
        <v>231</v>
      </c>
      <c r="B194" s="92" t="s">
        <v>133</v>
      </c>
      <c r="C194" s="136"/>
      <c r="D194" s="136"/>
      <c r="E194" s="354">
        <v>-29.1718</v>
      </c>
      <c r="F194" s="136">
        <v>-1266.29709</v>
      </c>
      <c r="G194" s="17"/>
      <c r="H194" s="89">
        <f t="shared" si="6"/>
        <v>-29.1718</v>
      </c>
    </row>
    <row r="195" spans="1:8" ht="12.75" thickBot="1">
      <c r="A195" s="72"/>
      <c r="B195" s="137" t="s">
        <v>191</v>
      </c>
      <c r="C195" s="252">
        <f>C108+C8+C189</f>
        <v>424240.00823000004</v>
      </c>
      <c r="D195" s="252">
        <f>D8+D107</f>
        <v>436924.83306999994</v>
      </c>
      <c r="E195" s="380">
        <f>E8+E107</f>
        <v>278702.79975</v>
      </c>
      <c r="F195" s="380">
        <f>F8+F107</f>
        <v>250517.41395000002</v>
      </c>
      <c r="G195" s="17">
        <f>E195/C195*100</f>
        <v>65.69460549296011</v>
      </c>
      <c r="H195" s="89">
        <f t="shared" si="6"/>
        <v>-145537.20848000003</v>
      </c>
    </row>
    <row r="196" spans="1:8" ht="12">
      <c r="A196" s="5"/>
      <c r="B196" s="5"/>
      <c r="C196" s="325"/>
      <c r="D196" s="325"/>
      <c r="E196" s="426"/>
      <c r="F196" s="426"/>
      <c r="G196" s="327"/>
      <c r="H196" s="148"/>
    </row>
    <row r="197" spans="1:8" ht="12.75">
      <c r="A197" s="240" t="s">
        <v>436</v>
      </c>
      <c r="B197" s="240"/>
      <c r="C197" s="329"/>
      <c r="D197" s="329"/>
      <c r="E197" s="427"/>
      <c r="F197" s="427"/>
      <c r="G197" s="327"/>
      <c r="H197" s="148"/>
    </row>
    <row r="198" spans="1:7" ht="12.75">
      <c r="A198" s="240" t="s">
        <v>399</v>
      </c>
      <c r="B198" s="331"/>
      <c r="C198" s="331"/>
      <c r="D198" s="331"/>
      <c r="E198" s="428"/>
      <c r="F198" s="428" t="s">
        <v>437</v>
      </c>
      <c r="G198" s="148"/>
    </row>
    <row r="199" spans="1:7" ht="12.75">
      <c r="A199" s="240"/>
      <c r="B199" s="331"/>
      <c r="C199" s="331"/>
      <c r="D199" s="331"/>
      <c r="E199" s="428"/>
      <c r="F199" s="428"/>
      <c r="G199" s="148"/>
    </row>
    <row r="200" spans="1:7" ht="12" hidden="1">
      <c r="A200" s="1"/>
      <c r="B200" s="146"/>
      <c r="C200" s="146"/>
      <c r="D200" s="146"/>
      <c r="E200" s="429"/>
      <c r="F200" s="429"/>
      <c r="G200" s="148"/>
    </row>
    <row r="201" spans="1:6" ht="12">
      <c r="A201" s="328" t="s">
        <v>400</v>
      </c>
      <c r="B201" s="5"/>
      <c r="C201" s="5"/>
      <c r="D201" s="5"/>
      <c r="E201" s="430"/>
      <c r="F201" s="430"/>
    </row>
    <row r="202" spans="1:7" ht="12">
      <c r="A202" s="328" t="s">
        <v>401</v>
      </c>
      <c r="C202" s="5"/>
      <c r="D202" s="5"/>
      <c r="E202" s="431"/>
      <c r="F202" s="431"/>
      <c r="G202" s="4"/>
    </row>
    <row r="203" ht="12">
      <c r="A203" s="1"/>
    </row>
    <row r="204" spans="5:6" ht="12.75">
      <c r="E204" s="395"/>
      <c r="F204" s="395"/>
    </row>
    <row r="205" spans="5:6" ht="12.75">
      <c r="E205" s="432"/>
      <c r="F205" s="432"/>
    </row>
    <row r="206" spans="5:6" ht="12.75">
      <c r="E206" s="395"/>
      <c r="F206" s="395"/>
    </row>
    <row r="207" spans="5:6" ht="12.75">
      <c r="E207" s="395"/>
      <c r="F207" s="395"/>
    </row>
    <row r="208" spans="5:6" ht="12.75">
      <c r="E208" s="395"/>
      <c r="F208" s="395"/>
    </row>
    <row r="209" spans="5:6" ht="12.75">
      <c r="E209" s="395"/>
      <c r="F209" s="395"/>
    </row>
    <row r="210" spans="5:6" ht="12.75">
      <c r="E210" s="395"/>
      <c r="F210" s="395"/>
    </row>
    <row r="211" spans="5:6" ht="12.75">
      <c r="E211" s="395"/>
      <c r="F211" s="395"/>
    </row>
    <row r="212" spans="5:6" ht="12.75">
      <c r="E212" s="395"/>
      <c r="F212" s="395"/>
    </row>
    <row r="213" spans="5:6" ht="12.75">
      <c r="E213" s="395"/>
      <c r="F213" s="395"/>
    </row>
    <row r="214" spans="5:6" ht="12.75">
      <c r="E214" s="395"/>
      <c r="F214" s="395"/>
    </row>
    <row r="215" spans="5:6" ht="12.75">
      <c r="E215" s="395"/>
      <c r="F215" s="395"/>
    </row>
    <row r="216" spans="5:6" ht="12.75">
      <c r="E216" s="395"/>
      <c r="F216" s="395"/>
    </row>
    <row r="217" spans="5:6" ht="12.75">
      <c r="E217" s="395"/>
      <c r="F217" s="395"/>
    </row>
    <row r="218" spans="5:6" ht="12.75">
      <c r="E218" s="395"/>
      <c r="F218" s="395"/>
    </row>
    <row r="219" spans="5:6" ht="12.75">
      <c r="E219" s="395"/>
      <c r="F219" s="395"/>
    </row>
    <row r="220" spans="5:6" ht="12.75">
      <c r="E220" s="395"/>
      <c r="F220" s="395"/>
    </row>
    <row r="221" spans="5:6" ht="12.75">
      <c r="E221" s="395"/>
      <c r="F221" s="395"/>
    </row>
    <row r="222" spans="5:6" ht="12.75">
      <c r="E222" s="395"/>
      <c r="F222" s="395"/>
    </row>
    <row r="223" spans="5:6" ht="12.75">
      <c r="E223" s="395"/>
      <c r="F223" s="395"/>
    </row>
    <row r="224" spans="5:6" ht="12.75">
      <c r="E224" s="395"/>
      <c r="F224" s="395"/>
    </row>
    <row r="225" spans="5:6" ht="12.75">
      <c r="E225" s="395"/>
      <c r="F225" s="395"/>
    </row>
    <row r="226" spans="5:6" ht="12.75">
      <c r="E226" s="395"/>
      <c r="F226" s="395"/>
    </row>
    <row r="227" spans="5:6" ht="12.75">
      <c r="E227" s="395"/>
      <c r="F227" s="395"/>
    </row>
    <row r="228" spans="5:6" ht="12.75">
      <c r="E228" s="395"/>
      <c r="F228" s="395"/>
    </row>
    <row r="229" spans="5:6" ht="12.75">
      <c r="E229" s="395"/>
      <c r="F229" s="395"/>
    </row>
    <row r="230" spans="5:6" ht="12.75">
      <c r="E230" s="395"/>
      <c r="F230" s="395"/>
    </row>
    <row r="231" spans="5:6" ht="12.75">
      <c r="E231" s="395"/>
      <c r="F231" s="395"/>
    </row>
    <row r="232" spans="5:6" ht="12.75">
      <c r="E232" s="395"/>
      <c r="F232" s="395"/>
    </row>
    <row r="233" spans="5:6" ht="12.75">
      <c r="E233" s="395"/>
      <c r="F233" s="395"/>
    </row>
    <row r="234" spans="5:6" ht="12.75">
      <c r="E234" s="395"/>
      <c r="F234" s="395"/>
    </row>
    <row r="235" spans="5:6" ht="12.75">
      <c r="E235" s="395"/>
      <c r="F235" s="395"/>
    </row>
    <row r="236" spans="5:6" ht="12.75">
      <c r="E236" s="395"/>
      <c r="F236" s="395"/>
    </row>
    <row r="237" spans="5:6" ht="12.75">
      <c r="E237" s="395"/>
      <c r="F237" s="395"/>
    </row>
    <row r="238" spans="5:6" ht="12.75">
      <c r="E238" s="395"/>
      <c r="F238" s="395"/>
    </row>
    <row r="239" spans="5:6" ht="12.75">
      <c r="E239" s="395"/>
      <c r="F239" s="395"/>
    </row>
    <row r="240" spans="5:6" ht="12.75">
      <c r="E240" s="395"/>
      <c r="F240" s="395"/>
    </row>
    <row r="241" spans="5:6" ht="12.75">
      <c r="E241" s="395"/>
      <c r="F241" s="395"/>
    </row>
    <row r="242" spans="5:6" ht="12.75">
      <c r="E242" s="395"/>
      <c r="F242" s="395"/>
    </row>
    <row r="243" spans="5:6" ht="12.75">
      <c r="E243" s="395"/>
      <c r="F243" s="395"/>
    </row>
    <row r="244" spans="5:6" ht="12.75">
      <c r="E244" s="395"/>
      <c r="F244" s="395"/>
    </row>
    <row r="245" spans="5:6" ht="12.75">
      <c r="E245" s="395"/>
      <c r="F245" s="395"/>
    </row>
    <row r="246" spans="5:6" ht="12.75">
      <c r="E246" s="395"/>
      <c r="F246" s="395"/>
    </row>
    <row r="247" spans="5:6" ht="12.75">
      <c r="E247" s="395"/>
      <c r="F247" s="395"/>
    </row>
    <row r="248" spans="5:6" ht="12.75">
      <c r="E248" s="395"/>
      <c r="F248" s="395"/>
    </row>
    <row r="249" spans="5:6" ht="12.75">
      <c r="E249" s="395"/>
      <c r="F249" s="395"/>
    </row>
    <row r="250" spans="5:6" ht="12.75">
      <c r="E250" s="395"/>
      <c r="F250" s="395"/>
    </row>
    <row r="251" spans="5:6" ht="12.75">
      <c r="E251" s="395"/>
      <c r="F251" s="395"/>
    </row>
    <row r="252" spans="5:6" ht="12.75">
      <c r="E252" s="395"/>
      <c r="F252" s="395"/>
    </row>
    <row r="253" spans="5:6" ht="12.75">
      <c r="E253" s="395"/>
      <c r="F253" s="395"/>
    </row>
    <row r="254" spans="5:6" ht="12.75">
      <c r="E254" s="395"/>
      <c r="F254" s="395"/>
    </row>
    <row r="255" spans="5:6" ht="12.75">
      <c r="E255" s="395"/>
      <c r="F255" s="395"/>
    </row>
    <row r="256" spans="5:6" ht="12.75">
      <c r="E256" s="395"/>
      <c r="F256" s="395"/>
    </row>
    <row r="257" spans="5:6" ht="12.75">
      <c r="E257" s="395"/>
      <c r="F257" s="395"/>
    </row>
    <row r="258" spans="5:6" ht="12.75">
      <c r="E258" s="395"/>
      <c r="F258" s="395"/>
    </row>
    <row r="259" spans="5:6" ht="12.75">
      <c r="E259" s="395"/>
      <c r="F259" s="395"/>
    </row>
    <row r="260" spans="5:6" ht="12.75">
      <c r="E260" s="395"/>
      <c r="F260" s="395"/>
    </row>
    <row r="261" spans="5:6" ht="12.75">
      <c r="E261" s="395"/>
      <c r="F261" s="395"/>
    </row>
    <row r="262" spans="5:6" ht="12.75">
      <c r="E262" s="395"/>
      <c r="F262" s="395"/>
    </row>
    <row r="263" spans="5:6" ht="12.75">
      <c r="E263" s="395"/>
      <c r="F263" s="395"/>
    </row>
    <row r="264" spans="5:6" ht="12.75">
      <c r="E264" s="395"/>
      <c r="F264" s="395"/>
    </row>
    <row r="265" spans="5:6" ht="12.75">
      <c r="E265" s="395"/>
      <c r="F265" s="395"/>
    </row>
    <row r="266" spans="5:6" ht="12.75">
      <c r="E266" s="395"/>
      <c r="F266" s="395"/>
    </row>
    <row r="267" spans="5:6" ht="12.75">
      <c r="E267" s="395"/>
      <c r="F267" s="395"/>
    </row>
    <row r="268" spans="5:6" ht="12.75">
      <c r="E268" s="395"/>
      <c r="F268" s="395"/>
    </row>
    <row r="269" spans="5:6" ht="12.75">
      <c r="E269" s="395"/>
      <c r="F269" s="395"/>
    </row>
    <row r="270" spans="5:6" ht="12.75">
      <c r="E270" s="395"/>
      <c r="F270" s="395"/>
    </row>
    <row r="271" spans="5:6" ht="12.75">
      <c r="E271" s="395"/>
      <c r="F271" s="395"/>
    </row>
    <row r="272" spans="5:6" ht="12.75">
      <c r="E272" s="395"/>
      <c r="F272" s="395"/>
    </row>
    <row r="273" spans="5:6" ht="12.75">
      <c r="E273" s="395"/>
      <c r="F273" s="395"/>
    </row>
    <row r="274" spans="5:6" ht="12.75">
      <c r="E274" s="395"/>
      <c r="F274" s="395"/>
    </row>
    <row r="275" spans="5:6" ht="12.75">
      <c r="E275" s="395"/>
      <c r="F275" s="395"/>
    </row>
    <row r="276" spans="5:6" ht="12.75">
      <c r="E276" s="395"/>
      <c r="F276" s="395"/>
    </row>
    <row r="277" spans="5:6" ht="12.75">
      <c r="E277" s="395"/>
      <c r="F277" s="395"/>
    </row>
    <row r="278" spans="5:6" ht="12.75">
      <c r="E278" s="395"/>
      <c r="F278" s="395"/>
    </row>
    <row r="279" spans="5:6" ht="12.75">
      <c r="E279" s="395"/>
      <c r="F279" s="395"/>
    </row>
    <row r="280" spans="5:6" ht="12.75">
      <c r="E280" s="395"/>
      <c r="F280" s="395"/>
    </row>
    <row r="281" spans="5:6" ht="12.75">
      <c r="E281" s="395"/>
      <c r="F281" s="395"/>
    </row>
    <row r="282" spans="5:6" ht="12.75">
      <c r="E282" s="395"/>
      <c r="F282" s="395"/>
    </row>
    <row r="283" spans="5:6" ht="12.75">
      <c r="E283" s="395"/>
      <c r="F283" s="395"/>
    </row>
    <row r="284" spans="5:6" ht="12.75">
      <c r="E284" s="395"/>
      <c r="F284" s="395"/>
    </row>
    <row r="285" spans="5:6" ht="12.75">
      <c r="E285" s="395"/>
      <c r="F285" s="395"/>
    </row>
    <row r="286" spans="5:6" ht="12.75">
      <c r="E286" s="395"/>
      <c r="F286" s="395"/>
    </row>
    <row r="287" spans="5:6" ht="12.75">
      <c r="E287" s="395"/>
      <c r="F287" s="395"/>
    </row>
    <row r="288" spans="5:6" ht="12.75">
      <c r="E288" s="395"/>
      <c r="F288" s="395"/>
    </row>
    <row r="289" spans="5:6" ht="12.75">
      <c r="E289" s="395"/>
      <c r="F289" s="395"/>
    </row>
    <row r="290" spans="5:6" ht="12.75">
      <c r="E290" s="395"/>
      <c r="F290" s="395"/>
    </row>
    <row r="291" spans="5:6" ht="12.75">
      <c r="E291" s="395"/>
      <c r="F291" s="395"/>
    </row>
    <row r="292" spans="5:6" ht="12.75">
      <c r="E292" s="395"/>
      <c r="F292" s="395"/>
    </row>
    <row r="293" spans="5:6" ht="12.75">
      <c r="E293" s="395"/>
      <c r="F293" s="395"/>
    </row>
    <row r="294" spans="5:6" ht="12.75">
      <c r="E294" s="395"/>
      <c r="F294" s="395"/>
    </row>
    <row r="295" spans="5:6" ht="12.75">
      <c r="E295" s="395"/>
      <c r="F295" s="395"/>
    </row>
    <row r="296" spans="5:6" ht="12.75">
      <c r="E296" s="395"/>
      <c r="F296" s="395"/>
    </row>
    <row r="297" spans="5:6" ht="12.75">
      <c r="E297" s="395"/>
      <c r="F297" s="395"/>
    </row>
    <row r="298" spans="5:6" ht="12.75">
      <c r="E298" s="395"/>
      <c r="F298" s="395"/>
    </row>
    <row r="299" spans="5:6" ht="12.75">
      <c r="E299" s="395"/>
      <c r="F299" s="395"/>
    </row>
    <row r="300" spans="5:6" ht="12.75">
      <c r="E300" s="395"/>
      <c r="F300" s="395"/>
    </row>
    <row r="301" spans="5:6" ht="12.75">
      <c r="E301" s="395"/>
      <c r="F301" s="395"/>
    </row>
    <row r="302" spans="5:6" ht="12.75">
      <c r="E302" s="395"/>
      <c r="F302" s="395"/>
    </row>
    <row r="303" spans="5:6" ht="12.75">
      <c r="E303" s="395"/>
      <c r="F303" s="395"/>
    </row>
    <row r="304" spans="5:6" ht="12.75">
      <c r="E304" s="395"/>
      <c r="F304" s="395"/>
    </row>
    <row r="305" spans="5:6" ht="12.75">
      <c r="E305" s="395"/>
      <c r="F305" s="395"/>
    </row>
    <row r="306" spans="5:6" ht="12.75">
      <c r="E306" s="395"/>
      <c r="F306" s="395"/>
    </row>
    <row r="307" spans="5:6" ht="12.75">
      <c r="E307" s="395"/>
      <c r="F307" s="395"/>
    </row>
    <row r="308" spans="5:6" ht="12.75">
      <c r="E308" s="395"/>
      <c r="F308" s="395"/>
    </row>
    <row r="309" spans="5:6" ht="12.75">
      <c r="E309" s="395"/>
      <c r="F309" s="395"/>
    </row>
    <row r="310" spans="5:6" ht="12.75">
      <c r="E310" s="395"/>
      <c r="F310" s="395"/>
    </row>
    <row r="311" spans="5:6" ht="12.75">
      <c r="E311" s="395"/>
      <c r="F311" s="395"/>
    </row>
    <row r="312" spans="5:6" ht="12.75">
      <c r="E312" s="395"/>
      <c r="F312" s="395"/>
    </row>
    <row r="313" spans="5:6" ht="12.75">
      <c r="E313" s="395"/>
      <c r="F313" s="395"/>
    </row>
    <row r="314" spans="5:6" ht="12.75">
      <c r="E314" s="395"/>
      <c r="F314" s="395"/>
    </row>
    <row r="315" spans="5:6" ht="12.75">
      <c r="E315" s="395"/>
      <c r="F315" s="395"/>
    </row>
    <row r="316" spans="5:6" ht="12.75">
      <c r="E316" s="395"/>
      <c r="F316" s="395"/>
    </row>
    <row r="317" spans="5:6" ht="12.75">
      <c r="E317" s="395"/>
      <c r="F317" s="395"/>
    </row>
    <row r="318" spans="5:6" ht="12.75">
      <c r="E318" s="395"/>
      <c r="F318" s="395"/>
    </row>
    <row r="319" spans="5:6" ht="12.75">
      <c r="E319" s="395"/>
      <c r="F319" s="395"/>
    </row>
    <row r="320" spans="5:6" ht="12.75">
      <c r="E320" s="395"/>
      <c r="F320" s="395"/>
    </row>
    <row r="321" spans="5:6" ht="12.75">
      <c r="E321" s="395"/>
      <c r="F321" s="395"/>
    </row>
    <row r="322" spans="5:6" ht="12.75">
      <c r="E322" s="395"/>
      <c r="F322" s="395"/>
    </row>
    <row r="323" spans="5:6" ht="12.75">
      <c r="E323" s="395"/>
      <c r="F323" s="395"/>
    </row>
    <row r="324" spans="5:6" ht="12.75">
      <c r="E324" s="395"/>
      <c r="F324" s="395"/>
    </row>
    <row r="325" spans="5:6" ht="12.75">
      <c r="E325" s="395"/>
      <c r="F325" s="395"/>
    </row>
    <row r="326" spans="5:6" ht="12.75">
      <c r="E326" s="395"/>
      <c r="F326" s="395"/>
    </row>
    <row r="327" spans="5:6" ht="12.75">
      <c r="E327" s="395"/>
      <c r="F327" s="395"/>
    </row>
    <row r="328" spans="5:6" ht="12.75">
      <c r="E328" s="395"/>
      <c r="F328" s="395"/>
    </row>
    <row r="329" spans="5:6" ht="12.75">
      <c r="E329" s="395"/>
      <c r="F329" s="395"/>
    </row>
    <row r="330" spans="5:6" ht="12.75">
      <c r="E330" s="395"/>
      <c r="F330" s="395"/>
    </row>
    <row r="331" spans="5:6" ht="12.75">
      <c r="E331" s="395"/>
      <c r="F331" s="395"/>
    </row>
    <row r="332" spans="5:6" ht="12.75">
      <c r="E332" s="395"/>
      <c r="F332" s="395"/>
    </row>
    <row r="333" spans="5:6" ht="12.75">
      <c r="E333" s="395"/>
      <c r="F333" s="395"/>
    </row>
    <row r="334" spans="5:6" ht="12.75">
      <c r="E334" s="395"/>
      <c r="F334" s="395"/>
    </row>
    <row r="335" spans="5:6" ht="12.75">
      <c r="E335" s="395"/>
      <c r="F335" s="395"/>
    </row>
    <row r="336" spans="5:6" ht="12.75">
      <c r="E336" s="395"/>
      <c r="F336" s="395"/>
    </row>
    <row r="337" spans="5:6" ht="12.75">
      <c r="E337" s="395"/>
      <c r="F337" s="395"/>
    </row>
    <row r="338" spans="5:6" ht="12.75">
      <c r="E338" s="395"/>
      <c r="F338" s="395"/>
    </row>
    <row r="339" spans="5:6" ht="12.75">
      <c r="E339" s="395"/>
      <c r="F339" s="395"/>
    </row>
    <row r="340" spans="5:6" ht="12.75">
      <c r="E340" s="395"/>
      <c r="F340" s="395"/>
    </row>
    <row r="341" spans="5:6" ht="12.75">
      <c r="E341" s="395"/>
      <c r="F341" s="395"/>
    </row>
    <row r="342" spans="5:6" ht="12.75">
      <c r="E342" s="395"/>
      <c r="F342" s="395"/>
    </row>
    <row r="343" spans="5:6" ht="12.75">
      <c r="E343" s="395"/>
      <c r="F343" s="395"/>
    </row>
    <row r="344" spans="5:6" ht="12.75">
      <c r="E344" s="395"/>
      <c r="F344" s="395"/>
    </row>
    <row r="345" spans="5:6" ht="12.75">
      <c r="E345" s="395"/>
      <c r="F345" s="395"/>
    </row>
    <row r="346" spans="5:6" ht="12.75">
      <c r="E346" s="395"/>
      <c r="F346" s="395"/>
    </row>
    <row r="347" spans="5:6" ht="12.75">
      <c r="E347" s="395"/>
      <c r="F347" s="395"/>
    </row>
    <row r="348" spans="5:6" ht="12.75">
      <c r="E348" s="395"/>
      <c r="F348" s="395"/>
    </row>
    <row r="349" spans="5:6" ht="12.75">
      <c r="E349" s="395"/>
      <c r="F349" s="395"/>
    </row>
    <row r="350" spans="5:6" ht="12.75">
      <c r="E350" s="395"/>
      <c r="F350" s="395"/>
    </row>
    <row r="351" spans="5:6" ht="12.75">
      <c r="E351" s="395"/>
      <c r="F351" s="395"/>
    </row>
    <row r="352" spans="5:6" ht="12.75">
      <c r="E352" s="395"/>
      <c r="F352" s="395"/>
    </row>
    <row r="353" spans="5:6" ht="12.75">
      <c r="E353" s="395"/>
      <c r="F353" s="395"/>
    </row>
    <row r="354" spans="5:6" ht="12.75">
      <c r="E354" s="395"/>
      <c r="F354" s="395"/>
    </row>
    <row r="355" spans="5:6" ht="12.75">
      <c r="E355" s="395"/>
      <c r="F355" s="395"/>
    </row>
    <row r="356" spans="5:6" ht="12.75">
      <c r="E356" s="395"/>
      <c r="F356" s="395"/>
    </row>
    <row r="357" spans="5:6" ht="12.75">
      <c r="E357" s="395"/>
      <c r="F357" s="395"/>
    </row>
    <row r="358" spans="5:6" ht="12.75">
      <c r="E358" s="395"/>
      <c r="F358" s="395"/>
    </row>
    <row r="359" spans="5:6" ht="12.75">
      <c r="E359" s="395"/>
      <c r="F359" s="395"/>
    </row>
    <row r="360" spans="5:6" ht="12.75">
      <c r="E360" s="395"/>
      <c r="F360" s="395"/>
    </row>
    <row r="361" spans="5:6" ht="12.75">
      <c r="E361" s="395"/>
      <c r="F361" s="395"/>
    </row>
    <row r="362" spans="5:6" ht="12.75">
      <c r="E362" s="395"/>
      <c r="F362" s="395"/>
    </row>
    <row r="363" spans="5:6" ht="12.75">
      <c r="E363" s="395"/>
      <c r="F363" s="395"/>
    </row>
    <row r="364" spans="5:6" ht="12.75">
      <c r="E364" s="395"/>
      <c r="F364" s="395"/>
    </row>
    <row r="365" spans="5:6" ht="12.75">
      <c r="E365" s="395"/>
      <c r="F365" s="395"/>
    </row>
    <row r="366" spans="5:6" ht="12.75">
      <c r="E366" s="395"/>
      <c r="F366" s="395"/>
    </row>
    <row r="367" spans="5:6" ht="12.75">
      <c r="E367" s="395"/>
      <c r="F367" s="395"/>
    </row>
    <row r="368" spans="5:6" ht="12.75">
      <c r="E368" s="395"/>
      <c r="F368" s="395"/>
    </row>
    <row r="369" spans="5:6" ht="12.75">
      <c r="E369" s="395"/>
      <c r="F369" s="395"/>
    </row>
    <row r="370" spans="5:6" ht="12.75">
      <c r="E370" s="395"/>
      <c r="F370" s="395"/>
    </row>
    <row r="371" spans="5:6" ht="12.75">
      <c r="E371" s="395"/>
      <c r="F371" s="395"/>
    </row>
    <row r="372" spans="5:6" ht="12.75">
      <c r="E372" s="395"/>
      <c r="F372" s="395"/>
    </row>
    <row r="373" spans="5:6" ht="12.75">
      <c r="E373" s="395"/>
      <c r="F373" s="395"/>
    </row>
    <row r="374" spans="5:6" ht="12.75">
      <c r="E374" s="395"/>
      <c r="F374" s="395"/>
    </row>
    <row r="375" spans="5:6" ht="12.75">
      <c r="E375" s="395"/>
      <c r="F375" s="395"/>
    </row>
    <row r="376" spans="5:6" ht="12.75">
      <c r="E376" s="395"/>
      <c r="F376" s="395"/>
    </row>
    <row r="377" spans="5:6" ht="12.75">
      <c r="E377" s="395"/>
      <c r="F377" s="395"/>
    </row>
    <row r="378" spans="5:6" ht="12.75">
      <c r="E378" s="395"/>
      <c r="F378" s="395"/>
    </row>
    <row r="379" spans="5:6" ht="12.75">
      <c r="E379" s="395"/>
      <c r="F379" s="395"/>
    </row>
    <row r="380" spans="5:6" ht="12.75">
      <c r="E380" s="395"/>
      <c r="F380" s="395"/>
    </row>
    <row r="381" spans="5:6" ht="12.75">
      <c r="E381" s="395"/>
      <c r="F381" s="395"/>
    </row>
    <row r="382" spans="5:6" ht="12.75">
      <c r="E382" s="395"/>
      <c r="F382" s="395"/>
    </row>
    <row r="383" spans="5:6" ht="12.75">
      <c r="E383" s="395"/>
      <c r="F383" s="395"/>
    </row>
    <row r="384" spans="5:6" ht="12.75">
      <c r="E384" s="395"/>
      <c r="F384" s="395"/>
    </row>
    <row r="385" spans="5:6" ht="12.75">
      <c r="E385" s="395"/>
      <c r="F385" s="395"/>
    </row>
    <row r="386" spans="5:6" ht="12.75">
      <c r="E386" s="395"/>
      <c r="F386" s="395"/>
    </row>
    <row r="387" spans="5:6" ht="12.75">
      <c r="E387" s="395"/>
      <c r="F387" s="395"/>
    </row>
    <row r="388" spans="5:6" ht="12.75">
      <c r="E388" s="395"/>
      <c r="F388" s="395"/>
    </row>
    <row r="389" spans="5:6" ht="12.75">
      <c r="E389" s="395"/>
      <c r="F389" s="395"/>
    </row>
    <row r="390" spans="5:6" ht="12.75">
      <c r="E390" s="395"/>
      <c r="F390" s="395"/>
    </row>
    <row r="391" spans="5:6" ht="12.75">
      <c r="E391" s="395"/>
      <c r="F391" s="395"/>
    </row>
    <row r="392" spans="5:6" ht="12.75">
      <c r="E392" s="395"/>
      <c r="F392" s="395"/>
    </row>
    <row r="393" spans="5:6" ht="12.75">
      <c r="E393" s="395"/>
      <c r="F393" s="395"/>
    </row>
    <row r="394" spans="5:6" ht="12.75">
      <c r="E394" s="395"/>
      <c r="F394" s="395"/>
    </row>
    <row r="395" spans="5:6" ht="12.75">
      <c r="E395" s="395"/>
      <c r="F395" s="395"/>
    </row>
    <row r="396" spans="5:6" ht="12.75">
      <c r="E396" s="395"/>
      <c r="F396" s="395"/>
    </row>
    <row r="397" spans="5:6" ht="12.75">
      <c r="E397" s="395"/>
      <c r="F397" s="395"/>
    </row>
    <row r="398" spans="5:6" ht="12.75">
      <c r="E398" s="395"/>
      <c r="F398" s="395"/>
    </row>
    <row r="399" spans="5:6" ht="12.75">
      <c r="E399" s="395"/>
      <c r="F399" s="395"/>
    </row>
    <row r="400" spans="5:6" ht="12.75">
      <c r="E400" s="395"/>
      <c r="F400" s="395"/>
    </row>
    <row r="401" spans="5:6" ht="12.75">
      <c r="E401" s="395"/>
      <c r="F401" s="395"/>
    </row>
    <row r="402" spans="5:6" ht="12.75">
      <c r="E402" s="395"/>
      <c r="F402" s="395"/>
    </row>
    <row r="403" spans="5:6" ht="12.75">
      <c r="E403" s="395"/>
      <c r="F403" s="395"/>
    </row>
    <row r="404" spans="5:6" ht="12.75">
      <c r="E404" s="395"/>
      <c r="F404" s="395"/>
    </row>
    <row r="405" spans="5:6" ht="12.75">
      <c r="E405" s="395"/>
      <c r="F405" s="395"/>
    </row>
    <row r="406" spans="5:6" ht="12.75">
      <c r="E406" s="395"/>
      <c r="F406" s="395"/>
    </row>
    <row r="407" spans="5:6" ht="12.75">
      <c r="E407" s="395"/>
      <c r="F407" s="395"/>
    </row>
    <row r="408" spans="5:6" ht="12.75">
      <c r="E408" s="395"/>
      <c r="F408" s="395"/>
    </row>
    <row r="409" spans="5:6" ht="12.75">
      <c r="E409" s="395"/>
      <c r="F409" s="395"/>
    </row>
    <row r="410" spans="5:6" ht="12.75">
      <c r="E410" s="395"/>
      <c r="F410" s="395"/>
    </row>
    <row r="411" spans="5:6" ht="12.75">
      <c r="E411" s="395"/>
      <c r="F411" s="395"/>
    </row>
    <row r="412" spans="5:6" ht="12.75">
      <c r="E412" s="395"/>
      <c r="F412" s="395"/>
    </row>
    <row r="413" spans="5:6" ht="12.75">
      <c r="E413" s="395"/>
      <c r="F413" s="395"/>
    </row>
    <row r="414" spans="5:6" ht="12.75">
      <c r="E414" s="395"/>
      <c r="F414" s="395"/>
    </row>
    <row r="415" spans="5:6" ht="12.75">
      <c r="E415" s="395"/>
      <c r="F415" s="395"/>
    </row>
    <row r="416" spans="5:6" ht="12.75">
      <c r="E416" s="395"/>
      <c r="F416" s="395"/>
    </row>
    <row r="417" spans="5:6" ht="12.75">
      <c r="E417" s="395"/>
      <c r="F417" s="395"/>
    </row>
    <row r="418" spans="5:6" ht="12.75">
      <c r="E418" s="395"/>
      <c r="F418" s="395"/>
    </row>
    <row r="419" spans="5:6" ht="12.75">
      <c r="E419" s="395"/>
      <c r="F419" s="395"/>
    </row>
    <row r="420" spans="5:6" ht="12.75">
      <c r="E420" s="395"/>
      <c r="F420" s="395"/>
    </row>
    <row r="421" spans="5:6" ht="12.75">
      <c r="E421" s="395"/>
      <c r="F421" s="395"/>
    </row>
    <row r="422" spans="5:6" ht="12.75">
      <c r="E422" s="395"/>
      <c r="F422" s="395"/>
    </row>
    <row r="423" spans="5:6" ht="12.75">
      <c r="E423" s="395"/>
      <c r="F423" s="395"/>
    </row>
    <row r="424" spans="5:6" ht="12.75">
      <c r="E424" s="395"/>
      <c r="F424" s="395"/>
    </row>
    <row r="425" spans="5:6" ht="12.75">
      <c r="E425" s="395"/>
      <c r="F425" s="395"/>
    </row>
    <row r="426" spans="5:6" ht="12.75">
      <c r="E426" s="395"/>
      <c r="F426" s="395"/>
    </row>
    <row r="427" spans="5:6" ht="12.75">
      <c r="E427" s="395"/>
      <c r="F427" s="395"/>
    </row>
    <row r="428" spans="5:6" ht="12.75">
      <c r="E428" s="395"/>
      <c r="F428" s="395"/>
    </row>
    <row r="429" spans="5:6" ht="12.75">
      <c r="E429" s="395"/>
      <c r="F429" s="395"/>
    </row>
    <row r="430" spans="5:6" ht="12.75">
      <c r="E430" s="395"/>
      <c r="F430" s="395"/>
    </row>
    <row r="431" spans="5:6" ht="12.75">
      <c r="E431" s="395"/>
      <c r="F431" s="395"/>
    </row>
    <row r="432" spans="5:6" ht="12.75">
      <c r="E432" s="395"/>
      <c r="F432" s="395"/>
    </row>
    <row r="433" spans="5:6" ht="12.75">
      <c r="E433" s="395"/>
      <c r="F433" s="395"/>
    </row>
    <row r="434" spans="5:6" ht="12.75">
      <c r="E434" s="395"/>
      <c r="F434" s="395"/>
    </row>
    <row r="435" spans="5:6" ht="12.75">
      <c r="E435" s="395"/>
      <c r="F435" s="395"/>
    </row>
    <row r="436" spans="5:6" ht="12.75">
      <c r="E436" s="395"/>
      <c r="F436" s="395"/>
    </row>
    <row r="437" spans="5:6" ht="12.75">
      <c r="E437" s="395"/>
      <c r="F437" s="395"/>
    </row>
    <row r="438" spans="5:6" ht="12.75">
      <c r="E438" s="395"/>
      <c r="F438" s="395"/>
    </row>
    <row r="439" spans="5:6" ht="12.75">
      <c r="E439" s="395"/>
      <c r="F439" s="395"/>
    </row>
    <row r="440" spans="5:6" ht="12.75">
      <c r="E440" s="395"/>
      <c r="F440" s="395"/>
    </row>
    <row r="441" spans="5:6" ht="12.75">
      <c r="E441" s="395"/>
      <c r="F441" s="395"/>
    </row>
    <row r="442" spans="5:6" ht="12.75">
      <c r="E442" s="395"/>
      <c r="F442" s="395"/>
    </row>
    <row r="443" spans="5:6" ht="12.75">
      <c r="E443" s="395"/>
      <c r="F443" s="395"/>
    </row>
    <row r="444" spans="5:6" ht="12.75">
      <c r="E444" s="395"/>
      <c r="F444" s="395"/>
    </row>
    <row r="445" spans="5:6" ht="12.75">
      <c r="E445" s="395"/>
      <c r="F445" s="395"/>
    </row>
    <row r="446" spans="5:6" ht="12.75">
      <c r="E446" s="395"/>
      <c r="F446" s="395"/>
    </row>
    <row r="447" spans="5:6" ht="12.75">
      <c r="E447" s="395"/>
      <c r="F447" s="395"/>
    </row>
    <row r="448" spans="5:6" ht="12.75">
      <c r="E448" s="395"/>
      <c r="F448" s="395"/>
    </row>
    <row r="449" spans="5:6" ht="12.75">
      <c r="E449" s="395"/>
      <c r="F449" s="395"/>
    </row>
    <row r="450" spans="5:6" ht="12.75">
      <c r="E450" s="395"/>
      <c r="F450" s="395"/>
    </row>
    <row r="451" spans="5:6" ht="12.75">
      <c r="E451" s="395"/>
      <c r="F451" s="395"/>
    </row>
    <row r="452" spans="5:6" ht="12.75">
      <c r="E452" s="395"/>
      <c r="F452" s="395"/>
    </row>
    <row r="453" spans="5:6" ht="12.75">
      <c r="E453" s="395"/>
      <c r="F453" s="395"/>
    </row>
    <row r="454" spans="5:6" ht="12.75">
      <c r="E454" s="395"/>
      <c r="F454" s="395"/>
    </row>
    <row r="455" spans="5:6" ht="12.75">
      <c r="E455" s="395"/>
      <c r="F455" s="395"/>
    </row>
    <row r="456" spans="5:6" ht="12.75">
      <c r="E456" s="395"/>
      <c r="F456" s="395"/>
    </row>
    <row r="457" spans="5:6" ht="12.75">
      <c r="E457" s="395"/>
      <c r="F457" s="395"/>
    </row>
    <row r="458" spans="5:6" ht="12.75">
      <c r="E458" s="395"/>
      <c r="F458" s="395"/>
    </row>
    <row r="459" spans="5:6" ht="12.75">
      <c r="E459" s="395"/>
      <c r="F459" s="395"/>
    </row>
    <row r="460" spans="5:6" ht="12.75">
      <c r="E460" s="395"/>
      <c r="F460" s="395"/>
    </row>
    <row r="461" spans="5:6" ht="12.75">
      <c r="E461" s="395"/>
      <c r="F461" s="395"/>
    </row>
    <row r="462" spans="5:6" ht="12.75">
      <c r="E462" s="395"/>
      <c r="F462" s="395"/>
    </row>
    <row r="463" spans="5:6" ht="12.75">
      <c r="E463" s="395"/>
      <c r="F463" s="395"/>
    </row>
    <row r="464" spans="5:6" ht="12.75">
      <c r="E464" s="395"/>
      <c r="F464" s="395"/>
    </row>
    <row r="465" spans="5:6" ht="12.75">
      <c r="E465" s="395"/>
      <c r="F465" s="395"/>
    </row>
    <row r="466" spans="5:6" ht="12.75">
      <c r="E466" s="395"/>
      <c r="F466" s="395"/>
    </row>
    <row r="467" spans="5:6" ht="12.75">
      <c r="E467" s="395"/>
      <c r="F467" s="395"/>
    </row>
    <row r="468" spans="5:6" ht="12.75">
      <c r="E468" s="395"/>
      <c r="F468" s="395"/>
    </row>
    <row r="469" spans="5:6" ht="12.75">
      <c r="E469" s="395"/>
      <c r="F469" s="395"/>
    </row>
    <row r="470" spans="5:6" ht="12.75">
      <c r="E470" s="395"/>
      <c r="F470" s="395"/>
    </row>
    <row r="471" spans="5:6" ht="12.75">
      <c r="E471" s="395"/>
      <c r="F471" s="395"/>
    </row>
    <row r="472" spans="5:6" ht="12.75">
      <c r="E472" s="395"/>
      <c r="F472" s="395"/>
    </row>
    <row r="473" spans="5:6" ht="12.75">
      <c r="E473" s="395"/>
      <c r="F473" s="395"/>
    </row>
    <row r="474" spans="5:6" ht="12.75">
      <c r="E474" s="395"/>
      <c r="F474" s="395"/>
    </row>
    <row r="475" spans="5:6" ht="12.75">
      <c r="E475" s="395"/>
      <c r="F475" s="395"/>
    </row>
    <row r="476" spans="5:6" ht="12.75">
      <c r="E476" s="395"/>
      <c r="F476" s="395"/>
    </row>
    <row r="477" spans="5:6" ht="12.75">
      <c r="E477" s="395"/>
      <c r="F477" s="395"/>
    </row>
    <row r="478" spans="5:6" ht="12.75">
      <c r="E478" s="395"/>
      <c r="F478" s="395"/>
    </row>
    <row r="479" spans="5:6" ht="12.75">
      <c r="E479" s="395"/>
      <c r="F479" s="395"/>
    </row>
    <row r="480" spans="5:6" ht="12.75">
      <c r="E480" s="395"/>
      <c r="F480" s="395"/>
    </row>
    <row r="481" spans="5:6" ht="12.75">
      <c r="E481" s="395"/>
      <c r="F481" s="395"/>
    </row>
    <row r="482" spans="5:6" ht="12.75">
      <c r="E482" s="395"/>
      <c r="F482" s="395"/>
    </row>
    <row r="483" spans="5:6" ht="12.75">
      <c r="E483" s="395"/>
      <c r="F483" s="395"/>
    </row>
    <row r="484" spans="5:6" ht="12.75">
      <c r="E484" s="395"/>
      <c r="F484" s="395"/>
    </row>
    <row r="485" spans="5:6" ht="12.75">
      <c r="E485" s="395"/>
      <c r="F485" s="395"/>
    </row>
    <row r="486" spans="5:6" ht="12.75">
      <c r="E486" s="395"/>
      <c r="F486" s="395"/>
    </row>
    <row r="487" spans="5:6" ht="12.75">
      <c r="E487" s="395"/>
      <c r="F487" s="395"/>
    </row>
    <row r="488" spans="5:6" ht="12.75">
      <c r="E488" s="395"/>
      <c r="F488" s="395"/>
    </row>
    <row r="489" spans="5:6" ht="12.75">
      <c r="E489" s="395"/>
      <c r="F489" s="395"/>
    </row>
    <row r="490" spans="5:6" ht="12.75">
      <c r="E490" s="395"/>
      <c r="F490" s="395"/>
    </row>
    <row r="491" spans="5:6" ht="12.75">
      <c r="E491" s="395"/>
      <c r="F491" s="395"/>
    </row>
    <row r="492" spans="5:6" ht="12.75">
      <c r="E492" s="395"/>
      <c r="F492" s="395"/>
    </row>
    <row r="493" spans="5:6" ht="12.75">
      <c r="E493" s="395"/>
      <c r="F493" s="395"/>
    </row>
    <row r="494" spans="5:6" ht="12.75">
      <c r="E494" s="395"/>
      <c r="F494" s="395"/>
    </row>
    <row r="495" spans="5:6" ht="12.75">
      <c r="E495" s="395"/>
      <c r="F495" s="395"/>
    </row>
    <row r="496" spans="5:6" ht="12.75">
      <c r="E496" s="395"/>
      <c r="F496" s="395"/>
    </row>
    <row r="497" spans="5:6" ht="12.75">
      <c r="E497" s="395"/>
      <c r="F497" s="395"/>
    </row>
    <row r="498" spans="5:6" ht="12.75">
      <c r="E498" s="395"/>
      <c r="F498" s="395"/>
    </row>
    <row r="499" spans="5:6" ht="12.75">
      <c r="E499" s="395"/>
      <c r="F499" s="395"/>
    </row>
    <row r="500" spans="5:6" ht="12.75">
      <c r="E500" s="395"/>
      <c r="F500" s="395"/>
    </row>
    <row r="501" spans="5:6" ht="12.75">
      <c r="E501" s="395"/>
      <c r="F501" s="395"/>
    </row>
    <row r="502" spans="5:6" ht="12.75">
      <c r="E502" s="395"/>
      <c r="F502" s="395"/>
    </row>
    <row r="503" spans="5:6" ht="12.75">
      <c r="E503" s="395"/>
      <c r="F503" s="395"/>
    </row>
    <row r="504" spans="5:6" ht="12.75">
      <c r="E504" s="395"/>
      <c r="F504" s="395"/>
    </row>
    <row r="505" spans="5:6" ht="12.75">
      <c r="E505" s="395"/>
      <c r="F505" s="395"/>
    </row>
    <row r="506" spans="5:6" ht="12.75">
      <c r="E506" s="395"/>
      <c r="F506" s="395"/>
    </row>
    <row r="507" spans="5:6" ht="12.75">
      <c r="E507" s="395"/>
      <c r="F507" s="395"/>
    </row>
    <row r="508" spans="5:6" ht="12.75">
      <c r="E508" s="395"/>
      <c r="F508" s="395"/>
    </row>
    <row r="509" spans="5:6" ht="12.75">
      <c r="E509" s="395"/>
      <c r="F509" s="395"/>
    </row>
    <row r="510" spans="5:6" ht="12.75">
      <c r="E510" s="395"/>
      <c r="F510" s="395"/>
    </row>
    <row r="511" spans="5:6" ht="12.75">
      <c r="E511" s="395"/>
      <c r="F511" s="395"/>
    </row>
    <row r="512" spans="5:6" ht="12.75">
      <c r="E512" s="395"/>
      <c r="F512" s="395"/>
    </row>
    <row r="513" spans="5:6" ht="12.75">
      <c r="E513" s="395"/>
      <c r="F513" s="395"/>
    </row>
    <row r="514" spans="5:6" ht="12.75">
      <c r="E514" s="395"/>
      <c r="F514" s="395"/>
    </row>
    <row r="515" spans="5:6" ht="12.75">
      <c r="E515" s="395"/>
      <c r="F515" s="395"/>
    </row>
    <row r="516" spans="5:6" ht="12.75">
      <c r="E516" s="395"/>
      <c r="F516" s="395"/>
    </row>
    <row r="517" spans="5:6" ht="12.75">
      <c r="E517" s="395"/>
      <c r="F517" s="395"/>
    </row>
    <row r="518" spans="5:6" ht="12.75">
      <c r="E518" s="395"/>
      <c r="F518" s="395"/>
    </row>
    <row r="519" spans="5:6" ht="12.75">
      <c r="E519" s="395"/>
      <c r="F519" s="395"/>
    </row>
    <row r="520" spans="5:6" ht="12.75">
      <c r="E520" s="395"/>
      <c r="F520" s="395"/>
    </row>
    <row r="521" spans="5:6" ht="12.75">
      <c r="E521" s="395"/>
      <c r="F521" s="395"/>
    </row>
    <row r="522" spans="5:6" ht="12.75">
      <c r="E522" s="395"/>
      <c r="F522" s="395"/>
    </row>
    <row r="523" spans="5:6" ht="12.75">
      <c r="E523" s="395"/>
      <c r="F523" s="395"/>
    </row>
    <row r="524" spans="5:6" ht="12.75">
      <c r="E524" s="395"/>
      <c r="F524" s="395"/>
    </row>
    <row r="525" spans="5:6" ht="12.75">
      <c r="E525" s="395"/>
      <c r="F525" s="395"/>
    </row>
    <row r="526" spans="5:6" ht="12.75">
      <c r="E526" s="395"/>
      <c r="F526" s="395"/>
    </row>
    <row r="527" spans="5:6" ht="12.75">
      <c r="E527" s="395"/>
      <c r="F527" s="395"/>
    </row>
    <row r="528" spans="5:6" ht="12.75">
      <c r="E528" s="395"/>
      <c r="F528" s="395"/>
    </row>
    <row r="529" spans="5:6" ht="12.75">
      <c r="E529" s="395"/>
      <c r="F529" s="395"/>
    </row>
    <row r="530" spans="5:6" ht="12.75">
      <c r="E530" s="395"/>
      <c r="F530" s="395"/>
    </row>
    <row r="531" spans="5:6" ht="12.75">
      <c r="E531" s="395"/>
      <c r="F531" s="395"/>
    </row>
    <row r="532" spans="5:6" ht="12.75">
      <c r="E532" s="395"/>
      <c r="F532" s="395"/>
    </row>
    <row r="533" spans="5:6" ht="12.75">
      <c r="E533" s="395"/>
      <c r="F533" s="395"/>
    </row>
    <row r="534" spans="5:6" ht="12.75">
      <c r="E534" s="395"/>
      <c r="F534" s="395"/>
    </row>
    <row r="535" spans="5:6" ht="12.75">
      <c r="E535" s="395"/>
      <c r="F535" s="395"/>
    </row>
    <row r="536" spans="5:6" ht="12.75">
      <c r="E536" s="395"/>
      <c r="F536" s="395"/>
    </row>
    <row r="537" spans="5:6" ht="12.75">
      <c r="E537" s="395"/>
      <c r="F537" s="395"/>
    </row>
    <row r="538" spans="5:6" ht="12.75">
      <c r="E538" s="395"/>
      <c r="F538" s="395"/>
    </row>
    <row r="539" spans="5:6" ht="12.75">
      <c r="E539" s="395"/>
      <c r="F539" s="395"/>
    </row>
    <row r="540" spans="5:6" ht="12.75">
      <c r="E540" s="395"/>
      <c r="F540" s="395"/>
    </row>
    <row r="541" spans="5:6" ht="12.75">
      <c r="E541" s="395"/>
      <c r="F541" s="395"/>
    </row>
    <row r="542" spans="5:6" ht="12.75">
      <c r="E542" s="395"/>
      <c r="F542" s="395"/>
    </row>
    <row r="543" spans="5:6" ht="12.75">
      <c r="E543" s="395"/>
      <c r="F543" s="395"/>
    </row>
    <row r="544" spans="5:6" ht="12.75">
      <c r="E544" s="395"/>
      <c r="F544" s="395"/>
    </row>
    <row r="545" spans="5:6" ht="12.75">
      <c r="E545" s="395"/>
      <c r="F545" s="395"/>
    </row>
    <row r="546" spans="5:6" ht="12.75">
      <c r="E546" s="395"/>
      <c r="F546" s="395"/>
    </row>
    <row r="547" spans="5:6" ht="12.75">
      <c r="E547" s="395"/>
      <c r="F547" s="395"/>
    </row>
    <row r="548" spans="5:6" ht="12.75">
      <c r="E548" s="395"/>
      <c r="F548" s="395"/>
    </row>
    <row r="549" spans="5:6" ht="12.75">
      <c r="E549" s="395"/>
      <c r="F549" s="395"/>
    </row>
    <row r="550" spans="5:6" ht="12.75">
      <c r="E550" s="395"/>
      <c r="F550" s="395"/>
    </row>
    <row r="551" spans="5:6" ht="12.75">
      <c r="E551" s="395"/>
      <c r="F551" s="395"/>
    </row>
    <row r="552" spans="5:6" ht="12.75">
      <c r="E552" s="395"/>
      <c r="F552" s="395"/>
    </row>
    <row r="553" spans="5:6" ht="12.75">
      <c r="E553" s="395"/>
      <c r="F553" s="395"/>
    </row>
    <row r="554" spans="5:6" ht="12.75">
      <c r="E554" s="395"/>
      <c r="F554" s="395"/>
    </row>
    <row r="555" spans="5:6" ht="12.75">
      <c r="E555" s="395"/>
      <c r="F555" s="395"/>
    </row>
    <row r="556" spans="5:6" ht="12.75">
      <c r="E556" s="395"/>
      <c r="F556" s="395"/>
    </row>
    <row r="557" spans="5:6" ht="12.75">
      <c r="E557" s="395"/>
      <c r="F557" s="395"/>
    </row>
    <row r="558" spans="5:6" ht="12.75">
      <c r="E558" s="395"/>
      <c r="F558" s="395"/>
    </row>
    <row r="559" spans="5:6" ht="12.75">
      <c r="E559" s="395"/>
      <c r="F559" s="395"/>
    </row>
    <row r="560" spans="5:6" ht="12.75">
      <c r="E560" s="395"/>
      <c r="F560" s="395"/>
    </row>
    <row r="561" spans="5:6" ht="12.75">
      <c r="E561" s="395"/>
      <c r="F561" s="395"/>
    </row>
    <row r="562" spans="5:6" ht="12.75">
      <c r="E562" s="395"/>
      <c r="F562" s="395"/>
    </row>
    <row r="563" spans="5:6" ht="12.75">
      <c r="E563" s="395"/>
      <c r="F563" s="395"/>
    </row>
    <row r="564" spans="5:6" ht="12.75">
      <c r="E564" s="395"/>
      <c r="F564" s="395"/>
    </row>
    <row r="565" spans="5:6" ht="12.75">
      <c r="E565" s="395"/>
      <c r="F565" s="395"/>
    </row>
    <row r="566" spans="5:6" ht="12.75">
      <c r="E566" s="395"/>
      <c r="F566" s="395"/>
    </row>
    <row r="567" spans="5:6" ht="12.75">
      <c r="E567" s="395"/>
      <c r="F567" s="395"/>
    </row>
    <row r="568" spans="5:6" ht="12.75">
      <c r="E568" s="395"/>
      <c r="F568" s="395"/>
    </row>
    <row r="569" spans="5:6" ht="12.75">
      <c r="E569" s="395"/>
      <c r="F569" s="395"/>
    </row>
    <row r="570" spans="5:6" ht="12.75">
      <c r="E570" s="395"/>
      <c r="F570" s="395"/>
    </row>
    <row r="571" spans="5:6" ht="12.75">
      <c r="E571" s="395"/>
      <c r="F571" s="395"/>
    </row>
    <row r="572" spans="5:6" ht="12.75">
      <c r="E572" s="395"/>
      <c r="F572" s="395"/>
    </row>
    <row r="573" spans="5:6" ht="12.75">
      <c r="E573" s="395"/>
      <c r="F573" s="395"/>
    </row>
    <row r="574" spans="5:6" ht="12.75">
      <c r="E574" s="395"/>
      <c r="F574" s="395"/>
    </row>
    <row r="575" spans="5:6" ht="12.75">
      <c r="E575" s="395"/>
      <c r="F575" s="395"/>
    </row>
    <row r="576" spans="5:6" ht="12.75">
      <c r="E576" s="395"/>
      <c r="F576" s="395"/>
    </row>
    <row r="577" spans="5:6" ht="12.75">
      <c r="E577" s="395"/>
      <c r="F577" s="395"/>
    </row>
    <row r="578" spans="5:6" ht="12.75">
      <c r="E578" s="395"/>
      <c r="F578" s="395"/>
    </row>
    <row r="579" spans="5:6" ht="12.75">
      <c r="E579" s="395"/>
      <c r="F579" s="395"/>
    </row>
    <row r="580" spans="5:6" ht="12.75">
      <c r="E580" s="395"/>
      <c r="F580" s="395"/>
    </row>
    <row r="581" spans="5:6" ht="12.75">
      <c r="E581" s="395"/>
      <c r="F581" s="395"/>
    </row>
    <row r="582" spans="5:6" ht="12.75">
      <c r="E582" s="395"/>
      <c r="F582" s="395"/>
    </row>
    <row r="583" spans="5:6" ht="12.75">
      <c r="E583" s="395"/>
      <c r="F583" s="395"/>
    </row>
    <row r="584" spans="5:6" ht="12.75">
      <c r="E584" s="395"/>
      <c r="F584" s="395"/>
    </row>
    <row r="585" spans="5:6" ht="12.75">
      <c r="E585" s="395"/>
      <c r="F585" s="395"/>
    </row>
    <row r="586" spans="5:6" ht="12.75">
      <c r="E586" s="395"/>
      <c r="F586" s="395"/>
    </row>
    <row r="587" spans="5:6" ht="12.75">
      <c r="E587" s="395"/>
      <c r="F587" s="395"/>
    </row>
    <row r="588" spans="5:6" ht="12.75">
      <c r="E588" s="395"/>
      <c r="F588" s="395"/>
    </row>
    <row r="589" spans="5:6" ht="12.75">
      <c r="E589" s="395"/>
      <c r="F589" s="395"/>
    </row>
    <row r="590" spans="5:6" ht="12.75">
      <c r="E590" s="395"/>
      <c r="F590" s="395"/>
    </row>
    <row r="591" spans="5:6" ht="12.75">
      <c r="E591" s="395"/>
      <c r="F591" s="395"/>
    </row>
    <row r="592" spans="5:6" ht="12.75">
      <c r="E592" s="395"/>
      <c r="F592" s="395"/>
    </row>
    <row r="593" spans="5:6" ht="12.75">
      <c r="E593" s="395"/>
      <c r="F593" s="395"/>
    </row>
    <row r="594" spans="5:6" ht="12.75">
      <c r="E594" s="395"/>
      <c r="F594" s="395"/>
    </row>
    <row r="595" spans="5:6" ht="12.75">
      <c r="E595" s="395"/>
      <c r="F595" s="395"/>
    </row>
    <row r="596" spans="5:6" ht="12.75">
      <c r="E596" s="395"/>
      <c r="F596" s="395"/>
    </row>
    <row r="597" spans="5:6" ht="12.75">
      <c r="E597" s="395"/>
      <c r="F597" s="395"/>
    </row>
    <row r="598" spans="5:6" ht="12.75">
      <c r="E598" s="395"/>
      <c r="F598" s="395"/>
    </row>
    <row r="599" spans="5:6" ht="12.75">
      <c r="E599" s="395"/>
      <c r="F599" s="395"/>
    </row>
    <row r="600" spans="5:6" ht="12.75">
      <c r="E600" s="395"/>
      <c r="F600" s="395"/>
    </row>
    <row r="601" spans="5:6" ht="12.75">
      <c r="E601" s="395"/>
      <c r="F601" s="395"/>
    </row>
    <row r="602" spans="5:6" ht="12.75">
      <c r="E602" s="395"/>
      <c r="F602" s="395"/>
    </row>
    <row r="603" spans="5:6" ht="12.75">
      <c r="E603" s="395"/>
      <c r="F603" s="395"/>
    </row>
    <row r="604" spans="5:6" ht="12.75">
      <c r="E604" s="395"/>
      <c r="F604" s="395"/>
    </row>
    <row r="605" spans="5:6" ht="12.75">
      <c r="E605" s="395"/>
      <c r="F605" s="395"/>
    </row>
    <row r="606" spans="5:6" ht="12.75">
      <c r="E606" s="395"/>
      <c r="F606" s="395"/>
    </row>
    <row r="607" spans="5:6" ht="12.75">
      <c r="E607" s="395"/>
      <c r="F607" s="395"/>
    </row>
    <row r="608" spans="5:6" ht="12.75">
      <c r="E608" s="395"/>
      <c r="F608" s="395"/>
    </row>
    <row r="609" spans="5:6" ht="12.75">
      <c r="E609" s="395"/>
      <c r="F609" s="395"/>
    </row>
    <row r="610" spans="5:6" ht="12.75">
      <c r="E610" s="395"/>
      <c r="F610" s="395"/>
    </row>
    <row r="611" spans="5:6" ht="12.75">
      <c r="E611" s="395"/>
      <c r="F611" s="395"/>
    </row>
    <row r="612" spans="5:6" ht="12.75">
      <c r="E612" s="395"/>
      <c r="F612" s="395"/>
    </row>
    <row r="613" spans="5:6" ht="12.75">
      <c r="E613" s="395"/>
      <c r="F613" s="395"/>
    </row>
    <row r="614" spans="5:6" ht="12.75">
      <c r="E614" s="395"/>
      <c r="F614" s="395"/>
    </row>
    <row r="615" spans="5:6" ht="12.75">
      <c r="E615" s="395"/>
      <c r="F615" s="395"/>
    </row>
    <row r="616" spans="5:6" ht="12.75">
      <c r="E616" s="395"/>
      <c r="F616" s="395"/>
    </row>
    <row r="617" spans="5:6" ht="12.75">
      <c r="E617" s="395"/>
      <c r="F617" s="395"/>
    </row>
    <row r="618" spans="5:6" ht="12.75">
      <c r="E618" s="395"/>
      <c r="F618" s="395"/>
    </row>
    <row r="619" spans="5:6" ht="12.75">
      <c r="E619" s="395"/>
      <c r="F619" s="395"/>
    </row>
    <row r="620" spans="5:6" ht="12.75">
      <c r="E620" s="395"/>
      <c r="F620" s="395"/>
    </row>
    <row r="621" spans="5:6" ht="12.75">
      <c r="E621" s="395"/>
      <c r="F621" s="395"/>
    </row>
    <row r="622" spans="5:6" ht="12.75">
      <c r="E622" s="395"/>
      <c r="F622" s="395"/>
    </row>
    <row r="623" spans="5:6" ht="12.75">
      <c r="E623" s="395"/>
      <c r="F623" s="395"/>
    </row>
    <row r="624" spans="5:6" ht="12.75">
      <c r="E624" s="395"/>
      <c r="F624" s="395"/>
    </row>
    <row r="625" spans="5:6" ht="12.75">
      <c r="E625" s="395"/>
      <c r="F625" s="395"/>
    </row>
    <row r="626" spans="5:6" ht="12.75">
      <c r="E626" s="395"/>
      <c r="F626" s="395"/>
    </row>
    <row r="627" spans="5:6" ht="12.75">
      <c r="E627" s="395"/>
      <c r="F627" s="395"/>
    </row>
    <row r="628" spans="5:6" ht="12.75">
      <c r="E628" s="395"/>
      <c r="F628" s="395"/>
    </row>
    <row r="629" spans="5:6" ht="12.75">
      <c r="E629" s="395"/>
      <c r="F629" s="395"/>
    </row>
    <row r="630" spans="5:6" ht="12.75">
      <c r="E630" s="395"/>
      <c r="F630" s="395"/>
    </row>
    <row r="631" spans="5:6" ht="12.75">
      <c r="E631" s="395"/>
      <c r="F631" s="395"/>
    </row>
    <row r="632" spans="5:6" ht="12.75">
      <c r="E632" s="395"/>
      <c r="F632" s="395"/>
    </row>
    <row r="633" spans="5:6" ht="12.75">
      <c r="E633" s="395"/>
      <c r="F633" s="395"/>
    </row>
    <row r="634" spans="5:6" ht="12.75">
      <c r="E634" s="395"/>
      <c r="F634" s="395"/>
    </row>
    <row r="635" spans="5:6" ht="12.75">
      <c r="E635" s="395"/>
      <c r="F635" s="395"/>
    </row>
    <row r="636" spans="5:6" ht="12.75">
      <c r="E636" s="395"/>
      <c r="F636" s="395"/>
    </row>
    <row r="637" spans="5:6" ht="12.75">
      <c r="E637" s="395"/>
      <c r="F637" s="395"/>
    </row>
    <row r="638" spans="5:6" ht="12.75">
      <c r="E638" s="395"/>
      <c r="F638" s="395"/>
    </row>
    <row r="639" spans="5:6" ht="12.75">
      <c r="E639" s="395"/>
      <c r="F639" s="395"/>
    </row>
    <row r="640" spans="5:6" ht="12.75">
      <c r="E640" s="395"/>
      <c r="F640" s="395"/>
    </row>
    <row r="641" spans="5:6" ht="12.75">
      <c r="E641" s="395"/>
      <c r="F641" s="395"/>
    </row>
    <row r="642" spans="5:6" ht="12.75">
      <c r="E642" s="395"/>
      <c r="F642" s="395"/>
    </row>
    <row r="643" spans="5:6" ht="12.75">
      <c r="E643" s="395"/>
      <c r="F643" s="395"/>
    </row>
    <row r="644" spans="5:6" ht="12.75">
      <c r="E644" s="395"/>
      <c r="F644" s="395"/>
    </row>
    <row r="645" spans="5:6" ht="12.75">
      <c r="E645" s="395"/>
      <c r="F645" s="395"/>
    </row>
    <row r="646" spans="5:6" ht="12.75">
      <c r="E646" s="395"/>
      <c r="F646" s="395"/>
    </row>
    <row r="647" spans="5:6" ht="12.75">
      <c r="E647" s="395"/>
      <c r="F647" s="395"/>
    </row>
    <row r="648" spans="5:6" ht="12.75">
      <c r="E648" s="395"/>
      <c r="F648" s="395"/>
    </row>
    <row r="649" spans="5:6" ht="12.75">
      <c r="E649" s="395"/>
      <c r="F649" s="395"/>
    </row>
    <row r="650" spans="5:6" ht="12.75">
      <c r="E650" s="395"/>
      <c r="F650" s="395"/>
    </row>
    <row r="651" spans="5:6" ht="12.75">
      <c r="E651" s="395"/>
      <c r="F651" s="395"/>
    </row>
    <row r="652" spans="5:6" ht="12.75">
      <c r="E652" s="395"/>
      <c r="F652" s="395"/>
    </row>
    <row r="653" spans="5:6" ht="12.75">
      <c r="E653" s="395"/>
      <c r="F653" s="395"/>
    </row>
    <row r="654" spans="5:6" ht="12.75">
      <c r="E654" s="395"/>
      <c r="F654" s="395"/>
    </row>
    <row r="655" spans="5:6" ht="12.75">
      <c r="E655" s="395"/>
      <c r="F655" s="395"/>
    </row>
    <row r="656" spans="5:6" ht="12.75">
      <c r="E656" s="395"/>
      <c r="F656" s="395"/>
    </row>
    <row r="657" spans="5:6" ht="12.75">
      <c r="E657" s="395"/>
      <c r="F657" s="395"/>
    </row>
    <row r="658" spans="5:6" ht="12.75">
      <c r="E658" s="395"/>
      <c r="F658" s="395"/>
    </row>
    <row r="659" spans="5:6" ht="12.75">
      <c r="E659" s="395"/>
      <c r="F659" s="395"/>
    </row>
    <row r="660" spans="5:6" ht="12.75">
      <c r="E660" s="395"/>
      <c r="F660" s="395"/>
    </row>
    <row r="661" spans="5:6" ht="12.75">
      <c r="E661" s="395"/>
      <c r="F661" s="395"/>
    </row>
    <row r="662" spans="5:6" ht="12.75">
      <c r="E662" s="395"/>
      <c r="F662" s="395"/>
    </row>
    <row r="663" spans="5:6" ht="12.75">
      <c r="E663" s="395"/>
      <c r="F663" s="395"/>
    </row>
    <row r="664" spans="5:6" ht="12.75">
      <c r="E664" s="395"/>
      <c r="F664" s="395"/>
    </row>
    <row r="665" spans="5:6" ht="12.75">
      <c r="E665" s="395"/>
      <c r="F665" s="395"/>
    </row>
    <row r="666" spans="5:6" ht="12.75">
      <c r="E666" s="395"/>
      <c r="F666" s="395"/>
    </row>
    <row r="667" spans="5:6" ht="12.75">
      <c r="E667" s="395"/>
      <c r="F667" s="395"/>
    </row>
    <row r="668" spans="5:6" ht="12.75">
      <c r="E668" s="395"/>
      <c r="F668" s="395"/>
    </row>
    <row r="669" spans="5:6" ht="12.75">
      <c r="E669" s="395"/>
      <c r="F669" s="395"/>
    </row>
    <row r="670" spans="5:6" ht="12.75">
      <c r="E670" s="395"/>
      <c r="F670" s="395"/>
    </row>
    <row r="671" spans="5:6" ht="12.75">
      <c r="E671" s="395"/>
      <c r="F671" s="395"/>
    </row>
    <row r="672" spans="5:6" ht="12.75">
      <c r="E672" s="395"/>
      <c r="F672" s="395"/>
    </row>
    <row r="673" spans="5:6" ht="12.75">
      <c r="E673" s="395"/>
      <c r="F673" s="395"/>
    </row>
    <row r="674" spans="5:6" ht="12.75">
      <c r="E674" s="395"/>
      <c r="F674" s="395"/>
    </row>
    <row r="675" spans="5:6" ht="12.75">
      <c r="E675" s="395"/>
      <c r="F675" s="395"/>
    </row>
    <row r="676" spans="5:6" ht="12.75">
      <c r="E676" s="395"/>
      <c r="F676" s="395"/>
    </row>
    <row r="677" spans="5:6" ht="12.75">
      <c r="E677" s="395"/>
      <c r="F677" s="395"/>
    </row>
    <row r="678" spans="5:6" ht="12.75">
      <c r="E678" s="395"/>
      <c r="F678" s="395"/>
    </row>
    <row r="679" spans="5:6" ht="12.75">
      <c r="E679" s="395"/>
      <c r="F679" s="395"/>
    </row>
    <row r="680" spans="5:6" ht="12.75">
      <c r="E680" s="395"/>
      <c r="F680" s="395"/>
    </row>
    <row r="681" spans="5:6" ht="12.75">
      <c r="E681" s="395"/>
      <c r="F681" s="395"/>
    </row>
    <row r="682" spans="5:6" ht="12.75">
      <c r="E682" s="395"/>
      <c r="F682" s="395"/>
    </row>
    <row r="683" spans="5:6" ht="12.75">
      <c r="E683" s="395"/>
      <c r="F683" s="395"/>
    </row>
    <row r="684" spans="5:6" ht="12.75">
      <c r="E684" s="395"/>
      <c r="F684" s="395"/>
    </row>
    <row r="685" spans="5:6" ht="12.75">
      <c r="E685" s="395"/>
      <c r="F685" s="395"/>
    </row>
    <row r="686" spans="5:6" ht="12.75">
      <c r="E686" s="395"/>
      <c r="F686" s="395"/>
    </row>
    <row r="687" spans="5:6" ht="12.75">
      <c r="E687" s="395"/>
      <c r="F687" s="395"/>
    </row>
    <row r="688" spans="5:6" ht="12.75">
      <c r="E688" s="395"/>
      <c r="F688" s="395"/>
    </row>
    <row r="689" spans="5:6" ht="12.75">
      <c r="E689" s="395"/>
      <c r="F689" s="395"/>
    </row>
    <row r="690" spans="5:6" ht="12.75">
      <c r="E690" s="395"/>
      <c r="F690" s="395"/>
    </row>
    <row r="691" spans="5:6" ht="12.75">
      <c r="E691" s="395"/>
      <c r="F691" s="395"/>
    </row>
    <row r="692" spans="5:6" ht="12.75">
      <c r="E692" s="395"/>
      <c r="F692" s="395"/>
    </row>
    <row r="693" spans="5:6" ht="12.75">
      <c r="E693" s="395"/>
      <c r="F693" s="395"/>
    </row>
    <row r="694" spans="5:6" ht="12.75">
      <c r="E694" s="395"/>
      <c r="F694" s="395"/>
    </row>
    <row r="695" spans="5:6" ht="12.75">
      <c r="E695" s="395"/>
      <c r="F695" s="395"/>
    </row>
    <row r="696" spans="5:6" ht="12.75">
      <c r="E696" s="395"/>
      <c r="F696" s="395"/>
    </row>
    <row r="697" spans="5:6" ht="12.75">
      <c r="E697" s="395"/>
      <c r="F697" s="395"/>
    </row>
    <row r="698" spans="5:6" ht="12.75">
      <c r="E698" s="395"/>
      <c r="F698" s="395"/>
    </row>
    <row r="699" spans="5:6" ht="12.75">
      <c r="E699" s="395"/>
      <c r="F699" s="395"/>
    </row>
    <row r="700" spans="5:6" ht="12.75">
      <c r="E700" s="395"/>
      <c r="F700" s="395"/>
    </row>
    <row r="701" spans="5:6" ht="12.75">
      <c r="E701" s="395"/>
      <c r="F701" s="395"/>
    </row>
    <row r="702" spans="5:6" ht="12.75">
      <c r="E702" s="395"/>
      <c r="F702" s="395"/>
    </row>
    <row r="703" spans="5:6" ht="12.75">
      <c r="E703" s="395"/>
      <c r="F703" s="395"/>
    </row>
    <row r="704" spans="5:6" ht="12.75">
      <c r="E704" s="395"/>
      <c r="F704" s="395"/>
    </row>
    <row r="705" spans="5:6" ht="12.75">
      <c r="E705" s="395"/>
      <c r="F705" s="395"/>
    </row>
    <row r="706" spans="5:6" ht="12.75">
      <c r="E706" s="395"/>
      <c r="F706" s="395"/>
    </row>
    <row r="707" spans="5:6" ht="12.75">
      <c r="E707" s="395"/>
      <c r="F707" s="395"/>
    </row>
    <row r="708" spans="5:6" ht="12.75">
      <c r="E708" s="395"/>
      <c r="F708" s="395"/>
    </row>
    <row r="709" spans="5:6" ht="12.75">
      <c r="E709" s="395"/>
      <c r="F709" s="395"/>
    </row>
    <row r="710" spans="5:6" ht="12.75">
      <c r="E710" s="395"/>
      <c r="F710" s="395"/>
    </row>
    <row r="711" spans="5:6" ht="12.75">
      <c r="E711" s="395"/>
      <c r="F711" s="395"/>
    </row>
    <row r="712" spans="5:6" ht="12.75">
      <c r="E712" s="395"/>
      <c r="F712" s="395"/>
    </row>
    <row r="713" spans="5:6" ht="12.75">
      <c r="E713" s="395"/>
      <c r="F713" s="395"/>
    </row>
    <row r="714" spans="5:6" ht="12.75">
      <c r="E714" s="395"/>
      <c r="F714" s="395"/>
    </row>
    <row r="715" spans="5:6" ht="12.75">
      <c r="E715" s="395"/>
      <c r="F715" s="395"/>
    </row>
    <row r="716" spans="5:6" ht="12.75">
      <c r="E716" s="395"/>
      <c r="F716" s="395"/>
    </row>
    <row r="717" spans="5:6" ht="12.75">
      <c r="E717" s="395"/>
      <c r="F717" s="395"/>
    </row>
    <row r="718" spans="5:6" ht="12.75">
      <c r="E718" s="395"/>
      <c r="F718" s="395"/>
    </row>
    <row r="719" spans="5:6" ht="12.75">
      <c r="E719" s="395"/>
      <c r="F719" s="395"/>
    </row>
    <row r="720" spans="5:6" ht="12.75">
      <c r="E720" s="395"/>
      <c r="F720" s="395"/>
    </row>
    <row r="721" spans="5:6" ht="12.75">
      <c r="E721" s="395"/>
      <c r="F721" s="395"/>
    </row>
    <row r="722" spans="5:6" ht="12.75">
      <c r="E722" s="395"/>
      <c r="F722" s="395"/>
    </row>
    <row r="723" spans="5:6" ht="12.75">
      <c r="E723" s="395"/>
      <c r="F723" s="395"/>
    </row>
    <row r="724" spans="5:6" ht="12.75">
      <c r="E724" s="395"/>
      <c r="F724" s="395"/>
    </row>
    <row r="725" spans="5:6" ht="12.75">
      <c r="E725" s="395"/>
      <c r="F725" s="395"/>
    </row>
    <row r="726" spans="5:6" ht="12.75">
      <c r="E726" s="395"/>
      <c r="F726" s="395"/>
    </row>
    <row r="727" spans="5:6" ht="12.75">
      <c r="E727" s="395"/>
      <c r="F727" s="395"/>
    </row>
    <row r="728" spans="5:6" ht="12.75">
      <c r="E728" s="395"/>
      <c r="F728" s="395"/>
    </row>
    <row r="729" spans="5:6" ht="12.75">
      <c r="E729" s="395"/>
      <c r="F729" s="395"/>
    </row>
    <row r="730" spans="5:6" ht="12.75">
      <c r="E730" s="395"/>
      <c r="F730" s="395"/>
    </row>
    <row r="731" spans="5:6" ht="12.75">
      <c r="E731" s="395"/>
      <c r="F731" s="395"/>
    </row>
    <row r="732" spans="5:6" ht="12.75">
      <c r="E732" s="395"/>
      <c r="F732" s="395"/>
    </row>
    <row r="733" spans="5:6" ht="12.75">
      <c r="E733" s="395"/>
      <c r="F733" s="395"/>
    </row>
    <row r="734" spans="5:6" ht="12.75">
      <c r="E734" s="395"/>
      <c r="F734" s="395"/>
    </row>
    <row r="735" spans="5:6" ht="12.75">
      <c r="E735" s="395"/>
      <c r="F735" s="395"/>
    </row>
    <row r="736" spans="5:6" ht="12.75">
      <c r="E736" s="395"/>
      <c r="F736" s="395"/>
    </row>
    <row r="737" spans="5:6" ht="12.75">
      <c r="E737" s="395"/>
      <c r="F737" s="395"/>
    </row>
    <row r="738" spans="5:6" ht="12.75">
      <c r="E738" s="395"/>
      <c r="F738" s="395"/>
    </row>
    <row r="739" spans="5:6" ht="12.75">
      <c r="E739" s="395"/>
      <c r="F739" s="395"/>
    </row>
    <row r="740" spans="5:6" ht="12.75">
      <c r="E740" s="395"/>
      <c r="F740" s="395"/>
    </row>
    <row r="741" spans="5:6" ht="12.75">
      <c r="E741" s="395"/>
      <c r="F741" s="395"/>
    </row>
    <row r="742" spans="5:6" ht="12.75">
      <c r="E742" s="395"/>
      <c r="F742" s="395"/>
    </row>
    <row r="743" spans="5:6" ht="12.75">
      <c r="E743" s="395"/>
      <c r="F743" s="395"/>
    </row>
    <row r="744" spans="5:6" ht="12.75">
      <c r="E744" s="395"/>
      <c r="F744" s="395"/>
    </row>
    <row r="745" spans="5:6" ht="12.75">
      <c r="E745" s="395"/>
      <c r="F745" s="395"/>
    </row>
    <row r="746" spans="5:6" ht="12.75">
      <c r="E746" s="395"/>
      <c r="F746" s="395"/>
    </row>
    <row r="747" spans="5:6" ht="12.75">
      <c r="E747" s="395"/>
      <c r="F747" s="395"/>
    </row>
    <row r="748" spans="5:6" ht="12.75">
      <c r="E748" s="395"/>
      <c r="F748" s="395"/>
    </row>
    <row r="749" spans="5:6" ht="12.75">
      <c r="E749" s="395"/>
      <c r="F749" s="395"/>
    </row>
    <row r="750" spans="5:6" ht="12.75">
      <c r="E750" s="395"/>
      <c r="F750" s="395"/>
    </row>
    <row r="751" spans="5:6" ht="12.75">
      <c r="E751" s="395"/>
      <c r="F751" s="395"/>
    </row>
    <row r="752" spans="5:6" ht="12.75">
      <c r="E752" s="395"/>
      <c r="F752" s="395"/>
    </row>
    <row r="753" spans="5:6" ht="12.75">
      <c r="E753" s="395"/>
      <c r="F753" s="395"/>
    </row>
    <row r="754" spans="5:6" ht="12.75">
      <c r="E754" s="395"/>
      <c r="F754" s="395"/>
    </row>
    <row r="755" spans="5:6" ht="12.75">
      <c r="E755" s="395"/>
      <c r="F755" s="395"/>
    </row>
    <row r="756" spans="5:6" ht="12.75">
      <c r="E756" s="395"/>
      <c r="F756" s="395"/>
    </row>
    <row r="757" spans="5:6" ht="12.75">
      <c r="E757" s="395"/>
      <c r="F757" s="395"/>
    </row>
    <row r="758" spans="5:6" ht="12.75">
      <c r="E758" s="395"/>
      <c r="F758" s="395"/>
    </row>
    <row r="759" spans="5:6" ht="12.75">
      <c r="E759" s="395"/>
      <c r="F759" s="395"/>
    </row>
    <row r="760" spans="5:6" ht="12.75">
      <c r="E760" s="395"/>
      <c r="F760" s="395"/>
    </row>
    <row r="761" spans="5:6" ht="12.75">
      <c r="E761" s="395"/>
      <c r="F761" s="395"/>
    </row>
    <row r="762" spans="5:6" ht="12.75">
      <c r="E762" s="395"/>
      <c r="F762" s="395"/>
    </row>
    <row r="763" spans="5:6" ht="12.75">
      <c r="E763" s="395"/>
      <c r="F763" s="395"/>
    </row>
    <row r="764" spans="5:6" ht="12.75">
      <c r="E764" s="395"/>
      <c r="F764" s="395"/>
    </row>
    <row r="765" spans="5:6" ht="12.75">
      <c r="E765" s="395"/>
      <c r="F765" s="395"/>
    </row>
    <row r="766" spans="5:6" ht="12.75">
      <c r="E766" s="395"/>
      <c r="F766" s="395"/>
    </row>
    <row r="767" spans="5:6" ht="12.75">
      <c r="E767" s="395"/>
      <c r="F767" s="395"/>
    </row>
    <row r="768" spans="5:6" ht="12.75">
      <c r="E768" s="395"/>
      <c r="F768" s="395"/>
    </row>
    <row r="769" spans="5:6" ht="12.75">
      <c r="E769" s="395"/>
      <c r="F769" s="395"/>
    </row>
    <row r="770" spans="5:6" ht="12.75">
      <c r="E770" s="395"/>
      <c r="F770" s="395"/>
    </row>
    <row r="771" spans="5:6" ht="12.75">
      <c r="E771" s="395"/>
      <c r="F771" s="395"/>
    </row>
    <row r="772" spans="5:6" ht="12.75">
      <c r="E772" s="395"/>
      <c r="F772" s="395"/>
    </row>
    <row r="773" spans="5:6" ht="12.75">
      <c r="E773" s="395"/>
      <c r="F773" s="395"/>
    </row>
    <row r="774" spans="5:6" ht="12.75">
      <c r="E774" s="395"/>
      <c r="F774" s="395"/>
    </row>
    <row r="775" spans="5:6" ht="12.75">
      <c r="E775" s="395"/>
      <c r="F775" s="395"/>
    </row>
    <row r="776" spans="5:6" ht="12.75">
      <c r="E776" s="395"/>
      <c r="F776" s="395"/>
    </row>
    <row r="777" spans="5:6" ht="12.75">
      <c r="E777" s="395"/>
      <c r="F777" s="395"/>
    </row>
    <row r="778" spans="5:6" ht="12.75">
      <c r="E778" s="395"/>
      <c r="F778" s="395"/>
    </row>
    <row r="779" spans="5:6" ht="12.75">
      <c r="E779" s="395"/>
      <c r="F779" s="395"/>
    </row>
    <row r="780" spans="5:6" ht="12.75">
      <c r="E780" s="395"/>
      <c r="F780" s="395"/>
    </row>
    <row r="781" spans="5:6" ht="12.75">
      <c r="E781" s="395"/>
      <c r="F781" s="395"/>
    </row>
    <row r="782" spans="5:6" ht="12.75">
      <c r="E782" s="395"/>
      <c r="F782" s="395"/>
    </row>
    <row r="783" spans="5:6" ht="12.75">
      <c r="E783" s="395"/>
      <c r="F783" s="395"/>
    </row>
    <row r="784" spans="5:6" ht="12.75">
      <c r="E784" s="395"/>
      <c r="F784" s="395"/>
    </row>
    <row r="785" spans="5:6" ht="12.75">
      <c r="E785" s="395"/>
      <c r="F785" s="395"/>
    </row>
    <row r="786" spans="5:6" ht="12.75">
      <c r="E786" s="395"/>
      <c r="F786" s="395"/>
    </row>
    <row r="787" spans="5:6" ht="12.75">
      <c r="E787" s="395"/>
      <c r="F787" s="395"/>
    </row>
    <row r="788" spans="5:6" ht="12.75">
      <c r="E788" s="395"/>
      <c r="F788" s="395"/>
    </row>
    <row r="789" spans="5:6" ht="12.75">
      <c r="E789" s="395"/>
      <c r="F789" s="395"/>
    </row>
    <row r="790" spans="5:6" ht="12.75">
      <c r="E790" s="395"/>
      <c r="F790" s="395"/>
    </row>
    <row r="791" spans="5:6" ht="12.75">
      <c r="E791" s="395"/>
      <c r="F791" s="395"/>
    </row>
    <row r="792" spans="5:6" ht="12.75">
      <c r="E792" s="395"/>
      <c r="F792" s="395"/>
    </row>
    <row r="793" spans="5:6" ht="12.75">
      <c r="E793" s="395"/>
      <c r="F793" s="395"/>
    </row>
    <row r="794" spans="5:6" ht="12.75">
      <c r="E794" s="395"/>
      <c r="F794" s="395"/>
    </row>
    <row r="795" spans="5:6" ht="12.75">
      <c r="E795" s="395"/>
      <c r="F795" s="395"/>
    </row>
    <row r="796" spans="5:6" ht="12.75">
      <c r="E796" s="395"/>
      <c r="F796" s="395"/>
    </row>
    <row r="797" spans="5:6" ht="12.75">
      <c r="E797" s="395"/>
      <c r="F797" s="395"/>
    </row>
    <row r="798" spans="5:6" ht="12.75">
      <c r="E798" s="395"/>
      <c r="F798" s="395"/>
    </row>
    <row r="799" spans="5:6" ht="12.75">
      <c r="E799" s="395"/>
      <c r="F799" s="395"/>
    </row>
    <row r="800" spans="5:6" ht="12.75">
      <c r="E800" s="395"/>
      <c r="F800" s="395"/>
    </row>
    <row r="801" spans="5:6" ht="12.75">
      <c r="E801" s="395"/>
      <c r="F801" s="395"/>
    </row>
    <row r="802" spans="5:6" ht="12.75">
      <c r="E802" s="395"/>
      <c r="F802" s="395"/>
    </row>
    <row r="803" spans="5:6" ht="12.75">
      <c r="E803" s="395"/>
      <c r="F803" s="395"/>
    </row>
    <row r="804" spans="5:6" ht="12.75">
      <c r="E804" s="395"/>
      <c r="F804" s="395"/>
    </row>
    <row r="805" spans="5:6" ht="12.75">
      <c r="E805" s="395"/>
      <c r="F805" s="395"/>
    </row>
    <row r="806" spans="5:6" ht="12.75">
      <c r="E806" s="395"/>
      <c r="F806" s="395"/>
    </row>
    <row r="807" spans="5:6" ht="12.75">
      <c r="E807" s="395"/>
      <c r="F807" s="395"/>
    </row>
    <row r="808" spans="5:6" ht="12.75">
      <c r="E808" s="395"/>
      <c r="F808" s="395"/>
    </row>
    <row r="809" spans="5:6" ht="12.75">
      <c r="E809" s="395"/>
      <c r="F809" s="395"/>
    </row>
    <row r="810" spans="5:6" ht="12.75">
      <c r="E810" s="395"/>
      <c r="F810" s="395"/>
    </row>
    <row r="811" spans="5:6" ht="12.75">
      <c r="E811" s="395"/>
      <c r="F811" s="395"/>
    </row>
    <row r="812" spans="5:6" ht="12.75">
      <c r="E812" s="395"/>
      <c r="F812" s="395"/>
    </row>
    <row r="813" spans="5:6" ht="12.75">
      <c r="E813" s="395"/>
      <c r="F813" s="395"/>
    </row>
    <row r="814" spans="5:6" ht="12.75">
      <c r="E814" s="395"/>
      <c r="F814" s="395"/>
    </row>
    <row r="815" spans="5:6" ht="12.75">
      <c r="E815" s="395"/>
      <c r="F815" s="395"/>
    </row>
    <row r="816" spans="5:6" ht="12.75">
      <c r="E816" s="395"/>
      <c r="F816" s="395"/>
    </row>
    <row r="817" spans="5:6" ht="12.75">
      <c r="E817" s="395"/>
      <c r="F817" s="395"/>
    </row>
    <row r="818" spans="5:6" ht="12.75">
      <c r="E818" s="395"/>
      <c r="F818" s="395"/>
    </row>
    <row r="819" spans="5:6" ht="12.75">
      <c r="E819" s="395"/>
      <c r="F819" s="395"/>
    </row>
    <row r="820" spans="5:6" ht="12.75">
      <c r="E820" s="395"/>
      <c r="F820" s="395"/>
    </row>
    <row r="821" spans="5:6" ht="12.75">
      <c r="E821" s="395"/>
      <c r="F821" s="395"/>
    </row>
    <row r="822" spans="5:6" ht="12.75">
      <c r="E822" s="395"/>
      <c r="F822" s="395"/>
    </row>
    <row r="823" spans="5:6" ht="12.75">
      <c r="E823" s="395"/>
      <c r="F823" s="395"/>
    </row>
    <row r="824" spans="5:6" ht="12.75">
      <c r="E824" s="395"/>
      <c r="F824" s="395"/>
    </row>
    <row r="825" spans="5:6" ht="12.75">
      <c r="E825" s="395"/>
      <c r="F825" s="395"/>
    </row>
    <row r="826" spans="5:6" ht="12.75">
      <c r="E826" s="395"/>
      <c r="F826" s="395"/>
    </row>
    <row r="827" spans="5:6" ht="12.75">
      <c r="E827" s="395"/>
      <c r="F827" s="395"/>
    </row>
    <row r="828" spans="5:6" ht="12.75">
      <c r="E828" s="395"/>
      <c r="F828" s="395"/>
    </row>
    <row r="829" spans="5:6" ht="12.75">
      <c r="E829" s="395"/>
      <c r="F829" s="395"/>
    </row>
    <row r="830" spans="5:6" ht="12.75">
      <c r="E830" s="395"/>
      <c r="F830" s="395"/>
    </row>
    <row r="831" spans="5:6" ht="12.75">
      <c r="E831" s="395"/>
      <c r="F831" s="395"/>
    </row>
    <row r="832" spans="5:6" ht="12.75">
      <c r="E832" s="395"/>
      <c r="F832" s="395"/>
    </row>
    <row r="833" spans="5:6" ht="12.75">
      <c r="E833" s="395"/>
      <c r="F833" s="395"/>
    </row>
    <row r="834" spans="5:6" ht="12.75">
      <c r="E834" s="395"/>
      <c r="F834" s="395"/>
    </row>
    <row r="835" spans="5:6" ht="12.75">
      <c r="E835" s="395"/>
      <c r="F835" s="395"/>
    </row>
    <row r="836" spans="5:6" ht="12.75">
      <c r="E836" s="395"/>
      <c r="F836" s="395"/>
    </row>
    <row r="837" spans="5:6" ht="12.75">
      <c r="E837" s="395"/>
      <c r="F837" s="395"/>
    </row>
    <row r="838" spans="5:6" ht="12.75">
      <c r="E838" s="395"/>
      <c r="F838" s="395"/>
    </row>
    <row r="839" spans="5:6" ht="12.75">
      <c r="E839" s="395"/>
      <c r="F839" s="395"/>
    </row>
    <row r="840" spans="5:6" ht="12.75">
      <c r="E840" s="395"/>
      <c r="F840" s="395"/>
    </row>
    <row r="841" spans="5:6" ht="12.75">
      <c r="E841" s="395"/>
      <c r="F841" s="395"/>
    </row>
    <row r="842" spans="5:6" ht="12.75">
      <c r="E842" s="395"/>
      <c r="F842" s="395"/>
    </row>
    <row r="843" spans="5:6" ht="12.75">
      <c r="E843" s="395"/>
      <c r="F843" s="395"/>
    </row>
    <row r="844" spans="5:6" ht="12.75">
      <c r="E844" s="395"/>
      <c r="F844" s="395"/>
    </row>
    <row r="845" spans="5:6" ht="12.75">
      <c r="E845" s="395"/>
      <c r="F845" s="395"/>
    </row>
    <row r="846" spans="5:6" ht="12.75">
      <c r="E846" s="395"/>
      <c r="F846" s="395"/>
    </row>
    <row r="847" spans="5:6" ht="12.75">
      <c r="E847" s="395"/>
      <c r="F847" s="395"/>
    </row>
    <row r="848" spans="5:6" ht="12.75">
      <c r="E848" s="395"/>
      <c r="F848" s="395"/>
    </row>
    <row r="849" spans="5:6" ht="12.75">
      <c r="E849" s="395"/>
      <c r="F849" s="395"/>
    </row>
    <row r="850" spans="5:6" ht="12.75">
      <c r="E850" s="395"/>
      <c r="F850" s="395"/>
    </row>
    <row r="851" spans="5:6" ht="12.75">
      <c r="E851" s="395"/>
      <c r="F851" s="395"/>
    </row>
    <row r="852" spans="5:6" ht="12.75">
      <c r="E852" s="395"/>
      <c r="F852" s="395"/>
    </row>
    <row r="853" spans="5:6" ht="12.75">
      <c r="E853" s="395"/>
      <c r="F853" s="395"/>
    </row>
    <row r="854" spans="5:6" ht="12.75">
      <c r="E854" s="395"/>
      <c r="F854" s="395"/>
    </row>
    <row r="855" spans="5:6" ht="12.75">
      <c r="E855" s="395"/>
      <c r="F855" s="395"/>
    </row>
    <row r="856" spans="5:6" ht="12.75">
      <c r="E856" s="395"/>
      <c r="F856" s="395"/>
    </row>
    <row r="857" spans="5:6" ht="12.75">
      <c r="E857" s="395"/>
      <c r="F857" s="395"/>
    </row>
    <row r="858" spans="5:6" ht="12.75">
      <c r="E858" s="395"/>
      <c r="F858" s="395"/>
    </row>
    <row r="859" spans="5:6" ht="12.75">
      <c r="E859" s="395"/>
      <c r="F859" s="395"/>
    </row>
    <row r="860" spans="5:6" ht="12.75">
      <c r="E860" s="395"/>
      <c r="F860" s="395"/>
    </row>
    <row r="861" spans="5:6" ht="12.75">
      <c r="E861" s="395"/>
      <c r="F861" s="395"/>
    </row>
    <row r="862" spans="5:6" ht="12.75">
      <c r="E862" s="395"/>
      <c r="F862" s="395"/>
    </row>
    <row r="863" spans="5:6" ht="12.75">
      <c r="E863" s="395"/>
      <c r="F863" s="395"/>
    </row>
    <row r="864" spans="5:6" ht="12.75">
      <c r="E864" s="395"/>
      <c r="F864" s="395"/>
    </row>
    <row r="865" spans="5:6" ht="12.75">
      <c r="E865" s="395"/>
      <c r="F865" s="395"/>
    </row>
    <row r="866" spans="5:6" ht="12.75">
      <c r="E866" s="395"/>
      <c r="F866" s="395"/>
    </row>
    <row r="867" spans="5:6" ht="12.75">
      <c r="E867" s="395"/>
      <c r="F867" s="395"/>
    </row>
    <row r="868" spans="5:6" ht="12.75">
      <c r="E868" s="395"/>
      <c r="F868" s="395"/>
    </row>
    <row r="869" spans="5:6" ht="12.75">
      <c r="E869" s="395"/>
      <c r="F869" s="395"/>
    </row>
    <row r="870" spans="5:6" ht="12.75">
      <c r="E870" s="395"/>
      <c r="F870" s="395"/>
    </row>
    <row r="871" spans="5:6" ht="12.75">
      <c r="E871" s="395"/>
      <c r="F871" s="395"/>
    </row>
    <row r="872" spans="5:6" ht="12.75">
      <c r="E872" s="395"/>
      <c r="F872" s="395"/>
    </row>
    <row r="873" spans="5:6" ht="12.75">
      <c r="E873" s="395"/>
      <c r="F873" s="395"/>
    </row>
    <row r="874" spans="5:6" ht="12.75">
      <c r="E874" s="395"/>
      <c r="F874" s="395"/>
    </row>
    <row r="875" spans="5:6" ht="12.75">
      <c r="E875" s="395"/>
      <c r="F875" s="395"/>
    </row>
    <row r="876" spans="5:6" ht="12.75">
      <c r="E876" s="395"/>
      <c r="F876" s="395"/>
    </row>
    <row r="877" spans="5:6" ht="12.75">
      <c r="E877" s="395"/>
      <c r="F877" s="395"/>
    </row>
    <row r="878" spans="5:6" ht="12.75">
      <c r="E878" s="395"/>
      <c r="F878" s="395"/>
    </row>
    <row r="879" spans="5:6" ht="12.75">
      <c r="E879" s="395"/>
      <c r="F879" s="395"/>
    </row>
    <row r="880" spans="5:6" ht="12.75">
      <c r="E880" s="395"/>
      <c r="F880" s="395"/>
    </row>
    <row r="881" spans="5:6" ht="12.75">
      <c r="E881" s="395"/>
      <c r="F881" s="395"/>
    </row>
    <row r="882" spans="5:6" ht="12.75">
      <c r="E882" s="395"/>
      <c r="F882" s="395"/>
    </row>
    <row r="883" spans="5:6" ht="12.75">
      <c r="E883" s="395"/>
      <c r="F883" s="395"/>
    </row>
    <row r="884" spans="5:6" ht="12.75">
      <c r="E884" s="395"/>
      <c r="F884" s="395"/>
    </row>
    <row r="885" spans="5:6" ht="12.75">
      <c r="E885" s="395"/>
      <c r="F885" s="395"/>
    </row>
    <row r="886" spans="5:6" ht="12.75">
      <c r="E886" s="395"/>
      <c r="F886" s="395"/>
    </row>
    <row r="887" spans="5:6" ht="12.75">
      <c r="E887" s="395"/>
      <c r="F887" s="395"/>
    </row>
    <row r="888" spans="5:6" ht="12.75">
      <c r="E888" s="395"/>
      <c r="F888" s="395"/>
    </row>
    <row r="889" spans="5:6" ht="12.75">
      <c r="E889" s="395"/>
      <c r="F889" s="395"/>
    </row>
    <row r="890" spans="5:6" ht="12.75">
      <c r="E890" s="395"/>
      <c r="F890" s="395"/>
    </row>
    <row r="891" spans="5:6" ht="12.75">
      <c r="E891" s="395"/>
      <c r="F891" s="395"/>
    </row>
    <row r="892" spans="5:6" ht="12.75">
      <c r="E892" s="395"/>
      <c r="F892" s="395"/>
    </row>
    <row r="893" spans="5:6" ht="12.75">
      <c r="E893" s="395"/>
      <c r="F893" s="395"/>
    </row>
    <row r="894" spans="5:6" ht="12.75">
      <c r="E894" s="395"/>
      <c r="F894" s="395"/>
    </row>
    <row r="895" spans="5:6" ht="12.75">
      <c r="E895" s="395"/>
      <c r="F895" s="395"/>
    </row>
    <row r="896" spans="5:6" ht="12.75">
      <c r="E896" s="395"/>
      <c r="F896" s="395"/>
    </row>
    <row r="897" spans="5:6" ht="12.75">
      <c r="E897" s="395"/>
      <c r="F897" s="395"/>
    </row>
    <row r="898" spans="5:6" ht="12.75">
      <c r="E898" s="395"/>
      <c r="F898" s="395"/>
    </row>
    <row r="899" spans="5:6" ht="12.75">
      <c r="E899" s="395"/>
      <c r="F899" s="395"/>
    </row>
    <row r="900" spans="5:6" ht="12.75">
      <c r="E900" s="395"/>
      <c r="F900" s="395"/>
    </row>
    <row r="901" spans="5:6" ht="12.75">
      <c r="E901" s="395"/>
      <c r="F901" s="395"/>
    </row>
    <row r="902" spans="5:6" ht="12.75">
      <c r="E902" s="395"/>
      <c r="F902" s="395"/>
    </row>
    <row r="903" spans="5:6" ht="12.75">
      <c r="E903" s="395"/>
      <c r="F903" s="395"/>
    </row>
    <row r="904" spans="5:6" ht="12.75">
      <c r="E904" s="395"/>
      <c r="F904" s="395"/>
    </row>
    <row r="905" spans="5:6" ht="12.75">
      <c r="E905" s="395"/>
      <c r="F905" s="395"/>
    </row>
    <row r="906" spans="5:6" ht="12.75">
      <c r="E906" s="395"/>
      <c r="F906" s="395"/>
    </row>
    <row r="907" spans="5:6" ht="12.75">
      <c r="E907" s="395"/>
      <c r="F907" s="395"/>
    </row>
    <row r="908" spans="5:6" ht="12.75">
      <c r="E908" s="395"/>
      <c r="F908" s="395"/>
    </row>
    <row r="909" spans="5:6" ht="12.75">
      <c r="E909" s="395"/>
      <c r="F909" s="395"/>
    </row>
    <row r="910" spans="5:6" ht="12.75">
      <c r="E910" s="395"/>
      <c r="F910" s="395"/>
    </row>
    <row r="911" spans="5:6" ht="12.75">
      <c r="E911" s="395"/>
      <c r="F911" s="395"/>
    </row>
    <row r="912" spans="5:6" ht="12.75">
      <c r="E912" s="395"/>
      <c r="F912" s="395"/>
    </row>
    <row r="913" spans="5:6" ht="12.75">
      <c r="E913" s="395"/>
      <c r="F913" s="395"/>
    </row>
    <row r="914" spans="5:6" ht="12.75">
      <c r="E914" s="395"/>
      <c r="F914" s="395"/>
    </row>
    <row r="915" spans="5:6" ht="12.75">
      <c r="E915" s="395"/>
      <c r="F915" s="395"/>
    </row>
    <row r="916" spans="5:6" ht="12.75">
      <c r="E916" s="395"/>
      <c r="F916" s="395"/>
    </row>
    <row r="917" spans="5:6" ht="12.75">
      <c r="E917" s="395"/>
      <c r="F917" s="395"/>
    </row>
    <row r="918" spans="5:6" ht="12.75">
      <c r="E918" s="395"/>
      <c r="F918" s="395"/>
    </row>
    <row r="919" spans="5:6" ht="12.75">
      <c r="E919" s="395"/>
      <c r="F919" s="395"/>
    </row>
    <row r="920" spans="5:6" ht="12.75">
      <c r="E920" s="395"/>
      <c r="F920" s="395"/>
    </row>
    <row r="921" spans="5:6" ht="12.75">
      <c r="E921" s="395"/>
      <c r="F921" s="395"/>
    </row>
    <row r="922" spans="5:6" ht="12.75">
      <c r="E922" s="395"/>
      <c r="F922" s="395"/>
    </row>
    <row r="923" spans="5:6" ht="12.75">
      <c r="E923" s="395"/>
      <c r="F923" s="395"/>
    </row>
    <row r="924" spans="5:6" ht="12.75">
      <c r="E924" s="395"/>
      <c r="F924" s="395"/>
    </row>
    <row r="925" spans="5:6" ht="12.75">
      <c r="E925" s="395"/>
      <c r="F925" s="395"/>
    </row>
    <row r="926" spans="5:6" ht="12.75">
      <c r="E926" s="395"/>
      <c r="F926" s="395"/>
    </row>
    <row r="927" spans="5:6" ht="12.75">
      <c r="E927" s="395"/>
      <c r="F927" s="395"/>
    </row>
    <row r="928" spans="5:6" ht="12.75">
      <c r="E928" s="395"/>
      <c r="F928" s="395"/>
    </row>
    <row r="929" spans="5:6" ht="12.75">
      <c r="E929" s="395"/>
      <c r="F929" s="395"/>
    </row>
    <row r="930" spans="5:6" ht="12.75">
      <c r="E930" s="395"/>
      <c r="F930" s="395"/>
    </row>
    <row r="931" spans="5:6" ht="12.75">
      <c r="E931" s="395"/>
      <c r="F931" s="395"/>
    </row>
    <row r="932" spans="5:6" ht="12.75">
      <c r="E932" s="395"/>
      <c r="F932" s="395"/>
    </row>
    <row r="933" spans="5:6" ht="12.75">
      <c r="E933" s="395"/>
      <c r="F933" s="395"/>
    </row>
    <row r="934" spans="5:6" ht="12.75">
      <c r="E934" s="395"/>
      <c r="F934" s="395"/>
    </row>
    <row r="935" spans="5:6" ht="12.75">
      <c r="E935" s="395"/>
      <c r="F935" s="395"/>
    </row>
    <row r="936" spans="5:6" ht="12.75">
      <c r="E936" s="395"/>
      <c r="F936" s="395"/>
    </row>
    <row r="937" spans="5:6" ht="12.75">
      <c r="E937" s="395"/>
      <c r="F937" s="395"/>
    </row>
    <row r="938" spans="5:6" ht="12.75">
      <c r="E938" s="395"/>
      <c r="F938" s="395"/>
    </row>
    <row r="939" spans="5:6" ht="12.75">
      <c r="E939" s="395"/>
      <c r="F939" s="395"/>
    </row>
    <row r="940" spans="5:6" ht="12.75">
      <c r="E940" s="395"/>
      <c r="F940" s="395"/>
    </row>
    <row r="941" spans="5:6" ht="12.75">
      <c r="E941" s="395"/>
      <c r="F941" s="395"/>
    </row>
    <row r="942" spans="5:6" ht="12.75">
      <c r="E942" s="395"/>
      <c r="F942" s="395"/>
    </row>
    <row r="943" spans="5:6" ht="12.75">
      <c r="E943" s="395"/>
      <c r="F943" s="395"/>
    </row>
    <row r="944" spans="5:6" ht="12.75">
      <c r="E944" s="395"/>
      <c r="F944" s="395"/>
    </row>
    <row r="945" spans="5:6" ht="12.75">
      <c r="E945" s="395"/>
      <c r="F945" s="395"/>
    </row>
    <row r="946" spans="5:6" ht="12.75">
      <c r="E946" s="395"/>
      <c r="F946" s="395"/>
    </row>
    <row r="947" spans="5:6" ht="12.75">
      <c r="E947" s="395"/>
      <c r="F947" s="395"/>
    </row>
    <row r="948" spans="5:6" ht="12.75">
      <c r="E948" s="395"/>
      <c r="F948" s="395"/>
    </row>
    <row r="949" spans="5:6" ht="12.75">
      <c r="E949" s="395"/>
      <c r="F949" s="395"/>
    </row>
    <row r="950" spans="5:6" ht="12.75">
      <c r="E950" s="395"/>
      <c r="F950" s="395"/>
    </row>
    <row r="951" spans="5:6" ht="12.75">
      <c r="E951" s="395"/>
      <c r="F951" s="395"/>
    </row>
    <row r="952" spans="5:6" ht="12.75">
      <c r="E952" s="395"/>
      <c r="F952" s="395"/>
    </row>
    <row r="953" spans="5:6" ht="12.75">
      <c r="E953" s="395"/>
      <c r="F953" s="395"/>
    </row>
    <row r="954" spans="5:6" ht="12.75">
      <c r="E954" s="395"/>
      <c r="F954" s="395"/>
    </row>
    <row r="955" spans="5:6" ht="12.75">
      <c r="E955" s="395"/>
      <c r="F955" s="395"/>
    </row>
    <row r="956" spans="5:6" ht="12.75">
      <c r="E956" s="395"/>
      <c r="F956" s="395"/>
    </row>
    <row r="957" spans="5:6" ht="12.75">
      <c r="E957" s="395"/>
      <c r="F957" s="395"/>
    </row>
    <row r="958" spans="5:6" ht="12.75">
      <c r="E958" s="395"/>
      <c r="F958" s="395"/>
    </row>
    <row r="959" spans="5:6" ht="12.75">
      <c r="E959" s="395"/>
      <c r="F959" s="395"/>
    </row>
    <row r="960" spans="5:6" ht="12.75">
      <c r="E960" s="395"/>
      <c r="F960" s="395"/>
    </row>
    <row r="961" spans="5:6" ht="12.75">
      <c r="E961" s="395"/>
      <c r="F961" s="395"/>
    </row>
    <row r="962" spans="5:6" ht="12.75">
      <c r="E962" s="395"/>
      <c r="F962" s="395"/>
    </row>
    <row r="963" spans="5:6" ht="12.75">
      <c r="E963" s="395"/>
      <c r="F963" s="395"/>
    </row>
    <row r="964" spans="5:6" ht="12.75">
      <c r="E964" s="395"/>
      <c r="F964" s="395"/>
    </row>
    <row r="965" spans="5:6" ht="12.75">
      <c r="E965" s="395"/>
      <c r="F965" s="395"/>
    </row>
    <row r="966" spans="5:6" ht="12.75">
      <c r="E966" s="395"/>
      <c r="F966" s="395"/>
    </row>
    <row r="967" spans="5:6" ht="12.75">
      <c r="E967" s="395"/>
      <c r="F967" s="395"/>
    </row>
    <row r="968" spans="5:6" ht="12.75">
      <c r="E968" s="395"/>
      <c r="F968" s="395"/>
    </row>
    <row r="969" spans="5:6" ht="12.75">
      <c r="E969" s="395"/>
      <c r="F969" s="395"/>
    </row>
    <row r="970" spans="5:6" ht="12.75">
      <c r="E970" s="395"/>
      <c r="F970" s="395"/>
    </row>
    <row r="971" spans="5:6" ht="12.75">
      <c r="E971" s="395"/>
      <c r="F971" s="395"/>
    </row>
    <row r="972" spans="5:6" ht="12.75">
      <c r="E972" s="395"/>
      <c r="F972" s="395"/>
    </row>
    <row r="973" spans="5:6" ht="12.75">
      <c r="E973" s="395"/>
      <c r="F973" s="395"/>
    </row>
    <row r="974" spans="5:6" ht="12.75">
      <c r="E974" s="395"/>
      <c r="F974" s="395"/>
    </row>
    <row r="975" spans="5:6" ht="12.75">
      <c r="E975" s="395"/>
      <c r="F975" s="395"/>
    </row>
    <row r="976" spans="5:6" ht="12.75">
      <c r="E976" s="395"/>
      <c r="F976" s="395"/>
    </row>
    <row r="977" spans="5:6" ht="12.75">
      <c r="E977" s="395"/>
      <c r="F977" s="395"/>
    </row>
    <row r="978" spans="5:6" ht="12.75">
      <c r="E978" s="395"/>
      <c r="F978" s="395"/>
    </row>
    <row r="979" spans="5:6" ht="12.75">
      <c r="E979" s="395"/>
      <c r="F979" s="395"/>
    </row>
    <row r="980" spans="5:6" ht="12.75">
      <c r="E980" s="395"/>
      <c r="F980" s="395"/>
    </row>
    <row r="981" spans="5:6" ht="12.75">
      <c r="E981" s="395"/>
      <c r="F981" s="395"/>
    </row>
    <row r="982" spans="5:6" ht="12.75">
      <c r="E982" s="395"/>
      <c r="F982" s="395"/>
    </row>
    <row r="983" spans="5:6" ht="12.75">
      <c r="E983" s="395"/>
      <c r="F983" s="395"/>
    </row>
    <row r="984" spans="5:6" ht="12.75">
      <c r="E984" s="395"/>
      <c r="F984" s="395"/>
    </row>
    <row r="985" spans="5:6" ht="12.75">
      <c r="E985" s="395"/>
      <c r="F985" s="395"/>
    </row>
    <row r="986" spans="5:6" ht="12.75">
      <c r="E986" s="395"/>
      <c r="F986" s="395"/>
    </row>
    <row r="987" spans="5:6" ht="12.75">
      <c r="E987" s="395"/>
      <c r="F987" s="395"/>
    </row>
    <row r="988" spans="5:6" ht="12.75">
      <c r="E988" s="395"/>
      <c r="F988" s="395"/>
    </row>
    <row r="989" spans="5:6" ht="12.75">
      <c r="E989" s="395"/>
      <c r="F989" s="395"/>
    </row>
    <row r="990" spans="5:6" ht="12.75">
      <c r="E990" s="395"/>
      <c r="F990" s="395"/>
    </row>
    <row r="991" spans="5:6" ht="12.75">
      <c r="E991" s="395"/>
      <c r="F991" s="395"/>
    </row>
    <row r="992" spans="5:6" ht="12.75">
      <c r="E992" s="395"/>
      <c r="F992" s="395"/>
    </row>
    <row r="993" spans="5:6" ht="12.75">
      <c r="E993" s="395"/>
      <c r="F993" s="395"/>
    </row>
    <row r="994" spans="5:6" ht="12.75">
      <c r="E994" s="395"/>
      <c r="F994" s="395"/>
    </row>
    <row r="995" spans="5:6" ht="12.75">
      <c r="E995" s="395"/>
      <c r="F995" s="395"/>
    </row>
    <row r="996" spans="5:6" ht="12.75">
      <c r="E996" s="395"/>
      <c r="F996" s="395"/>
    </row>
    <row r="997" spans="5:6" ht="12.75">
      <c r="E997" s="395"/>
      <c r="F997" s="395"/>
    </row>
    <row r="998" spans="5:6" ht="12.75">
      <c r="E998" s="395"/>
      <c r="F998" s="395"/>
    </row>
    <row r="999" spans="5:6" ht="12.75">
      <c r="E999" s="395"/>
      <c r="F999" s="395"/>
    </row>
    <row r="1000" spans="5:6" ht="12.75">
      <c r="E1000" s="395"/>
      <c r="F1000" s="395"/>
    </row>
    <row r="1001" spans="5:6" ht="12.75">
      <c r="E1001" s="395"/>
      <c r="F1001" s="395"/>
    </row>
    <row r="1002" spans="5:6" ht="12.75">
      <c r="E1002" s="395"/>
      <c r="F1002" s="395"/>
    </row>
    <row r="1003" spans="5:6" ht="12.75">
      <c r="E1003" s="395"/>
      <c r="F1003" s="395"/>
    </row>
    <row r="1004" spans="5:6" ht="12.75">
      <c r="E1004" s="395"/>
      <c r="F1004" s="395"/>
    </row>
    <row r="1005" spans="5:6" ht="12.75">
      <c r="E1005" s="395"/>
      <c r="F1005" s="395"/>
    </row>
    <row r="1006" spans="5:6" ht="12.75">
      <c r="E1006" s="395"/>
      <c r="F1006" s="395"/>
    </row>
    <row r="1007" spans="5:6" ht="12.75">
      <c r="E1007" s="395"/>
      <c r="F1007" s="395"/>
    </row>
    <row r="1008" spans="5:6" ht="12.75">
      <c r="E1008" s="395"/>
      <c r="F1008" s="395"/>
    </row>
    <row r="1009" spans="5:6" ht="12.75">
      <c r="E1009" s="395"/>
      <c r="F1009" s="395"/>
    </row>
    <row r="1010" spans="5:6" ht="12.75">
      <c r="E1010" s="395"/>
      <c r="F1010" s="395"/>
    </row>
    <row r="1011" spans="5:6" ht="12.75">
      <c r="E1011" s="395"/>
      <c r="F1011" s="395"/>
    </row>
    <row r="1012" spans="5:6" ht="12.75">
      <c r="E1012" s="395"/>
      <c r="F1012" s="395"/>
    </row>
    <row r="1013" spans="5:6" ht="12.75">
      <c r="E1013" s="395"/>
      <c r="F1013" s="395"/>
    </row>
    <row r="1014" spans="5:6" ht="12.75">
      <c r="E1014" s="395"/>
      <c r="F1014" s="395"/>
    </row>
    <row r="1015" spans="5:6" ht="12.75">
      <c r="E1015" s="395"/>
      <c r="F1015" s="395"/>
    </row>
    <row r="1016" spans="5:6" ht="12.75">
      <c r="E1016" s="395"/>
      <c r="F1016" s="395"/>
    </row>
    <row r="1017" spans="5:6" ht="12.75">
      <c r="E1017" s="395"/>
      <c r="F1017" s="395"/>
    </row>
    <row r="1018" spans="5:6" ht="12.75">
      <c r="E1018" s="395"/>
      <c r="F1018" s="395"/>
    </row>
    <row r="1019" spans="5:6" ht="12.75">
      <c r="E1019" s="395"/>
      <c r="F1019" s="395"/>
    </row>
    <row r="1020" spans="5:6" ht="12.75">
      <c r="E1020" s="395"/>
      <c r="F1020" s="395"/>
    </row>
    <row r="1021" spans="5:6" ht="12.75">
      <c r="E1021" s="395"/>
      <c r="F1021" s="395"/>
    </row>
    <row r="1022" spans="5:6" ht="12.75">
      <c r="E1022" s="395"/>
      <c r="F1022" s="395"/>
    </row>
    <row r="1023" spans="5:6" ht="12.75">
      <c r="E1023" s="395"/>
      <c r="F1023" s="395"/>
    </row>
    <row r="1024" spans="5:6" ht="12.75">
      <c r="E1024" s="395"/>
      <c r="F1024" s="395"/>
    </row>
    <row r="1025" spans="5:6" ht="12.75">
      <c r="E1025" s="395"/>
      <c r="F1025" s="395"/>
    </row>
    <row r="1026" spans="5:6" ht="12.75">
      <c r="E1026" s="395"/>
      <c r="F1026" s="395"/>
    </row>
    <row r="1027" spans="5:6" ht="12.75">
      <c r="E1027" s="395"/>
      <c r="F1027" s="395"/>
    </row>
    <row r="1028" spans="5:6" ht="12.75">
      <c r="E1028" s="395"/>
      <c r="F1028" s="395"/>
    </row>
    <row r="1029" spans="5:6" ht="12.75">
      <c r="E1029" s="395"/>
      <c r="F1029" s="395"/>
    </row>
    <row r="1030" spans="5:6" ht="12.75">
      <c r="E1030" s="395"/>
      <c r="F1030" s="395"/>
    </row>
    <row r="1031" spans="5:6" ht="12.75">
      <c r="E1031" s="395"/>
      <c r="F1031" s="395"/>
    </row>
    <row r="1032" spans="5:6" ht="12.75">
      <c r="E1032" s="395"/>
      <c r="F1032" s="395"/>
    </row>
    <row r="1033" spans="5:6" ht="12.75">
      <c r="E1033" s="395"/>
      <c r="F1033" s="395"/>
    </row>
    <row r="1034" spans="5:6" ht="12.75">
      <c r="E1034" s="395"/>
      <c r="F1034" s="395"/>
    </row>
    <row r="1035" spans="5:6" ht="12.75">
      <c r="E1035" s="395"/>
      <c r="F1035" s="395"/>
    </row>
    <row r="1036" spans="5:6" ht="12.75">
      <c r="E1036" s="395"/>
      <c r="F1036" s="395"/>
    </row>
    <row r="1037" spans="5:6" ht="12.75">
      <c r="E1037" s="395"/>
      <c r="F1037" s="395"/>
    </row>
    <row r="1038" spans="5:6" ht="12.75">
      <c r="E1038" s="395"/>
      <c r="F1038" s="395"/>
    </row>
    <row r="1039" spans="5:6" ht="12.75">
      <c r="E1039" s="395"/>
      <c r="F1039" s="395"/>
    </row>
    <row r="1040" spans="5:6" ht="12.75">
      <c r="E1040" s="395"/>
      <c r="F1040" s="395"/>
    </row>
    <row r="1041" spans="5:6" ht="12.75">
      <c r="E1041" s="395"/>
      <c r="F1041" s="395"/>
    </row>
    <row r="1042" spans="5:6" ht="12.75">
      <c r="E1042" s="395"/>
      <c r="F1042" s="395"/>
    </row>
    <row r="1043" spans="5:6" ht="12.75">
      <c r="E1043" s="395"/>
      <c r="F1043" s="395"/>
    </row>
    <row r="1044" spans="5:6" ht="12.75">
      <c r="E1044" s="395"/>
      <c r="F1044" s="395"/>
    </row>
    <row r="1045" spans="5:6" ht="12.75">
      <c r="E1045" s="395"/>
      <c r="F1045" s="395"/>
    </row>
    <row r="1046" spans="5:6" ht="12.75">
      <c r="E1046" s="395"/>
      <c r="F1046" s="395"/>
    </row>
    <row r="1047" spans="5:6" ht="12.75">
      <c r="E1047" s="395"/>
      <c r="F1047" s="395"/>
    </row>
    <row r="1048" spans="5:6" ht="12.75">
      <c r="E1048" s="395"/>
      <c r="F1048" s="395"/>
    </row>
    <row r="1049" spans="5:6" ht="12.75">
      <c r="E1049" s="395"/>
      <c r="F1049" s="395"/>
    </row>
    <row r="1050" spans="5:6" ht="12.75">
      <c r="E1050" s="395"/>
      <c r="F1050" s="395"/>
    </row>
    <row r="1051" spans="5:6" ht="12.75">
      <c r="E1051" s="395"/>
      <c r="F1051" s="395"/>
    </row>
    <row r="1052" spans="5:6" ht="12.75">
      <c r="E1052" s="395"/>
      <c r="F1052" s="395"/>
    </row>
    <row r="1053" spans="5:6" ht="12.75">
      <c r="E1053" s="395"/>
      <c r="F1053" s="395"/>
    </row>
    <row r="1054" spans="5:6" ht="12.75">
      <c r="E1054" s="395"/>
      <c r="F1054" s="395"/>
    </row>
    <row r="1055" spans="5:6" ht="12.75">
      <c r="E1055" s="395"/>
      <c r="F1055" s="395"/>
    </row>
    <row r="1056" spans="5:6" ht="12.75">
      <c r="E1056" s="395"/>
      <c r="F1056" s="395"/>
    </row>
    <row r="1057" spans="5:6" ht="12.75">
      <c r="E1057" s="395"/>
      <c r="F1057" s="395"/>
    </row>
    <row r="1058" spans="5:6" ht="12.75">
      <c r="E1058" s="395"/>
      <c r="F1058" s="395"/>
    </row>
    <row r="1059" spans="5:6" ht="12.75">
      <c r="E1059" s="395"/>
      <c r="F1059" s="395"/>
    </row>
    <row r="1060" spans="5:6" ht="12.75">
      <c r="E1060" s="395"/>
      <c r="F1060" s="395"/>
    </row>
    <row r="1061" spans="5:6" ht="12.75">
      <c r="E1061" s="395"/>
      <c r="F1061" s="395"/>
    </row>
    <row r="1062" spans="5:6" ht="12.75">
      <c r="E1062" s="395"/>
      <c r="F1062" s="395"/>
    </row>
    <row r="1063" spans="5:6" ht="12.75">
      <c r="E1063" s="395"/>
      <c r="F1063" s="395"/>
    </row>
    <row r="1064" spans="5:6" ht="12.75">
      <c r="E1064" s="395"/>
      <c r="F1064" s="395"/>
    </row>
    <row r="1065" spans="5:6" ht="12.75">
      <c r="E1065" s="395"/>
      <c r="F1065" s="395"/>
    </row>
    <row r="1066" spans="5:6" ht="12.75">
      <c r="E1066" s="395"/>
      <c r="F1066" s="395"/>
    </row>
    <row r="1067" spans="5:6" ht="12.75">
      <c r="E1067" s="395"/>
      <c r="F1067" s="395"/>
    </row>
    <row r="1068" spans="5:6" ht="12.75">
      <c r="E1068" s="395"/>
      <c r="F1068" s="395"/>
    </row>
    <row r="1069" spans="5:6" ht="12.75">
      <c r="E1069" s="395"/>
      <c r="F1069" s="395"/>
    </row>
    <row r="1070" spans="5:6" ht="12.75">
      <c r="E1070" s="395"/>
      <c r="F1070" s="395"/>
    </row>
    <row r="1071" spans="5:6" ht="12.75">
      <c r="E1071" s="395"/>
      <c r="F1071" s="395"/>
    </row>
    <row r="1072" spans="5:6" ht="12.75">
      <c r="E1072" s="395"/>
      <c r="F1072" s="395"/>
    </row>
    <row r="1073" spans="5:6" ht="12.75">
      <c r="E1073" s="395"/>
      <c r="F1073" s="395"/>
    </row>
    <row r="1074" spans="5:6" ht="12.75">
      <c r="E1074" s="395"/>
      <c r="F1074" s="395"/>
    </row>
    <row r="1075" spans="5:6" ht="12.75">
      <c r="E1075" s="395"/>
      <c r="F1075" s="395"/>
    </row>
    <row r="1076" spans="5:6" ht="12.75">
      <c r="E1076" s="395"/>
      <c r="F1076" s="395"/>
    </row>
    <row r="1077" spans="5:6" ht="12.75">
      <c r="E1077" s="395"/>
      <c r="F1077" s="395"/>
    </row>
    <row r="1078" spans="5:6" ht="12.75">
      <c r="E1078" s="395"/>
      <c r="F1078" s="395"/>
    </row>
    <row r="1079" spans="5:6" ht="12.75">
      <c r="E1079" s="395"/>
      <c r="F1079" s="395"/>
    </row>
    <row r="1080" spans="5:6" ht="12.75">
      <c r="E1080" s="395"/>
      <c r="F1080" s="395"/>
    </row>
    <row r="1081" spans="5:6" ht="12.75">
      <c r="E1081" s="395"/>
      <c r="F1081" s="395"/>
    </row>
    <row r="1082" spans="5:6" ht="12.75">
      <c r="E1082" s="395"/>
      <c r="F1082" s="395"/>
    </row>
    <row r="1083" spans="5:6" ht="12.75">
      <c r="E1083" s="395"/>
      <c r="F1083" s="395"/>
    </row>
    <row r="1084" spans="5:6" ht="12.75">
      <c r="E1084" s="395"/>
      <c r="F1084" s="395"/>
    </row>
    <row r="1085" spans="5:6" ht="12.75">
      <c r="E1085" s="395"/>
      <c r="F1085" s="395"/>
    </row>
    <row r="1086" spans="5:6" ht="12.75">
      <c r="E1086" s="395"/>
      <c r="F1086" s="395"/>
    </row>
    <row r="1087" spans="5:6" ht="12.75">
      <c r="E1087" s="395"/>
      <c r="F1087" s="395"/>
    </row>
    <row r="1088" spans="5:6" ht="12.75">
      <c r="E1088" s="395"/>
      <c r="F1088" s="395"/>
    </row>
    <row r="1089" spans="5:6" ht="12.75">
      <c r="E1089" s="395"/>
      <c r="F1089" s="395"/>
    </row>
    <row r="1090" spans="5:6" ht="12.75">
      <c r="E1090" s="395"/>
      <c r="F1090" s="395"/>
    </row>
    <row r="1091" spans="5:6" ht="12.75">
      <c r="E1091" s="395"/>
      <c r="F1091" s="395"/>
    </row>
    <row r="1092" spans="5:6" ht="12.75">
      <c r="E1092" s="395"/>
      <c r="F1092" s="395"/>
    </row>
    <row r="1093" spans="5:6" ht="12.75">
      <c r="E1093" s="395"/>
      <c r="F1093" s="395"/>
    </row>
    <row r="1094" spans="5:6" ht="12.75">
      <c r="E1094" s="395"/>
      <c r="F1094" s="395"/>
    </row>
    <row r="1095" spans="5:6" ht="12.75">
      <c r="E1095" s="395"/>
      <c r="F1095" s="395"/>
    </row>
    <row r="1096" spans="5:6" ht="12.75">
      <c r="E1096" s="395"/>
      <c r="F1096" s="395"/>
    </row>
    <row r="1097" spans="5:6" ht="12.75">
      <c r="E1097" s="395"/>
      <c r="F1097" s="395"/>
    </row>
    <row r="1098" spans="5:6" ht="12.75">
      <c r="E1098" s="395"/>
      <c r="F1098" s="395"/>
    </row>
    <row r="1099" spans="5:6" ht="12.75">
      <c r="E1099" s="395"/>
      <c r="F1099" s="395"/>
    </row>
    <row r="1100" spans="5:6" ht="12.75">
      <c r="E1100" s="395"/>
      <c r="F1100" s="395"/>
    </row>
    <row r="1101" spans="5:6" ht="12.75">
      <c r="E1101" s="395"/>
      <c r="F1101" s="395"/>
    </row>
    <row r="1102" spans="5:6" ht="12.75">
      <c r="E1102" s="395"/>
      <c r="F1102" s="395"/>
    </row>
    <row r="1103" spans="5:6" ht="12.75">
      <c r="E1103" s="395"/>
      <c r="F1103" s="395"/>
    </row>
    <row r="1104" spans="5:6" ht="12.75">
      <c r="E1104" s="395"/>
      <c r="F1104" s="395"/>
    </row>
    <row r="1105" spans="5:6" ht="12.75">
      <c r="E1105" s="395"/>
      <c r="F1105" s="395"/>
    </row>
    <row r="1106" spans="5:6" ht="12.75">
      <c r="E1106" s="395"/>
      <c r="F1106" s="395"/>
    </row>
    <row r="1107" spans="5:6" ht="12.75">
      <c r="E1107" s="395"/>
      <c r="F1107" s="395"/>
    </row>
    <row r="1108" spans="5:6" ht="12.75">
      <c r="E1108" s="395"/>
      <c r="F1108" s="395"/>
    </row>
    <row r="1109" spans="5:6" ht="12.75">
      <c r="E1109" s="395"/>
      <c r="F1109" s="395"/>
    </row>
    <row r="1110" spans="5:6" ht="12.75">
      <c r="E1110" s="395"/>
      <c r="F1110" s="395"/>
    </row>
    <row r="1111" spans="5:6" ht="12.75">
      <c r="E1111" s="395"/>
      <c r="F1111" s="395"/>
    </row>
    <row r="1112" spans="5:6" ht="12.75">
      <c r="E1112" s="395"/>
      <c r="F1112" s="395"/>
    </row>
    <row r="1113" spans="5:6" ht="12.75">
      <c r="E1113" s="395"/>
      <c r="F1113" s="395"/>
    </row>
    <row r="1114" spans="5:6" ht="12.75">
      <c r="E1114" s="395"/>
      <c r="F1114" s="395"/>
    </row>
    <row r="1115" spans="5:6" ht="12.75">
      <c r="E1115" s="395"/>
      <c r="F1115" s="395"/>
    </row>
    <row r="1116" spans="5:6" ht="12.75">
      <c r="E1116" s="395"/>
      <c r="F1116" s="395"/>
    </row>
    <row r="1117" spans="5:6" ht="12.75">
      <c r="E1117" s="395"/>
      <c r="F1117" s="395"/>
    </row>
    <row r="1118" spans="5:6" ht="12.75">
      <c r="E1118" s="395"/>
      <c r="F1118" s="395"/>
    </row>
    <row r="1119" spans="5:6" ht="12.75">
      <c r="E1119" s="395"/>
      <c r="F1119" s="395"/>
    </row>
    <row r="1120" spans="5:6" ht="12.75">
      <c r="E1120" s="395"/>
      <c r="F1120" s="395"/>
    </row>
    <row r="1121" spans="5:6" ht="12.75">
      <c r="E1121" s="395"/>
      <c r="F1121" s="395"/>
    </row>
    <row r="1122" spans="5:6" ht="12.75">
      <c r="E1122" s="395"/>
      <c r="F1122" s="395"/>
    </row>
    <row r="1123" spans="5:6" ht="12.75">
      <c r="E1123" s="395"/>
      <c r="F1123" s="395"/>
    </row>
    <row r="1124" spans="5:6" ht="12.75">
      <c r="E1124" s="395"/>
      <c r="F1124" s="395"/>
    </row>
    <row r="1125" spans="5:6" ht="12.75">
      <c r="E1125" s="395"/>
      <c r="F1125" s="395"/>
    </row>
    <row r="1126" spans="5:6" ht="12.75">
      <c r="E1126" s="395"/>
      <c r="F1126" s="395"/>
    </row>
    <row r="1127" spans="5:6" ht="12.75">
      <c r="E1127" s="395"/>
      <c r="F1127" s="395"/>
    </row>
    <row r="1128" spans="5:6" ht="12.75">
      <c r="E1128" s="395"/>
      <c r="F1128" s="395"/>
    </row>
    <row r="1129" spans="5:6" ht="12.75">
      <c r="E1129" s="395"/>
      <c r="F1129" s="395"/>
    </row>
    <row r="1130" spans="5:6" ht="12.75">
      <c r="E1130" s="395"/>
      <c r="F1130" s="395"/>
    </row>
    <row r="1131" spans="5:6" ht="12.75">
      <c r="E1131" s="395"/>
      <c r="F1131" s="395"/>
    </row>
    <row r="1132" spans="5:6" ht="12.75">
      <c r="E1132" s="395"/>
      <c r="F1132" s="395"/>
    </row>
    <row r="1133" spans="5:6" ht="12.75">
      <c r="E1133" s="395"/>
      <c r="F1133" s="395"/>
    </row>
    <row r="1134" spans="5:6" ht="12.75">
      <c r="E1134" s="395"/>
      <c r="F1134" s="395"/>
    </row>
    <row r="1135" spans="5:6" ht="12.75">
      <c r="E1135" s="395"/>
      <c r="F1135" s="395"/>
    </row>
    <row r="1136" spans="5:6" ht="12.75">
      <c r="E1136" s="395"/>
      <c r="F1136" s="395"/>
    </row>
    <row r="1137" spans="5:6" ht="12.75">
      <c r="E1137" s="395"/>
      <c r="F1137" s="395"/>
    </row>
    <row r="1138" spans="5:6" ht="12.75">
      <c r="E1138" s="395"/>
      <c r="F1138" s="395"/>
    </row>
    <row r="1139" spans="5:6" ht="12.75">
      <c r="E1139" s="395"/>
      <c r="F1139" s="395"/>
    </row>
    <row r="1140" spans="5:6" ht="12.75">
      <c r="E1140" s="395"/>
      <c r="F1140" s="395"/>
    </row>
    <row r="1141" spans="5:6" ht="12.75">
      <c r="E1141" s="395"/>
      <c r="F1141" s="395"/>
    </row>
    <row r="1142" spans="5:6" ht="12.75">
      <c r="E1142" s="395"/>
      <c r="F1142" s="395"/>
    </row>
    <row r="1143" spans="5:6" ht="12.75">
      <c r="E1143" s="395"/>
      <c r="F1143" s="395"/>
    </row>
    <row r="1144" spans="5:6" ht="12.75">
      <c r="E1144" s="395"/>
      <c r="F1144" s="395"/>
    </row>
    <row r="1145" spans="5:6" ht="12.75">
      <c r="E1145" s="395"/>
      <c r="F1145" s="395"/>
    </row>
    <row r="1146" spans="5:6" ht="12.75">
      <c r="E1146" s="395"/>
      <c r="F1146" s="395"/>
    </row>
    <row r="1147" spans="5:6" ht="12.75">
      <c r="E1147" s="395"/>
      <c r="F1147" s="395"/>
    </row>
    <row r="1148" spans="5:6" ht="12.75">
      <c r="E1148" s="395"/>
      <c r="F1148" s="395"/>
    </row>
    <row r="1149" spans="5:6" ht="12.75">
      <c r="E1149" s="395"/>
      <c r="F1149" s="395"/>
    </row>
    <row r="1150" spans="5:6" ht="12.75">
      <c r="E1150" s="395"/>
      <c r="F1150" s="395"/>
    </row>
    <row r="1151" spans="5:6" ht="12.75">
      <c r="E1151" s="395"/>
      <c r="F1151" s="395"/>
    </row>
    <row r="1152" spans="5:6" ht="12.75">
      <c r="E1152" s="395"/>
      <c r="F1152" s="395"/>
    </row>
    <row r="1153" spans="5:6" ht="12.75">
      <c r="E1153" s="395"/>
      <c r="F1153" s="395"/>
    </row>
    <row r="1154" spans="5:6" ht="12.75">
      <c r="E1154" s="395"/>
      <c r="F1154" s="395"/>
    </row>
    <row r="1155" spans="5:6" ht="12.75">
      <c r="E1155" s="395"/>
      <c r="F1155" s="395"/>
    </row>
    <row r="1156" spans="5:6" ht="12.75">
      <c r="E1156" s="395"/>
      <c r="F1156" s="395"/>
    </row>
    <row r="1157" spans="5:6" ht="12.75">
      <c r="E1157" s="395"/>
      <c r="F1157" s="395"/>
    </row>
    <row r="1158" spans="5:6" ht="12.75">
      <c r="E1158" s="395"/>
      <c r="F1158" s="395"/>
    </row>
    <row r="1159" spans="5:6" ht="12.75">
      <c r="E1159" s="395"/>
      <c r="F1159" s="395"/>
    </row>
    <row r="1160" spans="5:6" ht="12.75">
      <c r="E1160" s="395"/>
      <c r="F1160" s="395"/>
    </row>
    <row r="1161" spans="5:6" ht="12.75">
      <c r="E1161" s="395"/>
      <c r="F1161" s="395"/>
    </row>
    <row r="1162" spans="5:6" ht="12.75">
      <c r="E1162" s="395"/>
      <c r="F1162" s="395"/>
    </row>
    <row r="1163" spans="5:6" ht="12.75">
      <c r="E1163" s="395"/>
      <c r="F1163" s="395"/>
    </row>
    <row r="1164" spans="5:6" ht="12.75">
      <c r="E1164" s="395"/>
      <c r="F1164" s="395"/>
    </row>
    <row r="1165" spans="5:6" ht="12.75">
      <c r="E1165" s="395"/>
      <c r="F1165" s="395"/>
    </row>
    <row r="1166" spans="5:6" ht="12.75">
      <c r="E1166" s="395"/>
      <c r="F1166" s="395"/>
    </row>
    <row r="1167" spans="5:6" ht="12.75">
      <c r="E1167" s="395"/>
      <c r="F1167" s="395"/>
    </row>
    <row r="1168" spans="5:6" ht="12.75">
      <c r="E1168" s="395"/>
      <c r="F1168" s="395"/>
    </row>
    <row r="1169" spans="5:6" ht="12.75">
      <c r="E1169" s="395"/>
      <c r="F1169" s="395"/>
    </row>
    <row r="1170" spans="5:6" ht="12.75">
      <c r="E1170" s="395"/>
      <c r="F1170" s="395"/>
    </row>
    <row r="1171" spans="5:6" ht="12.75">
      <c r="E1171" s="395"/>
      <c r="F1171" s="395"/>
    </row>
    <row r="1172" spans="5:6" ht="12.75">
      <c r="E1172" s="395"/>
      <c r="F1172" s="395"/>
    </row>
    <row r="1173" spans="5:6" ht="12.75">
      <c r="E1173" s="395"/>
      <c r="F1173" s="395"/>
    </row>
    <row r="1174" spans="5:6" ht="12.75">
      <c r="E1174" s="395"/>
      <c r="F1174" s="395"/>
    </row>
    <row r="1175" spans="5:6" ht="12.75">
      <c r="E1175" s="395"/>
      <c r="F1175" s="395"/>
    </row>
    <row r="1176" spans="5:6" ht="12.75">
      <c r="E1176" s="395"/>
      <c r="F1176" s="395"/>
    </row>
    <row r="1177" spans="5:6" ht="12.75">
      <c r="E1177" s="395"/>
      <c r="F1177" s="395"/>
    </row>
    <row r="1178" spans="5:6" ht="12.75">
      <c r="E1178" s="395"/>
      <c r="F1178" s="395"/>
    </row>
    <row r="1179" spans="5:6" ht="12.75">
      <c r="E1179" s="395"/>
      <c r="F1179" s="395"/>
    </row>
    <row r="1180" spans="5:6" ht="12.75">
      <c r="E1180" s="395"/>
      <c r="F1180" s="395"/>
    </row>
    <row r="1181" spans="5:6" ht="12.75">
      <c r="E1181" s="395"/>
      <c r="F1181" s="395"/>
    </row>
    <row r="1182" spans="5:6" ht="12.75">
      <c r="E1182" s="395"/>
      <c r="F1182" s="395"/>
    </row>
    <row r="1183" spans="5:6" ht="12.75">
      <c r="E1183" s="395"/>
      <c r="F1183" s="395"/>
    </row>
    <row r="1184" spans="5:6" ht="12.75">
      <c r="E1184" s="395"/>
      <c r="F1184" s="395"/>
    </row>
    <row r="1185" spans="5:6" ht="12.75">
      <c r="E1185" s="395"/>
      <c r="F1185" s="395"/>
    </row>
    <row r="1186" spans="5:6" ht="12.75">
      <c r="E1186" s="395"/>
      <c r="F1186" s="395"/>
    </row>
    <row r="1187" spans="5:6" ht="12.75">
      <c r="E1187" s="395"/>
      <c r="F1187" s="395"/>
    </row>
    <row r="1188" spans="5:6" ht="12.75">
      <c r="E1188" s="395"/>
      <c r="F1188" s="395"/>
    </row>
    <row r="1189" spans="5:6" ht="12.75">
      <c r="E1189" s="395"/>
      <c r="F1189" s="395"/>
    </row>
    <row r="1190" spans="5:6" ht="12.75">
      <c r="E1190" s="395"/>
      <c r="F1190" s="395"/>
    </row>
    <row r="1191" spans="5:6" ht="12.75">
      <c r="E1191" s="395"/>
      <c r="F1191" s="395"/>
    </row>
    <row r="1192" spans="5:6" ht="12.75">
      <c r="E1192" s="395"/>
      <c r="F1192" s="395"/>
    </row>
    <row r="1193" spans="5:6" ht="12.75">
      <c r="E1193" s="395"/>
      <c r="F1193" s="395"/>
    </row>
    <row r="1194" spans="5:6" ht="12.75">
      <c r="E1194" s="395"/>
      <c r="F1194" s="395"/>
    </row>
    <row r="1195" spans="5:6" ht="12.75">
      <c r="E1195" s="395"/>
      <c r="F1195" s="395"/>
    </row>
    <row r="1196" spans="5:6" ht="12.75">
      <c r="E1196" s="395"/>
      <c r="F1196" s="395"/>
    </row>
    <row r="1197" spans="5:6" ht="12.75">
      <c r="E1197" s="395"/>
      <c r="F1197" s="395"/>
    </row>
    <row r="1198" spans="5:6" ht="12.75">
      <c r="E1198" s="395"/>
      <c r="F1198" s="395"/>
    </row>
    <row r="1199" spans="5:6" ht="12.75">
      <c r="E1199" s="395"/>
      <c r="F1199" s="395"/>
    </row>
    <row r="1200" spans="5:6" ht="12.75">
      <c r="E1200" s="395"/>
      <c r="F1200" s="395"/>
    </row>
    <row r="1201" spans="5:6" ht="12.75">
      <c r="E1201" s="395"/>
      <c r="F1201" s="395"/>
    </row>
    <row r="1202" spans="5:6" ht="12.75">
      <c r="E1202" s="395"/>
      <c r="F1202" s="395"/>
    </row>
    <row r="1203" spans="5:6" ht="12.75">
      <c r="E1203" s="395"/>
      <c r="F1203" s="395"/>
    </row>
    <row r="1204" spans="5:6" ht="12.75">
      <c r="E1204" s="395"/>
      <c r="F1204" s="395"/>
    </row>
    <row r="1205" spans="5:6" ht="12.75">
      <c r="E1205" s="395"/>
      <c r="F1205" s="395"/>
    </row>
    <row r="1206" spans="5:6" ht="12.75">
      <c r="E1206" s="395"/>
      <c r="F1206" s="395"/>
    </row>
    <row r="1207" spans="5:6" ht="12.75">
      <c r="E1207" s="395"/>
      <c r="F1207" s="395"/>
    </row>
    <row r="1208" spans="5:6" ht="12.75">
      <c r="E1208" s="395"/>
      <c r="F1208" s="395"/>
    </row>
    <row r="1209" spans="5:6" ht="12.75">
      <c r="E1209" s="395"/>
      <c r="F1209" s="395"/>
    </row>
    <row r="1210" spans="5:6" ht="12.75">
      <c r="E1210" s="395"/>
      <c r="F1210" s="395"/>
    </row>
    <row r="1211" spans="5:6" ht="12.75">
      <c r="E1211" s="395"/>
      <c r="F1211" s="395"/>
    </row>
    <row r="1212" spans="5:6" ht="12.75">
      <c r="E1212" s="395"/>
      <c r="F1212" s="395"/>
    </row>
    <row r="1213" spans="5:6" ht="12.75">
      <c r="E1213" s="395"/>
      <c r="F1213" s="395"/>
    </row>
    <row r="1214" spans="5:6" ht="12.75">
      <c r="E1214" s="395"/>
      <c r="F1214" s="395"/>
    </row>
    <row r="1215" spans="5:6" ht="12.75">
      <c r="E1215" s="395"/>
      <c r="F1215" s="395"/>
    </row>
    <row r="1216" spans="5:6" ht="12.75">
      <c r="E1216" s="395"/>
      <c r="F1216" s="395"/>
    </row>
    <row r="1217" spans="5:6" ht="12.75">
      <c r="E1217" s="395"/>
      <c r="F1217" s="395"/>
    </row>
    <row r="1218" spans="5:6" ht="12.75">
      <c r="E1218" s="395"/>
      <c r="F1218" s="395"/>
    </row>
    <row r="1219" spans="5:6" ht="12.75">
      <c r="E1219" s="395"/>
      <c r="F1219" s="395"/>
    </row>
    <row r="1220" spans="5:6" ht="12.75">
      <c r="E1220" s="395"/>
      <c r="F1220" s="395"/>
    </row>
    <row r="1221" spans="5:6" ht="12.75">
      <c r="E1221" s="395"/>
      <c r="F1221" s="395"/>
    </row>
    <row r="1222" spans="5:6" ht="12.75">
      <c r="E1222" s="395"/>
      <c r="F1222" s="395"/>
    </row>
    <row r="1223" spans="5:6" ht="12.75">
      <c r="E1223" s="395"/>
      <c r="F1223" s="395"/>
    </row>
    <row r="1224" spans="5:6" ht="12.75">
      <c r="E1224" s="395"/>
      <c r="F1224" s="395"/>
    </row>
    <row r="1225" spans="5:6" ht="12.75">
      <c r="E1225" s="395"/>
      <c r="F1225" s="395"/>
    </row>
    <row r="1226" spans="5:6" ht="12.75">
      <c r="E1226" s="395"/>
      <c r="F1226" s="395"/>
    </row>
    <row r="1227" spans="5:6" ht="12.75">
      <c r="E1227" s="395"/>
      <c r="F1227" s="395"/>
    </row>
    <row r="1228" spans="5:6" ht="12.75">
      <c r="E1228" s="395"/>
      <c r="F1228" s="395"/>
    </row>
    <row r="1229" spans="5:6" ht="12.75">
      <c r="E1229" s="395"/>
      <c r="F1229" s="395"/>
    </row>
    <row r="1230" spans="5:6" ht="12.75">
      <c r="E1230" s="395"/>
      <c r="F1230" s="395"/>
    </row>
    <row r="1231" spans="5:6" ht="12.75">
      <c r="E1231" s="395"/>
      <c r="F1231" s="395"/>
    </row>
    <row r="1232" spans="5:6" ht="12.75">
      <c r="E1232" s="395"/>
      <c r="F1232" s="395"/>
    </row>
    <row r="1233" spans="5:6" ht="12.75">
      <c r="E1233" s="395"/>
      <c r="F1233" s="395"/>
    </row>
    <row r="1234" spans="5:6" ht="12.75">
      <c r="E1234" s="395"/>
      <c r="F1234" s="395"/>
    </row>
    <row r="1235" spans="5:6" ht="12.75">
      <c r="E1235" s="395"/>
      <c r="F1235" s="395"/>
    </row>
    <row r="1236" spans="5:6" ht="12.75">
      <c r="E1236" s="395"/>
      <c r="F1236" s="395"/>
    </row>
    <row r="1237" spans="5:6" ht="12.75">
      <c r="E1237" s="395"/>
      <c r="F1237" s="395"/>
    </row>
    <row r="1238" spans="5:6" ht="12.75">
      <c r="E1238" s="395"/>
      <c r="F1238" s="395"/>
    </row>
    <row r="1239" spans="5:6" ht="12.75">
      <c r="E1239" s="395"/>
      <c r="F1239" s="395"/>
    </row>
    <row r="1240" spans="5:6" ht="12.75">
      <c r="E1240" s="395"/>
      <c r="F1240" s="395"/>
    </row>
    <row r="1241" spans="5:6" ht="12.75">
      <c r="E1241" s="395"/>
      <c r="F1241" s="395"/>
    </row>
    <row r="1242" spans="5:6" ht="12.75">
      <c r="E1242" s="395"/>
      <c r="F1242" s="395"/>
    </row>
    <row r="1243" spans="5:6" ht="12.75">
      <c r="E1243" s="395"/>
      <c r="F1243" s="395"/>
    </row>
    <row r="1244" spans="5:6" ht="12.75">
      <c r="E1244" s="395"/>
      <c r="F1244" s="395"/>
    </row>
    <row r="1245" spans="5:6" ht="12.75">
      <c r="E1245" s="395"/>
      <c r="F1245" s="395"/>
    </row>
    <row r="1246" spans="5:6" ht="12.75">
      <c r="E1246" s="395"/>
      <c r="F1246" s="395"/>
    </row>
    <row r="1247" spans="5:6" ht="12.75">
      <c r="E1247" s="395"/>
      <c r="F1247" s="395"/>
    </row>
    <row r="1248" spans="5:6" ht="12.75">
      <c r="E1248" s="395"/>
      <c r="F1248" s="395"/>
    </row>
    <row r="1249" spans="5:6" ht="12.75">
      <c r="E1249" s="395"/>
      <c r="F1249" s="395"/>
    </row>
    <row r="1250" spans="5:6" ht="12.75">
      <c r="E1250" s="395"/>
      <c r="F1250" s="395"/>
    </row>
    <row r="1251" spans="5:6" ht="12.75">
      <c r="E1251" s="395"/>
      <c r="F1251" s="395"/>
    </row>
    <row r="1252" spans="5:6" ht="12.75">
      <c r="E1252" s="395"/>
      <c r="F1252" s="395"/>
    </row>
    <row r="1253" spans="5:6" ht="12.75">
      <c r="E1253" s="395"/>
      <c r="F1253" s="395"/>
    </row>
    <row r="1254" spans="5:6" ht="12.75">
      <c r="E1254" s="395"/>
      <c r="F1254" s="395"/>
    </row>
    <row r="1255" spans="5:6" ht="12.75">
      <c r="E1255" s="395"/>
      <c r="F1255" s="395"/>
    </row>
    <row r="1256" spans="5:6" ht="12.75">
      <c r="E1256" s="395"/>
      <c r="F1256" s="395"/>
    </row>
    <row r="1257" spans="5:6" ht="12.75">
      <c r="E1257" s="395"/>
      <c r="F1257" s="395"/>
    </row>
    <row r="1258" spans="5:6" ht="12.75">
      <c r="E1258" s="395"/>
      <c r="F1258" s="395"/>
    </row>
    <row r="1259" spans="5:6" ht="12.75">
      <c r="E1259" s="395"/>
      <c r="F1259" s="395"/>
    </row>
    <row r="1260" spans="5:6" ht="12.75">
      <c r="E1260" s="395"/>
      <c r="F1260" s="395"/>
    </row>
    <row r="1261" spans="5:6" ht="12.75">
      <c r="E1261" s="395"/>
      <c r="F1261" s="395"/>
    </row>
    <row r="1262" spans="5:6" ht="12.75">
      <c r="E1262" s="395"/>
      <c r="F1262" s="395"/>
    </row>
    <row r="1263" spans="5:6" ht="12.75">
      <c r="E1263" s="395"/>
      <c r="F1263" s="395"/>
    </row>
    <row r="1264" spans="5:6" ht="12.75">
      <c r="E1264" s="395"/>
      <c r="F1264" s="395"/>
    </row>
    <row r="1265" spans="5:6" ht="12.75">
      <c r="E1265" s="395"/>
      <c r="F1265" s="395"/>
    </row>
    <row r="1266" spans="5:6" ht="12.75">
      <c r="E1266" s="395"/>
      <c r="F1266" s="395"/>
    </row>
    <row r="1267" spans="5:6" ht="12.75">
      <c r="E1267" s="395"/>
      <c r="F1267" s="395"/>
    </row>
    <row r="1268" spans="5:6" ht="12.75">
      <c r="E1268" s="395"/>
      <c r="F1268" s="395"/>
    </row>
    <row r="1269" spans="5:6" ht="12.75">
      <c r="E1269" s="395"/>
      <c r="F1269" s="395"/>
    </row>
    <row r="1270" spans="5:6" ht="12.75">
      <c r="E1270" s="395"/>
      <c r="F1270" s="395"/>
    </row>
    <row r="1271" spans="5:6" ht="12.75">
      <c r="E1271" s="395"/>
      <c r="F1271" s="395"/>
    </row>
    <row r="1272" spans="5:6" ht="12.75">
      <c r="E1272" s="395"/>
      <c r="F1272" s="395"/>
    </row>
    <row r="1273" spans="5:6" ht="12.75">
      <c r="E1273" s="395"/>
      <c r="F1273" s="395"/>
    </row>
    <row r="1274" spans="5:6" ht="12.75">
      <c r="E1274" s="395"/>
      <c r="F1274" s="395"/>
    </row>
    <row r="1275" spans="5:6" ht="12.75">
      <c r="E1275" s="395"/>
      <c r="F1275" s="395"/>
    </row>
    <row r="1276" spans="5:6" ht="12.75">
      <c r="E1276" s="395"/>
      <c r="F1276" s="395"/>
    </row>
    <row r="1277" spans="5:6" ht="12.75">
      <c r="E1277" s="395"/>
      <c r="F1277" s="395"/>
    </row>
    <row r="1278" spans="5:6" ht="12.75">
      <c r="E1278" s="395"/>
      <c r="F1278" s="395"/>
    </row>
    <row r="1279" spans="5:6" ht="12.75">
      <c r="E1279" s="395"/>
      <c r="F1279" s="395"/>
    </row>
    <row r="1280" spans="5:6" ht="12.75">
      <c r="E1280" s="395"/>
      <c r="F1280" s="395"/>
    </row>
    <row r="1281" spans="5:6" ht="12.75">
      <c r="E1281" s="395"/>
      <c r="F1281" s="395"/>
    </row>
    <row r="1282" spans="5:6" ht="12.75">
      <c r="E1282" s="395"/>
      <c r="F1282" s="395"/>
    </row>
    <row r="1283" spans="5:6" ht="12.75">
      <c r="E1283" s="395"/>
      <c r="F1283" s="395"/>
    </row>
    <row r="1284" spans="5:6" ht="12.75">
      <c r="E1284" s="395"/>
      <c r="F1284" s="395"/>
    </row>
    <row r="1285" spans="5:6" ht="12.75">
      <c r="E1285" s="395"/>
      <c r="F1285" s="395"/>
    </row>
    <row r="1286" spans="5:6" ht="12.75">
      <c r="E1286" s="395"/>
      <c r="F1286" s="395"/>
    </row>
    <row r="1287" spans="5:6" ht="12.75">
      <c r="E1287" s="395"/>
      <c r="F1287" s="395"/>
    </row>
    <row r="1288" spans="5:6" ht="12.75">
      <c r="E1288" s="395"/>
      <c r="F1288" s="395"/>
    </row>
    <row r="1289" spans="5:6" ht="12.75">
      <c r="E1289" s="395"/>
      <c r="F1289" s="395"/>
    </row>
    <row r="1290" spans="5:6" ht="12.75">
      <c r="E1290" s="395"/>
      <c r="F1290" s="395"/>
    </row>
    <row r="1291" spans="5:6" ht="12.75">
      <c r="E1291" s="395"/>
      <c r="F1291" s="395"/>
    </row>
    <row r="1292" spans="5:6" ht="12.75">
      <c r="E1292" s="395"/>
      <c r="F1292" s="395"/>
    </row>
    <row r="1293" spans="5:6" ht="12.75">
      <c r="E1293" s="395"/>
      <c r="F1293" s="395"/>
    </row>
    <row r="1294" spans="5:6" ht="12.75">
      <c r="E1294" s="395"/>
      <c r="F1294" s="395"/>
    </row>
    <row r="1295" spans="5:6" ht="12.75">
      <c r="E1295" s="395"/>
      <c r="F1295" s="395"/>
    </row>
    <row r="1296" spans="5:6" ht="12.75">
      <c r="E1296" s="395"/>
      <c r="F1296" s="395"/>
    </row>
    <row r="1297" spans="5:6" ht="12.75">
      <c r="E1297" s="395"/>
      <c r="F1297" s="395"/>
    </row>
    <row r="1298" spans="5:6" ht="12.75">
      <c r="E1298" s="395"/>
      <c r="F1298" s="395"/>
    </row>
    <row r="1299" spans="5:6" ht="12.75">
      <c r="E1299" s="395"/>
      <c r="F1299" s="395"/>
    </row>
    <row r="1300" spans="5:6" ht="12.75">
      <c r="E1300" s="395"/>
      <c r="F1300" s="395"/>
    </row>
    <row r="1301" spans="5:6" ht="12.75">
      <c r="E1301" s="395"/>
      <c r="F1301" s="395"/>
    </row>
    <row r="1302" spans="5:6" ht="12.75">
      <c r="E1302" s="395"/>
      <c r="F1302" s="395"/>
    </row>
    <row r="1303" spans="5:6" ht="12.75">
      <c r="E1303" s="395"/>
      <c r="F1303" s="395"/>
    </row>
    <row r="1304" spans="5:6" ht="12.75">
      <c r="E1304" s="395"/>
      <c r="F1304" s="395"/>
    </row>
    <row r="1305" spans="5:6" ht="12.75">
      <c r="E1305" s="395"/>
      <c r="F1305" s="395"/>
    </row>
    <row r="1306" spans="5:6" ht="12.75">
      <c r="E1306" s="395"/>
      <c r="F1306" s="395"/>
    </row>
    <row r="1307" spans="5:6" ht="12.75">
      <c r="E1307" s="395"/>
      <c r="F1307" s="395"/>
    </row>
    <row r="1308" spans="5:6" ht="12.75">
      <c r="E1308" s="395"/>
      <c r="F1308" s="395"/>
    </row>
    <row r="1309" spans="5:6" ht="12.75">
      <c r="E1309" s="395"/>
      <c r="F1309" s="395"/>
    </row>
    <row r="1310" spans="5:6" ht="12.75">
      <c r="E1310" s="395"/>
      <c r="F1310" s="395"/>
    </row>
    <row r="1311" spans="5:6" ht="12.75">
      <c r="E1311" s="395"/>
      <c r="F1311" s="395"/>
    </row>
    <row r="1312" spans="5:6" ht="12.75">
      <c r="E1312" s="395"/>
      <c r="F1312" s="395"/>
    </row>
    <row r="1313" spans="5:6" ht="12.75">
      <c r="E1313" s="395"/>
      <c r="F1313" s="395"/>
    </row>
    <row r="1314" spans="5:6" ht="12.75">
      <c r="E1314" s="395"/>
      <c r="F1314" s="395"/>
    </row>
    <row r="1315" spans="5:6" ht="12.75">
      <c r="E1315" s="395"/>
      <c r="F1315" s="395"/>
    </row>
    <row r="1316" spans="5:6" ht="12.75">
      <c r="E1316" s="395"/>
      <c r="F1316" s="395"/>
    </row>
    <row r="1317" spans="5:6" ht="12.75">
      <c r="E1317" s="395"/>
      <c r="F1317" s="395"/>
    </row>
    <row r="1318" spans="5:6" ht="12.75">
      <c r="E1318" s="395"/>
      <c r="F1318" s="395"/>
    </row>
    <row r="1319" spans="5:6" ht="12.75">
      <c r="E1319" s="395"/>
      <c r="F1319" s="395"/>
    </row>
    <row r="1320" spans="5:6" ht="12.75">
      <c r="E1320" s="395"/>
      <c r="F1320" s="395"/>
    </row>
    <row r="1321" spans="5:6" ht="12.75">
      <c r="E1321" s="395"/>
      <c r="F1321" s="395"/>
    </row>
    <row r="1322" spans="5:6" ht="12.75">
      <c r="E1322" s="395"/>
      <c r="F1322" s="395"/>
    </row>
    <row r="1323" spans="5:6" ht="12.75">
      <c r="E1323" s="395"/>
      <c r="F1323" s="395"/>
    </row>
    <row r="1324" spans="5:6" ht="12.75">
      <c r="E1324" s="395"/>
      <c r="F1324" s="395"/>
    </row>
    <row r="1325" spans="5:6" ht="12.75">
      <c r="E1325" s="395"/>
      <c r="F1325" s="395"/>
    </row>
    <row r="1326" spans="5:6" ht="12.75">
      <c r="E1326" s="395"/>
      <c r="F1326" s="395"/>
    </row>
    <row r="1327" spans="5:6" ht="12.75">
      <c r="E1327" s="395"/>
      <c r="F1327" s="395"/>
    </row>
    <row r="1328" spans="5:6" ht="12.75">
      <c r="E1328" s="395"/>
      <c r="F1328" s="395"/>
    </row>
    <row r="1329" spans="5:6" ht="12.75">
      <c r="E1329" s="395"/>
      <c r="F1329" s="395"/>
    </row>
    <row r="1330" spans="5:6" ht="12.75">
      <c r="E1330" s="395"/>
      <c r="F1330" s="395"/>
    </row>
    <row r="1331" spans="5:6" ht="12.75">
      <c r="E1331" s="395"/>
      <c r="F1331" s="395"/>
    </row>
    <row r="1332" spans="5:6" ht="12.75">
      <c r="E1332" s="395"/>
      <c r="F1332" s="395"/>
    </row>
    <row r="1333" spans="5:6" ht="12.75">
      <c r="E1333" s="395"/>
      <c r="F1333" s="395"/>
    </row>
    <row r="1334" spans="5:6" ht="12.75">
      <c r="E1334" s="395"/>
      <c r="F1334" s="395"/>
    </row>
    <row r="1335" spans="5:6" ht="12.75">
      <c r="E1335" s="395"/>
      <c r="F1335" s="395"/>
    </row>
    <row r="1336" spans="5:6" ht="12.75">
      <c r="E1336" s="395"/>
      <c r="F1336" s="395"/>
    </row>
    <row r="1337" spans="5:6" ht="12.75">
      <c r="E1337" s="395"/>
      <c r="F1337" s="395"/>
    </row>
    <row r="1338" spans="5:6" ht="12.75">
      <c r="E1338" s="395"/>
      <c r="F1338" s="395"/>
    </row>
    <row r="1339" spans="5:6" ht="12.75">
      <c r="E1339" s="395"/>
      <c r="F1339" s="395"/>
    </row>
    <row r="1340" spans="5:6" ht="12.75">
      <c r="E1340" s="395"/>
      <c r="F1340" s="395"/>
    </row>
    <row r="1341" spans="5:6" ht="12.75">
      <c r="E1341" s="395"/>
      <c r="F1341" s="395"/>
    </row>
    <row r="1342" spans="5:6" ht="12.75">
      <c r="E1342" s="395"/>
      <c r="F1342" s="395"/>
    </row>
    <row r="1343" spans="5:6" ht="12.75">
      <c r="E1343" s="395"/>
      <c r="F1343" s="395"/>
    </row>
    <row r="1344" spans="5:6" ht="12.75">
      <c r="E1344" s="395"/>
      <c r="F1344" s="395"/>
    </row>
    <row r="1345" spans="5:6" ht="12.75">
      <c r="E1345" s="395"/>
      <c r="F1345" s="395"/>
    </row>
    <row r="1346" spans="5:6" ht="12.75">
      <c r="E1346" s="395"/>
      <c r="F1346" s="395"/>
    </row>
    <row r="1347" spans="5:6" ht="12.75">
      <c r="E1347" s="395"/>
      <c r="F1347" s="395"/>
    </row>
    <row r="1348" spans="5:6" ht="12.75">
      <c r="E1348" s="395"/>
      <c r="F1348" s="395"/>
    </row>
    <row r="1349" spans="5:6" ht="12.75">
      <c r="E1349" s="395"/>
      <c r="F1349" s="395"/>
    </row>
    <row r="1350" spans="5:6" ht="12.75">
      <c r="E1350" s="395"/>
      <c r="F1350" s="395"/>
    </row>
    <row r="1351" spans="5:6" ht="12.75">
      <c r="E1351" s="395"/>
      <c r="F1351" s="395"/>
    </row>
    <row r="1352" spans="5:6" ht="12.75">
      <c r="E1352" s="395"/>
      <c r="F1352" s="395"/>
    </row>
    <row r="1353" spans="5:6" ht="12.75">
      <c r="E1353" s="395"/>
      <c r="F1353" s="395"/>
    </row>
    <row r="1354" spans="5:6" ht="12.75">
      <c r="E1354" s="395"/>
      <c r="F1354" s="395"/>
    </row>
    <row r="1355" spans="5:6" ht="12.75">
      <c r="E1355" s="395"/>
      <c r="F1355" s="395"/>
    </row>
    <row r="1356" spans="5:6" ht="12.75">
      <c r="E1356" s="395"/>
      <c r="F1356" s="395"/>
    </row>
    <row r="1357" spans="5:6" ht="12.75">
      <c r="E1357" s="395"/>
      <c r="F1357" s="395"/>
    </row>
    <row r="1358" spans="5:6" ht="12.75">
      <c r="E1358" s="395"/>
      <c r="F1358" s="395"/>
    </row>
    <row r="1359" spans="5:6" ht="12.75">
      <c r="E1359" s="395"/>
      <c r="F1359" s="395"/>
    </row>
    <row r="1360" spans="5:6" ht="12.75">
      <c r="E1360" s="395"/>
      <c r="F1360" s="395"/>
    </row>
    <row r="1361" spans="5:6" ht="12.75">
      <c r="E1361" s="395"/>
      <c r="F1361" s="395"/>
    </row>
    <row r="1362" spans="5:6" ht="12.75">
      <c r="E1362" s="395"/>
      <c r="F1362" s="395"/>
    </row>
    <row r="1363" spans="5:6" ht="12.75">
      <c r="E1363" s="395"/>
      <c r="F1363" s="395"/>
    </row>
    <row r="1364" spans="5:6" ht="12.75">
      <c r="E1364" s="395"/>
      <c r="F1364" s="395"/>
    </row>
    <row r="1365" spans="5:6" ht="12.75">
      <c r="E1365" s="395"/>
      <c r="F1365" s="395"/>
    </row>
    <row r="1366" spans="5:6" ht="12.75">
      <c r="E1366" s="395"/>
      <c r="F1366" s="395"/>
    </row>
    <row r="1367" spans="5:6" ht="12.75">
      <c r="E1367" s="395"/>
      <c r="F1367" s="395"/>
    </row>
    <row r="1368" spans="5:6" ht="12.75">
      <c r="E1368" s="395"/>
      <c r="F1368" s="395"/>
    </row>
    <row r="1369" spans="5:6" ht="12.75">
      <c r="E1369" s="395"/>
      <c r="F1369" s="395"/>
    </row>
    <row r="1370" spans="5:6" ht="12.75">
      <c r="E1370" s="395"/>
      <c r="F1370" s="395"/>
    </row>
    <row r="1371" spans="5:6" ht="12.75">
      <c r="E1371" s="395"/>
      <c r="F1371" s="395"/>
    </row>
    <row r="1372" spans="5:6" ht="12.75">
      <c r="E1372" s="395"/>
      <c r="F1372" s="395"/>
    </row>
    <row r="1373" spans="5:6" ht="12.75">
      <c r="E1373" s="395"/>
      <c r="F1373" s="395"/>
    </row>
    <row r="1374" spans="5:6" ht="12.75">
      <c r="E1374" s="395"/>
      <c r="F1374" s="395"/>
    </row>
    <row r="1375" spans="5:6" ht="12.75">
      <c r="E1375" s="395"/>
      <c r="F1375" s="395"/>
    </row>
    <row r="1376" spans="5:6" ht="12.75">
      <c r="E1376" s="395"/>
      <c r="F1376" s="395"/>
    </row>
    <row r="1377" spans="5:6" ht="12.75">
      <c r="E1377" s="395"/>
      <c r="F1377" s="395"/>
    </row>
    <row r="1378" spans="5:6" ht="12.75">
      <c r="E1378" s="395"/>
      <c r="F1378" s="395"/>
    </row>
    <row r="1379" spans="5:6" ht="12.75">
      <c r="E1379" s="395"/>
      <c r="F1379" s="395"/>
    </row>
    <row r="1380" spans="5:6" ht="12.75">
      <c r="E1380" s="395"/>
      <c r="F1380" s="395"/>
    </row>
    <row r="1381" spans="5:6" ht="12.75">
      <c r="E1381" s="395"/>
      <c r="F1381" s="395"/>
    </row>
    <row r="1382" spans="5:6" ht="12.75">
      <c r="E1382" s="395"/>
      <c r="F1382" s="395"/>
    </row>
    <row r="1383" spans="5:6" ht="12.75">
      <c r="E1383" s="395"/>
      <c r="F1383" s="395"/>
    </row>
    <row r="1384" spans="5:6" ht="12.75">
      <c r="E1384" s="395"/>
      <c r="F1384" s="395"/>
    </row>
    <row r="1385" spans="5:6" ht="12.75">
      <c r="E1385" s="395"/>
      <c r="F1385" s="395"/>
    </row>
    <row r="1386" spans="5:6" ht="12.75">
      <c r="E1386" s="395"/>
      <c r="F1386" s="395"/>
    </row>
    <row r="1387" spans="5:6" ht="12.75">
      <c r="E1387" s="395"/>
      <c r="F1387" s="395"/>
    </row>
    <row r="1388" spans="5:6" ht="12.75">
      <c r="E1388" s="395"/>
      <c r="F1388" s="395"/>
    </row>
    <row r="1389" spans="5:6" ht="12.75">
      <c r="E1389" s="395"/>
      <c r="F1389" s="395"/>
    </row>
    <row r="1390" spans="5:6" ht="12.75">
      <c r="E1390" s="395"/>
      <c r="F1390" s="395"/>
    </row>
    <row r="1391" spans="5:6" ht="12.75">
      <c r="E1391" s="395"/>
      <c r="F1391" s="395"/>
    </row>
    <row r="1392" spans="5:6" ht="12.75">
      <c r="E1392" s="395"/>
      <c r="F1392" s="395"/>
    </row>
    <row r="1393" spans="5:6" ht="12.75">
      <c r="E1393" s="395"/>
      <c r="F1393" s="395"/>
    </row>
    <row r="1394" spans="5:6" ht="12.75">
      <c r="E1394" s="395"/>
      <c r="F1394" s="395"/>
    </row>
    <row r="1395" spans="5:6" ht="12.75">
      <c r="E1395" s="395"/>
      <c r="F1395" s="395"/>
    </row>
    <row r="1396" spans="5:6" ht="12.75">
      <c r="E1396" s="395"/>
      <c r="F1396" s="395"/>
    </row>
    <row r="1397" spans="5:6" ht="12.75">
      <c r="E1397" s="395"/>
      <c r="F1397" s="395"/>
    </row>
    <row r="1398" spans="5:6" ht="12.75">
      <c r="E1398" s="395"/>
      <c r="F1398" s="395"/>
    </row>
    <row r="1399" spans="5:6" ht="12.75">
      <c r="E1399" s="395"/>
      <c r="F1399" s="395"/>
    </row>
    <row r="1400" spans="5:6" ht="12.75">
      <c r="E1400" s="395"/>
      <c r="F1400" s="395"/>
    </row>
    <row r="1401" spans="5:6" ht="12.75">
      <c r="E1401" s="395"/>
      <c r="F1401" s="395"/>
    </row>
    <row r="1402" spans="5:6" ht="12.75">
      <c r="E1402" s="395"/>
      <c r="F1402" s="395"/>
    </row>
    <row r="1403" spans="5:6" ht="12.75">
      <c r="E1403" s="395"/>
      <c r="F1403" s="395"/>
    </row>
    <row r="1404" spans="5:6" ht="12.75">
      <c r="E1404" s="395"/>
      <c r="F1404" s="395"/>
    </row>
    <row r="1405" spans="5:6" ht="12.75">
      <c r="E1405" s="395"/>
      <c r="F1405" s="395"/>
    </row>
    <row r="1406" spans="5:6" ht="12.75">
      <c r="E1406" s="395"/>
      <c r="F1406" s="395"/>
    </row>
    <row r="1407" spans="5:6" ht="12.75">
      <c r="E1407" s="395"/>
      <c r="F1407" s="395"/>
    </row>
    <row r="1408" spans="5:6" ht="12.75">
      <c r="E1408" s="395"/>
      <c r="F1408" s="395"/>
    </row>
    <row r="1409" spans="5:6" ht="12.75">
      <c r="E1409" s="395"/>
      <c r="F1409" s="395"/>
    </row>
    <row r="1410" spans="5:6" ht="12.75">
      <c r="E1410" s="395"/>
      <c r="F1410" s="395"/>
    </row>
    <row r="1411" spans="5:6" ht="12.75">
      <c r="E1411" s="395"/>
      <c r="F1411" s="395"/>
    </row>
    <row r="1412" spans="5:6" ht="12.75">
      <c r="E1412" s="395"/>
      <c r="F1412" s="395"/>
    </row>
    <row r="1413" spans="5:6" ht="12.75">
      <c r="E1413" s="395"/>
      <c r="F1413" s="395"/>
    </row>
    <row r="1414" spans="5:6" ht="12.75">
      <c r="E1414" s="395"/>
      <c r="F1414" s="395"/>
    </row>
    <row r="1415" spans="5:6" ht="12.75">
      <c r="E1415" s="395"/>
      <c r="F1415" s="395"/>
    </row>
    <row r="1416" spans="5:6" ht="12.75">
      <c r="E1416" s="395"/>
      <c r="F1416" s="395"/>
    </row>
    <row r="1417" spans="5:6" ht="12.75">
      <c r="E1417" s="395"/>
      <c r="F1417" s="395"/>
    </row>
    <row r="1418" spans="5:6" ht="12.75">
      <c r="E1418" s="395"/>
      <c r="F1418" s="395"/>
    </row>
    <row r="1419" spans="5:6" ht="12.75">
      <c r="E1419" s="395"/>
      <c r="F1419" s="395"/>
    </row>
    <row r="1420" spans="5:6" ht="12.75">
      <c r="E1420" s="395"/>
      <c r="F1420" s="395"/>
    </row>
    <row r="1421" spans="5:6" ht="12.75">
      <c r="E1421" s="395"/>
      <c r="F1421" s="395"/>
    </row>
    <row r="1422" spans="5:6" ht="12.75">
      <c r="E1422" s="395"/>
      <c r="F1422" s="395"/>
    </row>
    <row r="1423" spans="5:6" ht="12.75">
      <c r="E1423" s="395"/>
      <c r="F1423" s="395"/>
    </row>
    <row r="1424" spans="5:6" ht="12.75">
      <c r="E1424" s="395"/>
      <c r="F1424" s="395"/>
    </row>
    <row r="1425" spans="5:6" ht="12.75">
      <c r="E1425" s="395"/>
      <c r="F1425" s="395"/>
    </row>
    <row r="1426" spans="5:6" ht="12.75">
      <c r="E1426" s="395"/>
      <c r="F1426" s="395"/>
    </row>
    <row r="1427" spans="5:6" ht="12.75">
      <c r="E1427" s="395"/>
      <c r="F1427" s="395"/>
    </row>
    <row r="1428" spans="5:6" ht="12.75">
      <c r="E1428" s="395"/>
      <c r="F1428" s="395"/>
    </row>
    <row r="1429" spans="5:6" ht="12.75">
      <c r="E1429" s="395"/>
      <c r="F1429" s="395"/>
    </row>
    <row r="1430" spans="5:6" ht="12.75">
      <c r="E1430" s="395"/>
      <c r="F1430" s="395"/>
    </row>
    <row r="1431" spans="5:6" ht="12.75">
      <c r="E1431" s="395"/>
      <c r="F1431" s="395"/>
    </row>
    <row r="1432" spans="5:6" ht="12.75">
      <c r="E1432" s="395"/>
      <c r="F1432" s="395"/>
    </row>
    <row r="1433" spans="5:6" ht="12.75">
      <c r="E1433" s="395"/>
      <c r="F1433" s="395"/>
    </row>
    <row r="1434" spans="5:6" ht="12.75">
      <c r="E1434" s="395"/>
      <c r="F1434" s="395"/>
    </row>
    <row r="1435" spans="5:6" ht="12.75">
      <c r="E1435" s="395"/>
      <c r="F1435" s="395"/>
    </row>
    <row r="1436" spans="5:6" ht="12.75">
      <c r="E1436" s="395"/>
      <c r="F1436" s="395"/>
    </row>
    <row r="1437" spans="5:6" ht="12.75">
      <c r="E1437" s="395"/>
      <c r="F1437" s="395"/>
    </row>
    <row r="1438" spans="5:6" ht="12.75">
      <c r="E1438" s="395"/>
      <c r="F1438" s="395"/>
    </row>
    <row r="1439" spans="5:6" ht="12.75">
      <c r="E1439" s="395"/>
      <c r="F1439" s="395"/>
    </row>
    <row r="1440" spans="5:6" ht="12.75">
      <c r="E1440" s="395"/>
      <c r="F1440" s="395"/>
    </row>
    <row r="1441" spans="5:6" ht="12.75">
      <c r="E1441" s="395"/>
      <c r="F1441" s="395"/>
    </row>
    <row r="1442" spans="5:6" ht="12.75">
      <c r="E1442" s="395"/>
      <c r="F1442" s="395"/>
    </row>
    <row r="1443" spans="5:6" ht="12.75">
      <c r="E1443" s="395"/>
      <c r="F1443" s="395"/>
    </row>
    <row r="1444" spans="5:6" ht="12.75">
      <c r="E1444" s="395"/>
      <c r="F1444" s="395"/>
    </row>
    <row r="1445" spans="5:6" ht="12.75">
      <c r="E1445" s="395"/>
      <c r="F1445" s="395"/>
    </row>
    <row r="1446" spans="5:6" ht="12.75">
      <c r="E1446" s="395"/>
      <c r="F1446" s="395"/>
    </row>
    <row r="1447" spans="5:6" ht="12.75">
      <c r="E1447" s="395"/>
      <c r="F1447" s="395"/>
    </row>
    <row r="1448" spans="5:6" ht="12.75">
      <c r="E1448" s="395"/>
      <c r="F1448" s="395"/>
    </row>
    <row r="1449" spans="5:6" ht="12.75">
      <c r="E1449" s="395"/>
      <c r="F1449" s="395"/>
    </row>
    <row r="1450" spans="5:6" ht="12.75">
      <c r="E1450" s="395"/>
      <c r="F1450" s="395"/>
    </row>
    <row r="1451" spans="5:6" ht="12.75">
      <c r="E1451" s="395"/>
      <c r="F1451" s="395"/>
    </row>
    <row r="1452" spans="5:6" ht="12.75">
      <c r="E1452" s="395"/>
      <c r="F1452" s="395"/>
    </row>
    <row r="1453" spans="5:6" ht="12.75">
      <c r="E1453" s="395"/>
      <c r="F1453" s="395"/>
    </row>
    <row r="1454" spans="5:6" ht="12.75">
      <c r="E1454" s="395"/>
      <c r="F1454" s="395"/>
    </row>
    <row r="1455" spans="5:6" ht="12.75">
      <c r="E1455" s="395"/>
      <c r="F1455" s="395"/>
    </row>
    <row r="1456" spans="5:6" ht="12.75">
      <c r="E1456" s="395"/>
      <c r="F1456" s="395"/>
    </row>
    <row r="1457" spans="5:6" ht="12.75">
      <c r="E1457" s="395"/>
      <c r="F1457" s="395"/>
    </row>
    <row r="1458" spans="5:6" ht="12.75">
      <c r="E1458" s="395"/>
      <c r="F1458" s="395"/>
    </row>
    <row r="1459" spans="5:6" ht="12.75">
      <c r="E1459" s="395"/>
      <c r="F1459" s="395"/>
    </row>
    <row r="1460" spans="5:6" ht="12.75">
      <c r="E1460" s="395"/>
      <c r="F1460" s="395"/>
    </row>
    <row r="1461" spans="5:6" ht="12.75">
      <c r="E1461" s="395"/>
      <c r="F1461" s="395"/>
    </row>
    <row r="1462" spans="5:6" ht="12.75">
      <c r="E1462" s="395"/>
      <c r="F1462" s="395"/>
    </row>
    <row r="1463" spans="5:6" ht="12.75">
      <c r="E1463" s="395"/>
      <c r="F1463" s="395"/>
    </row>
    <row r="1464" spans="5:6" ht="12.75">
      <c r="E1464" s="395"/>
      <c r="F1464" s="395"/>
    </row>
    <row r="1465" spans="5:6" ht="12.75">
      <c r="E1465" s="395"/>
      <c r="F1465" s="395"/>
    </row>
    <row r="1466" spans="5:6" ht="12.75">
      <c r="E1466" s="395"/>
      <c r="F1466" s="395"/>
    </row>
    <row r="1467" spans="5:6" ht="12.75">
      <c r="E1467" s="395"/>
      <c r="F1467" s="395"/>
    </row>
    <row r="1468" spans="5:6" ht="12.75">
      <c r="E1468" s="395"/>
      <c r="F1468" s="395"/>
    </row>
    <row r="1469" spans="5:6" ht="12.75">
      <c r="E1469" s="395"/>
      <c r="F1469" s="395"/>
    </row>
    <row r="1470" spans="5:6" ht="12.75">
      <c r="E1470" s="395"/>
      <c r="F1470" s="395"/>
    </row>
    <row r="1471" spans="5:6" ht="12.75">
      <c r="E1471" s="395"/>
      <c r="F1471" s="395"/>
    </row>
    <row r="1472" spans="5:6" ht="12.75">
      <c r="E1472" s="395"/>
      <c r="F1472" s="395"/>
    </row>
    <row r="1473" spans="5:6" ht="12.75">
      <c r="E1473" s="395"/>
      <c r="F1473" s="395"/>
    </row>
    <row r="1474" spans="5:6" ht="12.75">
      <c r="E1474" s="395"/>
      <c r="F1474" s="395"/>
    </row>
    <row r="1475" spans="5:6" ht="12.75">
      <c r="E1475" s="395"/>
      <c r="F1475" s="395"/>
    </row>
    <row r="1476" spans="5:6" ht="12.75">
      <c r="E1476" s="395"/>
      <c r="F1476" s="395"/>
    </row>
    <row r="1477" spans="5:6" ht="12.75">
      <c r="E1477" s="395"/>
      <c r="F1477" s="395"/>
    </row>
    <row r="1478" spans="5:6" ht="12.75">
      <c r="E1478" s="395"/>
      <c r="F1478" s="395"/>
    </row>
    <row r="1479" spans="5:6" ht="12.75">
      <c r="E1479" s="395"/>
      <c r="F1479" s="395"/>
    </row>
    <row r="1480" spans="5:6" ht="12.75">
      <c r="E1480" s="395"/>
      <c r="F1480" s="395"/>
    </row>
    <row r="1481" spans="5:6" ht="12.75">
      <c r="E1481" s="395"/>
      <c r="F1481" s="395"/>
    </row>
    <row r="1482" spans="5:6" ht="12.75">
      <c r="E1482" s="395"/>
      <c r="F1482" s="395"/>
    </row>
    <row r="1483" spans="5:6" ht="12.75">
      <c r="E1483" s="395"/>
      <c r="F1483" s="395"/>
    </row>
    <row r="1484" spans="5:6" ht="12.75">
      <c r="E1484" s="395"/>
      <c r="F1484" s="395"/>
    </row>
    <row r="1485" spans="5:6" ht="12.75">
      <c r="E1485" s="395"/>
      <c r="F1485" s="395"/>
    </row>
    <row r="1486" spans="5:6" ht="12.75">
      <c r="E1486" s="395"/>
      <c r="F1486" s="395"/>
    </row>
    <row r="1487" spans="5:6" ht="12.75">
      <c r="E1487" s="395"/>
      <c r="F1487" s="395"/>
    </row>
    <row r="1488" spans="5:6" ht="12.75">
      <c r="E1488" s="395"/>
      <c r="F1488" s="395"/>
    </row>
    <row r="1489" spans="5:6" ht="12.75">
      <c r="E1489" s="395"/>
      <c r="F1489" s="395"/>
    </row>
    <row r="1490" spans="5:6" ht="12.75">
      <c r="E1490" s="395"/>
      <c r="F1490" s="395"/>
    </row>
    <row r="1491" spans="5:6" ht="12.75">
      <c r="E1491" s="395"/>
      <c r="F1491" s="395"/>
    </row>
    <row r="1492" spans="5:6" ht="12.75">
      <c r="E1492" s="395"/>
      <c r="F1492" s="395"/>
    </row>
    <row r="1493" spans="5:6" ht="12.75">
      <c r="E1493" s="395"/>
      <c r="F1493" s="395"/>
    </row>
    <row r="1494" spans="5:6" ht="12.75">
      <c r="E1494" s="395"/>
      <c r="F1494" s="395"/>
    </row>
    <row r="1495" spans="5:6" ht="12.75">
      <c r="E1495" s="395"/>
      <c r="F1495" s="395"/>
    </row>
    <row r="1496" spans="5:6" ht="12.75">
      <c r="E1496" s="395"/>
      <c r="F1496" s="395"/>
    </row>
    <row r="1497" spans="5:6" ht="12.75">
      <c r="E1497" s="395"/>
      <c r="F1497" s="395"/>
    </row>
    <row r="1498" spans="5:6" ht="12.75">
      <c r="E1498" s="395"/>
      <c r="F1498" s="395"/>
    </row>
    <row r="1499" spans="5:6" ht="12.75">
      <c r="E1499" s="395"/>
      <c r="F1499" s="395"/>
    </row>
    <row r="1500" spans="5:6" ht="12.75">
      <c r="E1500" s="395"/>
      <c r="F1500" s="395"/>
    </row>
    <row r="1501" spans="5:6" ht="12.75">
      <c r="E1501" s="395"/>
      <c r="F1501" s="395"/>
    </row>
    <row r="1502" spans="5:6" ht="12.75">
      <c r="E1502" s="395"/>
      <c r="F1502" s="395"/>
    </row>
    <row r="1503" spans="5:6" ht="12.75">
      <c r="E1503" s="395"/>
      <c r="F1503" s="395"/>
    </row>
    <row r="1504" spans="5:6" ht="12.75">
      <c r="E1504" s="395"/>
      <c r="F1504" s="395"/>
    </row>
    <row r="1505" spans="5:6" ht="12.75">
      <c r="E1505" s="395"/>
      <c r="F1505" s="395"/>
    </row>
    <row r="1506" spans="5:6" ht="12.75">
      <c r="E1506" s="395"/>
      <c r="F1506" s="395"/>
    </row>
    <row r="1507" spans="5:6" ht="12.75">
      <c r="E1507" s="395"/>
      <c r="F1507" s="395"/>
    </row>
    <row r="1508" spans="5:6" ht="12.75">
      <c r="E1508" s="395"/>
      <c r="F1508" s="395"/>
    </row>
    <row r="1509" spans="5:6" ht="12.75">
      <c r="E1509" s="395"/>
      <c r="F1509" s="395"/>
    </row>
    <row r="1510" spans="5:6" ht="12.75">
      <c r="E1510" s="395"/>
      <c r="F1510" s="395"/>
    </row>
    <row r="1511" spans="5:6" ht="12.75">
      <c r="E1511" s="395"/>
      <c r="F1511" s="395"/>
    </row>
    <row r="1512" spans="5:6" ht="12.75">
      <c r="E1512" s="395"/>
      <c r="F1512" s="395"/>
    </row>
    <row r="1513" spans="5:6" ht="12.75">
      <c r="E1513" s="395"/>
      <c r="F1513" s="395"/>
    </row>
    <row r="1514" spans="5:6" ht="12.75">
      <c r="E1514" s="395"/>
      <c r="F1514" s="395"/>
    </row>
    <row r="1515" spans="5:6" ht="12.75">
      <c r="E1515" s="395"/>
      <c r="F1515" s="395"/>
    </row>
    <row r="1516" spans="5:6" ht="12.75">
      <c r="E1516" s="395"/>
      <c r="F1516" s="395"/>
    </row>
    <row r="1517" spans="5:6" ht="12.75">
      <c r="E1517" s="395"/>
      <c r="F1517" s="395"/>
    </row>
    <row r="1518" spans="5:6" ht="12.75">
      <c r="E1518" s="395"/>
      <c r="F1518" s="395"/>
    </row>
    <row r="1519" spans="5:6" ht="12.75">
      <c r="E1519" s="395"/>
      <c r="F1519" s="395"/>
    </row>
    <row r="1520" spans="5:6" ht="12.75">
      <c r="E1520" s="395"/>
      <c r="F1520" s="395"/>
    </row>
    <row r="1521" spans="5:6" ht="12.75">
      <c r="E1521" s="395"/>
      <c r="F1521" s="395"/>
    </row>
    <row r="1522" spans="5:6" ht="12.75">
      <c r="E1522" s="395"/>
      <c r="F1522" s="395"/>
    </row>
    <row r="1523" spans="5:6" ht="12.75">
      <c r="E1523" s="395"/>
      <c r="F1523" s="395"/>
    </row>
    <row r="1524" spans="5:6" ht="12.75">
      <c r="E1524" s="395"/>
      <c r="F1524" s="395"/>
    </row>
    <row r="1525" spans="5:6" ht="12.75">
      <c r="E1525" s="395"/>
      <c r="F1525" s="395"/>
    </row>
    <row r="1526" spans="5:6" ht="12.75">
      <c r="E1526" s="395"/>
      <c r="F1526" s="395"/>
    </row>
    <row r="1527" spans="5:6" ht="12.75">
      <c r="E1527" s="395"/>
      <c r="F1527" s="395"/>
    </row>
    <row r="1528" spans="5:6" ht="12.75">
      <c r="E1528" s="395"/>
      <c r="F1528" s="395"/>
    </row>
    <row r="1529" spans="5:6" ht="12.75">
      <c r="E1529" s="395"/>
      <c r="F1529" s="395"/>
    </row>
    <row r="1530" spans="5:6" ht="12.75">
      <c r="E1530" s="395"/>
      <c r="F1530" s="395"/>
    </row>
    <row r="1531" spans="5:6" ht="12.75">
      <c r="E1531" s="395"/>
      <c r="F1531" s="395"/>
    </row>
    <row r="1532" spans="5:6" ht="12.75">
      <c r="E1532" s="395"/>
      <c r="F1532" s="395"/>
    </row>
    <row r="1533" spans="5:6" ht="12.75">
      <c r="E1533" s="395"/>
      <c r="F1533" s="395"/>
    </row>
    <row r="1534" spans="5:6" ht="12.75">
      <c r="E1534" s="395"/>
      <c r="F1534" s="395"/>
    </row>
    <row r="1535" spans="5:6" ht="12.75">
      <c r="E1535" s="395"/>
      <c r="F1535" s="395"/>
    </row>
    <row r="1536" spans="5:6" ht="12.75">
      <c r="E1536" s="395"/>
      <c r="F1536" s="395"/>
    </row>
    <row r="1537" spans="5:6" ht="12.75">
      <c r="E1537" s="395"/>
      <c r="F1537" s="395"/>
    </row>
    <row r="1538" spans="5:6" ht="12.75">
      <c r="E1538" s="395"/>
      <c r="F1538" s="395"/>
    </row>
    <row r="1539" spans="5:6" ht="12.75">
      <c r="E1539" s="395"/>
      <c r="F1539" s="395"/>
    </row>
    <row r="1540" spans="5:6" ht="12.75">
      <c r="E1540" s="395"/>
      <c r="F1540" s="395"/>
    </row>
    <row r="1541" spans="5:6" ht="12.75">
      <c r="E1541" s="395"/>
      <c r="F1541" s="395"/>
    </row>
    <row r="1542" spans="5:6" ht="12.75">
      <c r="E1542" s="395"/>
      <c r="F1542" s="395"/>
    </row>
    <row r="1543" spans="5:6" ht="12.75">
      <c r="E1543" s="395"/>
      <c r="F1543" s="395"/>
    </row>
    <row r="1544" spans="5:6" ht="12.75">
      <c r="E1544" s="395"/>
      <c r="F1544" s="395"/>
    </row>
    <row r="1545" spans="5:6" ht="12.75">
      <c r="E1545" s="395"/>
      <c r="F1545" s="395"/>
    </row>
    <row r="1546" spans="5:6" ht="12.75">
      <c r="E1546" s="395"/>
      <c r="F1546" s="395"/>
    </row>
    <row r="1547" spans="5:6" ht="12.75">
      <c r="E1547" s="395"/>
      <c r="F1547" s="395"/>
    </row>
    <row r="1548" spans="5:6" ht="12.75">
      <c r="E1548" s="395"/>
      <c r="F1548" s="395"/>
    </row>
    <row r="1549" spans="5:6" ht="12.75">
      <c r="E1549" s="395"/>
      <c r="F1549" s="395"/>
    </row>
    <row r="1550" spans="5:6" ht="12.75">
      <c r="E1550" s="395"/>
      <c r="F1550" s="395"/>
    </row>
    <row r="1551" spans="5:6" ht="12.75">
      <c r="E1551" s="395"/>
      <c r="F1551" s="395"/>
    </row>
    <row r="1552" spans="5:6" ht="12.75">
      <c r="E1552" s="395"/>
      <c r="F1552" s="395"/>
    </row>
    <row r="1553" spans="5:6" ht="12.75">
      <c r="E1553" s="395"/>
      <c r="F1553" s="395"/>
    </row>
    <row r="1554" spans="5:6" ht="12.75">
      <c r="E1554" s="395"/>
      <c r="F1554" s="395"/>
    </row>
    <row r="1555" spans="5:6" ht="12.75">
      <c r="E1555" s="395"/>
      <c r="F1555" s="395"/>
    </row>
    <row r="1556" spans="5:6" ht="12.75">
      <c r="E1556" s="395"/>
      <c r="F1556" s="395"/>
    </row>
    <row r="1557" spans="5:6" ht="12.75">
      <c r="E1557" s="395"/>
      <c r="F1557" s="395"/>
    </row>
    <row r="1558" spans="5:6" ht="12.75">
      <c r="E1558" s="395"/>
      <c r="F1558" s="395"/>
    </row>
    <row r="1559" spans="5:6" ht="12.75">
      <c r="E1559" s="395"/>
      <c r="F1559" s="395"/>
    </row>
    <row r="1560" spans="5:6" ht="12.75">
      <c r="E1560" s="395"/>
      <c r="F1560" s="395"/>
    </row>
    <row r="1561" spans="5:6" ht="12.75">
      <c r="E1561" s="395"/>
      <c r="F1561" s="395"/>
    </row>
    <row r="1562" spans="5:6" ht="12.75">
      <c r="E1562" s="395"/>
      <c r="F1562" s="395"/>
    </row>
    <row r="1563" spans="5:6" ht="12.75">
      <c r="E1563" s="395"/>
      <c r="F1563" s="395"/>
    </row>
    <row r="1564" spans="5:6" ht="12.75">
      <c r="E1564" s="395"/>
      <c r="F1564" s="395"/>
    </row>
    <row r="1565" spans="5:6" ht="12.75">
      <c r="E1565" s="395"/>
      <c r="F1565" s="395"/>
    </row>
    <row r="1566" spans="5:6" ht="12.75">
      <c r="E1566" s="395"/>
      <c r="F1566" s="395"/>
    </row>
    <row r="1567" spans="5:6" ht="12.75">
      <c r="E1567" s="395"/>
      <c r="F1567" s="395"/>
    </row>
    <row r="1568" spans="5:6" ht="12.75">
      <c r="E1568" s="395"/>
      <c r="F1568" s="395"/>
    </row>
    <row r="1569" spans="5:6" ht="12.75">
      <c r="E1569" s="395"/>
      <c r="F1569" s="395"/>
    </row>
    <row r="1570" spans="5:6" ht="12.75">
      <c r="E1570" s="395"/>
      <c r="F1570" s="395"/>
    </row>
    <row r="1571" spans="5:6" ht="12.75">
      <c r="E1571" s="395"/>
      <c r="F1571" s="395"/>
    </row>
    <row r="1572" spans="5:6" ht="12.75">
      <c r="E1572" s="395"/>
      <c r="F1572" s="395"/>
    </row>
    <row r="1573" spans="5:6" ht="12.75">
      <c r="E1573" s="395"/>
      <c r="F1573" s="395"/>
    </row>
    <row r="1574" spans="5:6" ht="12.75">
      <c r="E1574" s="395"/>
      <c r="F1574" s="395"/>
    </row>
    <row r="1575" spans="5:6" ht="12.75">
      <c r="E1575" s="395"/>
      <c r="F1575" s="395"/>
    </row>
    <row r="1576" spans="5:6" ht="12.75">
      <c r="E1576" s="395"/>
      <c r="F1576" s="395"/>
    </row>
    <row r="1577" spans="5:6" ht="12.75">
      <c r="E1577" s="395"/>
      <c r="F1577" s="395"/>
    </row>
    <row r="1578" spans="5:6" ht="12.75">
      <c r="E1578" s="395"/>
      <c r="F1578" s="395"/>
    </row>
    <row r="1579" spans="5:6" ht="12.75">
      <c r="E1579" s="395"/>
      <c r="F1579" s="395"/>
    </row>
    <row r="1580" spans="5:6" ht="12.75">
      <c r="E1580" s="395"/>
      <c r="F1580" s="395"/>
    </row>
    <row r="1581" spans="5:6" ht="12.75">
      <c r="E1581" s="395"/>
      <c r="F1581" s="395"/>
    </row>
    <row r="1582" spans="5:6" ht="12.75">
      <c r="E1582" s="395"/>
      <c r="F1582" s="395"/>
    </row>
    <row r="1583" spans="5:6" ht="12.75">
      <c r="E1583" s="395"/>
      <c r="F1583" s="395"/>
    </row>
    <row r="1584" spans="5:6" ht="12.75">
      <c r="E1584" s="395"/>
      <c r="F1584" s="395"/>
    </row>
    <row r="1585" spans="5:6" ht="12.75">
      <c r="E1585" s="395"/>
      <c r="F1585" s="395"/>
    </row>
    <row r="1586" spans="5:6" ht="12.75">
      <c r="E1586" s="395"/>
      <c r="F1586" s="395"/>
    </row>
    <row r="1587" spans="5:6" ht="12.75">
      <c r="E1587" s="395"/>
      <c r="F1587" s="395"/>
    </row>
    <row r="1588" spans="5:6" ht="12.75">
      <c r="E1588" s="395"/>
      <c r="F1588" s="395"/>
    </row>
    <row r="1589" spans="5:6" ht="12.75">
      <c r="E1589" s="395"/>
      <c r="F1589" s="395"/>
    </row>
    <row r="1590" spans="5:6" ht="12.75">
      <c r="E1590" s="395"/>
      <c r="F1590" s="395"/>
    </row>
    <row r="1591" spans="5:6" ht="12.75">
      <c r="E1591" s="395"/>
      <c r="F1591" s="395"/>
    </row>
    <row r="1592" spans="5:6" ht="12.75">
      <c r="E1592" s="395"/>
      <c r="F1592" s="395"/>
    </row>
    <row r="1593" spans="5:6" ht="12.75">
      <c r="E1593" s="395"/>
      <c r="F1593" s="395"/>
    </row>
    <row r="1594" spans="5:6" ht="12.75">
      <c r="E1594" s="395"/>
      <c r="F1594" s="395"/>
    </row>
    <row r="1595" spans="5:6" ht="12.75">
      <c r="E1595" s="395"/>
      <c r="F1595" s="395"/>
    </row>
    <row r="1596" spans="5:6" ht="12.75">
      <c r="E1596" s="395"/>
      <c r="F1596" s="395"/>
    </row>
    <row r="1597" spans="5:6" ht="12.75">
      <c r="E1597" s="395"/>
      <c r="F1597" s="395"/>
    </row>
    <row r="1598" spans="5:6" ht="12.75">
      <c r="E1598" s="395"/>
      <c r="F1598" s="395"/>
    </row>
    <row r="1599" spans="5:6" ht="12.75">
      <c r="E1599" s="395"/>
      <c r="F1599" s="395"/>
    </row>
    <row r="1600" spans="5:6" ht="12.75">
      <c r="E1600" s="395"/>
      <c r="F1600" s="395"/>
    </row>
    <row r="1601" spans="5:6" ht="12.75">
      <c r="E1601" s="395"/>
      <c r="F1601" s="395"/>
    </row>
    <row r="1602" spans="5:6" ht="12.75">
      <c r="E1602" s="395"/>
      <c r="F1602" s="395"/>
    </row>
    <row r="1603" spans="5:6" ht="12.75">
      <c r="E1603" s="395"/>
      <c r="F1603" s="395"/>
    </row>
    <row r="1604" spans="5:6" ht="12.75">
      <c r="E1604" s="395"/>
      <c r="F1604" s="395"/>
    </row>
    <row r="1605" spans="5:6" ht="12.75">
      <c r="E1605" s="395"/>
      <c r="F1605" s="395"/>
    </row>
    <row r="1606" spans="5:6" ht="12.75">
      <c r="E1606" s="395"/>
      <c r="F1606" s="395"/>
    </row>
    <row r="1607" spans="5:6" ht="12.75">
      <c r="E1607" s="395"/>
      <c r="F1607" s="395"/>
    </row>
    <row r="1608" spans="5:6" ht="12.75">
      <c r="E1608" s="395"/>
      <c r="F1608" s="395"/>
    </row>
    <row r="1609" spans="5:6" ht="12.75">
      <c r="E1609" s="395"/>
      <c r="F1609" s="395"/>
    </row>
    <row r="1610" spans="5:6" ht="12.75">
      <c r="E1610" s="395"/>
      <c r="F1610" s="395"/>
    </row>
    <row r="1611" spans="5:6" ht="12.75">
      <c r="E1611" s="395"/>
      <c r="F1611" s="395"/>
    </row>
    <row r="1612" spans="5:6" ht="12.75">
      <c r="E1612" s="395"/>
      <c r="F1612" s="395"/>
    </row>
    <row r="1613" spans="5:6" ht="12.75">
      <c r="E1613" s="395"/>
      <c r="F1613" s="395"/>
    </row>
    <row r="1614" spans="5:6" ht="12.75">
      <c r="E1614" s="395"/>
      <c r="F1614" s="395"/>
    </row>
    <row r="1615" spans="5:6" ht="12.75">
      <c r="E1615" s="395"/>
      <c r="F1615" s="395"/>
    </row>
    <row r="1616" spans="5:6" ht="12.75">
      <c r="E1616" s="395"/>
      <c r="F1616" s="395"/>
    </row>
    <row r="1617" spans="5:6" ht="12.75">
      <c r="E1617" s="395"/>
      <c r="F1617" s="395"/>
    </row>
    <row r="1618" spans="5:6" ht="12.75">
      <c r="E1618" s="395"/>
      <c r="F1618" s="395"/>
    </row>
    <row r="1619" spans="5:6" ht="12.75">
      <c r="E1619" s="395"/>
      <c r="F1619" s="395"/>
    </row>
    <row r="1620" spans="5:6" ht="12.75">
      <c r="E1620" s="395"/>
      <c r="F1620" s="395"/>
    </row>
    <row r="1621" spans="5:6" ht="12.75">
      <c r="E1621" s="395"/>
      <c r="F1621" s="395"/>
    </row>
    <row r="1622" spans="5:6" ht="12.75">
      <c r="E1622" s="395"/>
      <c r="F1622" s="395"/>
    </row>
    <row r="1623" spans="5:6" ht="12.75">
      <c r="E1623" s="395"/>
      <c r="F1623" s="395"/>
    </row>
    <row r="1624" spans="5:6" ht="12.75">
      <c r="E1624" s="395"/>
      <c r="F1624" s="395"/>
    </row>
    <row r="1625" spans="5:6" ht="12.75">
      <c r="E1625" s="395"/>
      <c r="F1625" s="395"/>
    </row>
    <row r="1626" spans="5:6" ht="12.75">
      <c r="E1626" s="395"/>
      <c r="F1626" s="395"/>
    </row>
    <row r="1627" spans="5:6" ht="12.75">
      <c r="E1627" s="395"/>
      <c r="F1627" s="395"/>
    </row>
    <row r="1628" spans="5:6" ht="12.75">
      <c r="E1628" s="395"/>
      <c r="F1628" s="395"/>
    </row>
    <row r="1629" spans="5:6" ht="12.75">
      <c r="E1629" s="395"/>
      <c r="F1629" s="395"/>
    </row>
    <row r="1630" spans="5:6" ht="12.75">
      <c r="E1630" s="395"/>
      <c r="F1630" s="395"/>
    </row>
    <row r="1631" spans="5:6" ht="12.75">
      <c r="E1631" s="395"/>
      <c r="F1631" s="395"/>
    </row>
    <row r="1632" spans="5:6" ht="12.75">
      <c r="E1632" s="395"/>
      <c r="F1632" s="395"/>
    </row>
    <row r="1633" spans="5:6" ht="12.75">
      <c r="E1633" s="395"/>
      <c r="F1633" s="395"/>
    </row>
    <row r="1634" spans="5:6" ht="12.75">
      <c r="E1634" s="395"/>
      <c r="F1634" s="395"/>
    </row>
    <row r="1635" spans="5:6" ht="12.75">
      <c r="E1635" s="395"/>
      <c r="F1635" s="395"/>
    </row>
    <row r="1636" spans="5:6" ht="12.75">
      <c r="E1636" s="395"/>
      <c r="F1636" s="395"/>
    </row>
    <row r="1637" spans="5:6" ht="12.75">
      <c r="E1637" s="395"/>
      <c r="F1637" s="395"/>
    </row>
    <row r="1638" spans="5:6" ht="12.75">
      <c r="E1638" s="395"/>
      <c r="F1638" s="395"/>
    </row>
    <row r="1639" spans="5:6" ht="12.75">
      <c r="E1639" s="395"/>
      <c r="F1639" s="395"/>
    </row>
    <row r="1640" spans="5:6" ht="12.75">
      <c r="E1640" s="395"/>
      <c r="F1640" s="395"/>
    </row>
    <row r="1641" spans="5:6" ht="12.75">
      <c r="E1641" s="395"/>
      <c r="F1641" s="395"/>
    </row>
    <row r="1642" spans="5:6" ht="12.75">
      <c r="E1642" s="395"/>
      <c r="F1642" s="395"/>
    </row>
    <row r="1643" spans="5:6" ht="12.75">
      <c r="E1643" s="395"/>
      <c r="F1643" s="395"/>
    </row>
    <row r="1644" spans="5:6" ht="12.75">
      <c r="E1644" s="395"/>
      <c r="F1644" s="395"/>
    </row>
    <row r="1645" spans="5:6" ht="12.75">
      <c r="E1645" s="395"/>
      <c r="F1645" s="395"/>
    </row>
    <row r="1646" spans="5:6" ht="12.75">
      <c r="E1646" s="395"/>
      <c r="F1646" s="395"/>
    </row>
    <row r="1647" spans="5:6" ht="12.75">
      <c r="E1647" s="395"/>
      <c r="F1647" s="395"/>
    </row>
    <row r="1648" spans="5:6" ht="12.75">
      <c r="E1648" s="395"/>
      <c r="F1648" s="395"/>
    </row>
    <row r="1649" spans="5:6" ht="12.75">
      <c r="E1649" s="395"/>
      <c r="F1649" s="395"/>
    </row>
    <row r="1650" spans="5:6" ht="12.75">
      <c r="E1650" s="395"/>
      <c r="F1650" s="395"/>
    </row>
    <row r="1651" spans="5:6" ht="12.75">
      <c r="E1651" s="395"/>
      <c r="F1651" s="395"/>
    </row>
    <row r="1652" spans="5:6" ht="12.75">
      <c r="E1652" s="395"/>
      <c r="F1652" s="395"/>
    </row>
    <row r="1653" spans="5:6" ht="12.75">
      <c r="E1653" s="395"/>
      <c r="F1653" s="395"/>
    </row>
    <row r="1654" spans="5:6" ht="12.75">
      <c r="E1654" s="395"/>
      <c r="F1654" s="395"/>
    </row>
    <row r="1655" spans="5:6" ht="12.75">
      <c r="E1655" s="395"/>
      <c r="F1655" s="395"/>
    </row>
    <row r="1656" spans="5:6" ht="12.75">
      <c r="E1656" s="395"/>
      <c r="F1656" s="395"/>
    </row>
    <row r="1657" spans="5:6" ht="12.75">
      <c r="E1657" s="395"/>
      <c r="F1657" s="395"/>
    </row>
    <row r="1658" spans="5:6" ht="12.75">
      <c r="E1658" s="395"/>
      <c r="F1658" s="395"/>
    </row>
    <row r="1659" spans="5:6" ht="12.75">
      <c r="E1659" s="395"/>
      <c r="F1659" s="395"/>
    </row>
    <row r="1660" spans="5:6" ht="12.75">
      <c r="E1660" s="395"/>
      <c r="F1660" s="395"/>
    </row>
    <row r="1661" spans="5:6" ht="12.75">
      <c r="E1661" s="395"/>
      <c r="F1661" s="395"/>
    </row>
    <row r="1662" spans="5:6" ht="12.75">
      <c r="E1662" s="395"/>
      <c r="F1662" s="395"/>
    </row>
    <row r="1663" spans="5:6" ht="12.75">
      <c r="E1663" s="395"/>
      <c r="F1663" s="395"/>
    </row>
    <row r="1664" spans="5:6" ht="12.75">
      <c r="E1664" s="395"/>
      <c r="F1664" s="395"/>
    </row>
    <row r="1665" spans="5:6" ht="12.75">
      <c r="E1665" s="395"/>
      <c r="F1665" s="395"/>
    </row>
    <row r="1666" spans="5:6" ht="12.75">
      <c r="E1666" s="395"/>
      <c r="F1666" s="395"/>
    </row>
    <row r="1667" spans="5:6" ht="12.75">
      <c r="E1667" s="395"/>
      <c r="F1667" s="395"/>
    </row>
    <row r="1668" spans="5:6" ht="12.75">
      <c r="E1668" s="395"/>
      <c r="F1668" s="395"/>
    </row>
    <row r="1669" spans="5:6" ht="12.75">
      <c r="E1669" s="395"/>
      <c r="F1669" s="395"/>
    </row>
    <row r="1670" spans="5:6" ht="12.75">
      <c r="E1670" s="395"/>
      <c r="F1670" s="395"/>
    </row>
    <row r="1671" spans="5:6" ht="12.75">
      <c r="E1671" s="395"/>
      <c r="F1671" s="395"/>
    </row>
    <row r="1672" spans="5:6" ht="12.75">
      <c r="E1672" s="395"/>
      <c r="F1672" s="395"/>
    </row>
    <row r="1673" spans="5:6" ht="12.75">
      <c r="E1673" s="395"/>
      <c r="F1673" s="395"/>
    </row>
    <row r="1674" spans="5:6" ht="12.75">
      <c r="E1674" s="395"/>
      <c r="F1674" s="395"/>
    </row>
    <row r="1675" spans="5:6" ht="12.75">
      <c r="E1675" s="395"/>
      <c r="F1675" s="395"/>
    </row>
    <row r="1676" spans="5:6" ht="12.75">
      <c r="E1676" s="395"/>
      <c r="F1676" s="395"/>
    </row>
    <row r="1677" spans="5:6" ht="12.75">
      <c r="E1677" s="395"/>
      <c r="F1677" s="395"/>
    </row>
    <row r="1678" spans="5:6" ht="12.75">
      <c r="E1678" s="395"/>
      <c r="F1678" s="395"/>
    </row>
    <row r="1679" spans="5:6" ht="12.75">
      <c r="E1679" s="395"/>
      <c r="F1679" s="395"/>
    </row>
    <row r="1680" spans="5:6" ht="12.75">
      <c r="E1680" s="395"/>
      <c r="F1680" s="395"/>
    </row>
    <row r="1681" spans="5:6" ht="12.75">
      <c r="E1681" s="395"/>
      <c r="F1681" s="395"/>
    </row>
    <row r="1682" spans="5:6" ht="12.75">
      <c r="E1682" s="395"/>
      <c r="F1682" s="395"/>
    </row>
    <row r="1683" spans="5:6" ht="12.75">
      <c r="E1683" s="395"/>
      <c r="F1683" s="395"/>
    </row>
    <row r="1684" spans="5:6" ht="12.75">
      <c r="E1684" s="395"/>
      <c r="F1684" s="395"/>
    </row>
    <row r="1685" spans="5:6" ht="12.75">
      <c r="E1685" s="395"/>
      <c r="F1685" s="395"/>
    </row>
    <row r="1686" spans="5:6" ht="12.75">
      <c r="E1686" s="395"/>
      <c r="F1686" s="395"/>
    </row>
    <row r="1687" spans="5:6" ht="12.75">
      <c r="E1687" s="395"/>
      <c r="F1687" s="395"/>
    </row>
    <row r="1688" spans="5:6" ht="12.75">
      <c r="E1688" s="395"/>
      <c r="F1688" s="395"/>
    </row>
    <row r="1689" spans="5:6" ht="12.75">
      <c r="E1689" s="395"/>
      <c r="F1689" s="395"/>
    </row>
    <row r="1690" spans="5:6" ht="12.75">
      <c r="E1690" s="395"/>
      <c r="F1690" s="395"/>
    </row>
    <row r="1691" spans="5:6" ht="12.75">
      <c r="E1691" s="395"/>
      <c r="F1691" s="395"/>
    </row>
    <row r="1692" spans="5:6" ht="12.75">
      <c r="E1692" s="395"/>
      <c r="F1692" s="395"/>
    </row>
    <row r="1693" spans="5:6" ht="12.75">
      <c r="E1693" s="395"/>
      <c r="F1693" s="395"/>
    </row>
    <row r="1694" spans="5:6" ht="12.75">
      <c r="E1694" s="395"/>
      <c r="F1694" s="395"/>
    </row>
    <row r="1695" spans="5:6" ht="12.75">
      <c r="E1695" s="395"/>
      <c r="F1695" s="395"/>
    </row>
    <row r="1696" spans="5:6" ht="12.75">
      <c r="E1696" s="395"/>
      <c r="F1696" s="395"/>
    </row>
    <row r="1697" spans="5:6" ht="12.75">
      <c r="E1697" s="395"/>
      <c r="F1697" s="395"/>
    </row>
    <row r="1698" spans="5:6" ht="12.75">
      <c r="E1698" s="395"/>
      <c r="F1698" s="395"/>
    </row>
    <row r="1699" spans="5:6" ht="12.75">
      <c r="E1699" s="395"/>
      <c r="F1699" s="395"/>
    </row>
    <row r="1700" spans="5:6" ht="12.75">
      <c r="E1700" s="395"/>
      <c r="F1700" s="395"/>
    </row>
    <row r="1701" spans="5:6" ht="12.75">
      <c r="E1701" s="395"/>
      <c r="F1701" s="395"/>
    </row>
    <row r="1702" spans="5:6" ht="12.75">
      <c r="E1702" s="395"/>
      <c r="F1702" s="395"/>
    </row>
    <row r="1703" spans="5:6" ht="12.75">
      <c r="E1703" s="395"/>
      <c r="F1703" s="395"/>
    </row>
    <row r="1704" spans="5:6" ht="12.75">
      <c r="E1704" s="395"/>
      <c r="F1704" s="395"/>
    </row>
    <row r="1705" spans="5:6" ht="12.75">
      <c r="E1705" s="395"/>
      <c r="F1705" s="395"/>
    </row>
    <row r="1706" spans="5:6" ht="12.75">
      <c r="E1706" s="395"/>
      <c r="F1706" s="395"/>
    </row>
    <row r="1707" spans="5:6" ht="12.75">
      <c r="E1707" s="395"/>
      <c r="F1707" s="395"/>
    </row>
    <row r="1708" spans="5:6" ht="12.75">
      <c r="E1708" s="395"/>
      <c r="F1708" s="395"/>
    </row>
    <row r="1709" spans="5:6" ht="12.75">
      <c r="E1709" s="395"/>
      <c r="F1709" s="395"/>
    </row>
    <row r="1710" spans="5:6" ht="12.75">
      <c r="E1710" s="395"/>
      <c r="F1710" s="395"/>
    </row>
    <row r="1711" spans="5:6" ht="12.75">
      <c r="E1711" s="395"/>
      <c r="F1711" s="395"/>
    </row>
    <row r="1712" spans="5:6" ht="12.75">
      <c r="E1712" s="395"/>
      <c r="F1712" s="395"/>
    </row>
    <row r="1713" spans="5:6" ht="12.75">
      <c r="E1713" s="395"/>
      <c r="F1713" s="395"/>
    </row>
    <row r="1714" spans="5:6" ht="12.75">
      <c r="E1714" s="395"/>
      <c r="F1714" s="395"/>
    </row>
    <row r="1715" spans="5:6" ht="12.75">
      <c r="E1715" s="395"/>
      <c r="F1715" s="395"/>
    </row>
    <row r="1716" spans="5:6" ht="12.75">
      <c r="E1716" s="395"/>
      <c r="F1716" s="395"/>
    </row>
    <row r="1717" spans="5:6" ht="12.75">
      <c r="E1717" s="395"/>
      <c r="F1717" s="395"/>
    </row>
    <row r="1718" spans="5:6" ht="12.75">
      <c r="E1718" s="395"/>
      <c r="F1718" s="395"/>
    </row>
    <row r="1719" spans="5:6" ht="12.75">
      <c r="E1719" s="395"/>
      <c r="F1719" s="395"/>
    </row>
    <row r="1720" spans="5:6" ht="12.75">
      <c r="E1720" s="395"/>
      <c r="F1720" s="395"/>
    </row>
    <row r="1721" spans="5:6" ht="12.75">
      <c r="E1721" s="395"/>
      <c r="F1721" s="395"/>
    </row>
    <row r="1722" spans="5:6" ht="12.75">
      <c r="E1722" s="395"/>
      <c r="F1722" s="395"/>
    </row>
    <row r="1723" spans="5:6" ht="12.75">
      <c r="E1723" s="395"/>
      <c r="F1723" s="395"/>
    </row>
    <row r="1724" spans="5:6" ht="12.75">
      <c r="E1724" s="395"/>
      <c r="F1724" s="395"/>
    </row>
    <row r="1725" spans="5:6" ht="12.75">
      <c r="E1725" s="395"/>
      <c r="F1725" s="395"/>
    </row>
    <row r="1726" spans="5:6" ht="12.75">
      <c r="E1726" s="395"/>
      <c r="F1726" s="395"/>
    </row>
    <row r="1727" spans="5:6" ht="12.75">
      <c r="E1727" s="395"/>
      <c r="F1727" s="395"/>
    </row>
    <row r="1728" spans="5:6" ht="12.75">
      <c r="E1728" s="395"/>
      <c r="F1728" s="395"/>
    </row>
    <row r="1729" spans="5:6" ht="12.75">
      <c r="E1729" s="395"/>
      <c r="F1729" s="395"/>
    </row>
    <row r="1730" spans="5:6" ht="12.75">
      <c r="E1730" s="395"/>
      <c r="F1730" s="395"/>
    </row>
    <row r="1731" spans="5:6" ht="12.75">
      <c r="E1731" s="395"/>
      <c r="F1731" s="395"/>
    </row>
    <row r="1732" spans="5:6" ht="12.75">
      <c r="E1732" s="395"/>
      <c r="F1732" s="395"/>
    </row>
    <row r="1733" spans="5:6" ht="12.75">
      <c r="E1733" s="395"/>
      <c r="F1733" s="395"/>
    </row>
    <row r="1734" spans="5:6" ht="12.75">
      <c r="E1734" s="395"/>
      <c r="F1734" s="395"/>
    </row>
    <row r="1735" spans="5:6" ht="12.75">
      <c r="E1735" s="395"/>
      <c r="F1735" s="395"/>
    </row>
    <row r="1736" spans="5:6" ht="12.75">
      <c r="E1736" s="395"/>
      <c r="F1736" s="395"/>
    </row>
    <row r="1737" spans="5:6" ht="12.75">
      <c r="E1737" s="395"/>
      <c r="F1737" s="395"/>
    </row>
    <row r="1738" spans="5:6" ht="12.75">
      <c r="E1738" s="395"/>
      <c r="F1738" s="395"/>
    </row>
    <row r="1739" spans="5:6" ht="12.75">
      <c r="E1739" s="395"/>
      <c r="F1739" s="395"/>
    </row>
    <row r="1740" spans="5:6" ht="12.75">
      <c r="E1740" s="395"/>
      <c r="F1740" s="395"/>
    </row>
    <row r="1741" spans="5:6" ht="12.75">
      <c r="E1741" s="395"/>
      <c r="F1741" s="395"/>
    </row>
    <row r="1742" spans="5:6" ht="12.75">
      <c r="E1742" s="395"/>
      <c r="F1742" s="395"/>
    </row>
    <row r="1743" spans="5:6" ht="12.75">
      <c r="E1743" s="395"/>
      <c r="F1743" s="395"/>
    </row>
    <row r="1744" spans="5:6" ht="12.75">
      <c r="E1744" s="395"/>
      <c r="F1744" s="395"/>
    </row>
    <row r="1745" spans="5:6" ht="12.75">
      <c r="E1745" s="395"/>
      <c r="F1745" s="395"/>
    </row>
    <row r="1746" spans="5:6" ht="12.75">
      <c r="E1746" s="395"/>
      <c r="F1746" s="395"/>
    </row>
    <row r="1747" spans="5:6" ht="12.75">
      <c r="E1747" s="395"/>
      <c r="F1747" s="395"/>
    </row>
    <row r="1748" spans="5:6" ht="12.75">
      <c r="E1748" s="395"/>
      <c r="F1748" s="395"/>
    </row>
    <row r="1749" spans="5:6" ht="12.75">
      <c r="E1749" s="395"/>
      <c r="F1749" s="395"/>
    </row>
    <row r="1750" spans="5:6" ht="12.75">
      <c r="E1750" s="395"/>
      <c r="F1750" s="395"/>
    </row>
    <row r="1751" spans="5:6" ht="12.75">
      <c r="E1751" s="395"/>
      <c r="F1751" s="395"/>
    </row>
    <row r="1752" spans="5:6" ht="12.75">
      <c r="E1752" s="395"/>
      <c r="F1752" s="395"/>
    </row>
    <row r="1753" spans="5:6" ht="12.75">
      <c r="E1753" s="395"/>
      <c r="F1753" s="395"/>
    </row>
    <row r="1754" spans="5:6" ht="12.75">
      <c r="E1754" s="395"/>
      <c r="F1754" s="395"/>
    </row>
    <row r="1755" spans="5:6" ht="12.75">
      <c r="E1755" s="395"/>
      <c r="F1755" s="395"/>
    </row>
    <row r="1756" spans="5:6" ht="12.75">
      <c r="E1756" s="395"/>
      <c r="F1756" s="395"/>
    </row>
    <row r="1757" spans="5:6" ht="12.75">
      <c r="E1757" s="395"/>
      <c r="F1757" s="395"/>
    </row>
    <row r="1758" spans="5:6" ht="12.75">
      <c r="E1758" s="395"/>
      <c r="F1758" s="395"/>
    </row>
    <row r="1759" spans="5:6" ht="12.75">
      <c r="E1759" s="395"/>
      <c r="F1759" s="395"/>
    </row>
    <row r="1760" spans="5:6" ht="12.75">
      <c r="E1760" s="395"/>
      <c r="F1760" s="395"/>
    </row>
    <row r="1761" spans="5:6" ht="12.75">
      <c r="E1761" s="395"/>
      <c r="F1761" s="395"/>
    </row>
    <row r="1762" spans="5:6" ht="12.75">
      <c r="E1762" s="395"/>
      <c r="F1762" s="395"/>
    </row>
    <row r="1763" spans="5:6" ht="12.75">
      <c r="E1763" s="395"/>
      <c r="F1763" s="395"/>
    </row>
    <row r="1764" spans="5:6" ht="12.75">
      <c r="E1764" s="395"/>
      <c r="F1764" s="395"/>
    </row>
    <row r="1765" spans="5:6" ht="12.75">
      <c r="E1765" s="395"/>
      <c r="F1765" s="395"/>
    </row>
    <row r="1766" spans="5:6" ht="12.75">
      <c r="E1766" s="395"/>
      <c r="F1766" s="395"/>
    </row>
    <row r="1767" spans="5:6" ht="12.75">
      <c r="E1767" s="395"/>
      <c r="F1767" s="395"/>
    </row>
    <row r="1768" spans="5:6" ht="12.75">
      <c r="E1768" s="395"/>
      <c r="F1768" s="395"/>
    </row>
    <row r="1769" spans="5:6" ht="12.75">
      <c r="E1769" s="395"/>
      <c r="F1769" s="395"/>
    </row>
    <row r="1770" spans="5:6" ht="12.75">
      <c r="E1770" s="395"/>
      <c r="F1770" s="395"/>
    </row>
    <row r="1771" spans="5:6" ht="12.75">
      <c r="E1771" s="395"/>
      <c r="F1771" s="395"/>
    </row>
    <row r="1772" spans="5:6" ht="12.75">
      <c r="E1772" s="395"/>
      <c r="F1772" s="395"/>
    </row>
    <row r="1773" spans="5:6" ht="12.75">
      <c r="E1773" s="395"/>
      <c r="F1773" s="395"/>
    </row>
    <row r="1774" spans="5:6" ht="12.75">
      <c r="E1774" s="395"/>
      <c r="F1774" s="395"/>
    </row>
    <row r="1775" spans="5:6" ht="12.75">
      <c r="E1775" s="395"/>
      <c r="F1775" s="395"/>
    </row>
    <row r="1776" spans="5:6" ht="12.75">
      <c r="E1776" s="395"/>
      <c r="F1776" s="395"/>
    </row>
    <row r="1777" spans="5:6" ht="12.75">
      <c r="E1777" s="395"/>
      <c r="F1777" s="395"/>
    </row>
    <row r="1778" spans="5:6" ht="12.75">
      <c r="E1778" s="395"/>
      <c r="F1778" s="395"/>
    </row>
    <row r="1779" spans="5:6" ht="12.75">
      <c r="E1779" s="395"/>
      <c r="F1779" s="395"/>
    </row>
    <row r="1780" spans="5:6" ht="12.75">
      <c r="E1780" s="395"/>
      <c r="F1780" s="395"/>
    </row>
    <row r="1781" spans="5:6" ht="12.75">
      <c r="E1781" s="395"/>
      <c r="F1781" s="395"/>
    </row>
    <row r="1782" spans="5:6" ht="12.75">
      <c r="E1782" s="395"/>
      <c r="F1782" s="395"/>
    </row>
    <row r="1783" spans="5:6" ht="12.75">
      <c r="E1783" s="395"/>
      <c r="F1783" s="395"/>
    </row>
    <row r="1784" spans="5:6" ht="12.75">
      <c r="E1784" s="395"/>
      <c r="F1784" s="395"/>
    </row>
    <row r="1785" spans="5:6" ht="12.75">
      <c r="E1785" s="395"/>
      <c r="F1785" s="395"/>
    </row>
    <row r="1786" spans="5:6" ht="12.75">
      <c r="E1786" s="395"/>
      <c r="F1786" s="395"/>
    </row>
    <row r="1787" spans="5:6" ht="12.75">
      <c r="E1787" s="395"/>
      <c r="F1787" s="395"/>
    </row>
    <row r="1788" spans="5:6" ht="12.75">
      <c r="E1788" s="395"/>
      <c r="F1788" s="395"/>
    </row>
    <row r="1789" spans="5:6" ht="12.75">
      <c r="E1789" s="395"/>
      <c r="F1789" s="395"/>
    </row>
    <row r="1790" spans="5:6" ht="12.75">
      <c r="E1790" s="395"/>
      <c r="F1790" s="395"/>
    </row>
    <row r="1791" spans="5:6" ht="12.75">
      <c r="E1791" s="395"/>
      <c r="F1791" s="395"/>
    </row>
    <row r="1792" spans="5:6" ht="12.75">
      <c r="E1792" s="395"/>
      <c r="F1792" s="395"/>
    </row>
    <row r="1793" spans="5:6" ht="12.75">
      <c r="E1793" s="395"/>
      <c r="F1793" s="395"/>
    </row>
    <row r="1794" spans="5:6" ht="12.75">
      <c r="E1794" s="395"/>
      <c r="F1794" s="395"/>
    </row>
    <row r="1795" spans="5:6" ht="12.75">
      <c r="E1795" s="395"/>
      <c r="F1795" s="395"/>
    </row>
    <row r="1796" spans="5:6" ht="12.75">
      <c r="E1796" s="395"/>
      <c r="F1796" s="395"/>
    </row>
    <row r="1797" spans="5:6" ht="12.75">
      <c r="E1797" s="395"/>
      <c r="F1797" s="395"/>
    </row>
    <row r="1798" spans="5:6" ht="12.75">
      <c r="E1798" s="395"/>
      <c r="F1798" s="395"/>
    </row>
    <row r="1799" spans="5:6" ht="12.75">
      <c r="E1799" s="395"/>
      <c r="F1799" s="395"/>
    </row>
    <row r="1800" spans="5:6" ht="12.75">
      <c r="E1800" s="395"/>
      <c r="F1800" s="395"/>
    </row>
    <row r="1801" spans="5:6" ht="12.75">
      <c r="E1801" s="395"/>
      <c r="F1801" s="395"/>
    </row>
    <row r="1802" spans="5:6" ht="12.75">
      <c r="E1802" s="395"/>
      <c r="F1802" s="395"/>
    </row>
    <row r="1803" spans="5:6" ht="12.75">
      <c r="E1803" s="395"/>
      <c r="F1803" s="395"/>
    </row>
    <row r="1804" spans="5:6" ht="12.75">
      <c r="E1804" s="395"/>
      <c r="F1804" s="395"/>
    </row>
    <row r="1805" spans="5:6" ht="12.75">
      <c r="E1805" s="395"/>
      <c r="F1805" s="395"/>
    </row>
    <row r="1806" spans="5:6" ht="12.75">
      <c r="E1806" s="395"/>
      <c r="F1806" s="395"/>
    </row>
    <row r="1807" spans="5:6" ht="12.75">
      <c r="E1807" s="395"/>
      <c r="F1807" s="395"/>
    </row>
    <row r="1808" spans="5:6" ht="12.75">
      <c r="E1808" s="395"/>
      <c r="F1808" s="395"/>
    </row>
    <row r="1809" spans="5:6" ht="12.75">
      <c r="E1809" s="395"/>
      <c r="F1809" s="395"/>
    </row>
    <row r="1810" spans="5:6" ht="12.75">
      <c r="E1810" s="395"/>
      <c r="F1810" s="395"/>
    </row>
    <row r="1811" spans="5:6" ht="12.75">
      <c r="E1811" s="395"/>
      <c r="F1811" s="395"/>
    </row>
    <row r="1812" spans="5:6" ht="12.75">
      <c r="E1812" s="395"/>
      <c r="F1812" s="395"/>
    </row>
    <row r="1813" spans="5:6" ht="12.75">
      <c r="E1813" s="395"/>
      <c r="F1813" s="395"/>
    </row>
    <row r="1814" spans="5:6" ht="12.75">
      <c r="E1814" s="395"/>
      <c r="F1814" s="395"/>
    </row>
    <row r="1815" spans="5:6" ht="12.75">
      <c r="E1815" s="395"/>
      <c r="F1815" s="395"/>
    </row>
    <row r="1816" spans="5:6" ht="12.75">
      <c r="E1816" s="395"/>
      <c r="F1816" s="395"/>
    </row>
    <row r="1817" spans="5:6" ht="12.75">
      <c r="E1817" s="395"/>
      <c r="F1817" s="395"/>
    </row>
    <row r="1818" spans="5:6" ht="12.75">
      <c r="E1818" s="395"/>
      <c r="F1818" s="395"/>
    </row>
    <row r="1819" spans="5:6" ht="12.75">
      <c r="E1819" s="395"/>
      <c r="F1819" s="395"/>
    </row>
    <row r="1820" spans="5:6" ht="12.75">
      <c r="E1820" s="395"/>
      <c r="F1820" s="395"/>
    </row>
    <row r="1821" spans="5:6" ht="12.75">
      <c r="E1821" s="395"/>
      <c r="F1821" s="395"/>
    </row>
    <row r="1822" spans="5:6" ht="12.75">
      <c r="E1822" s="395"/>
      <c r="F1822" s="395"/>
    </row>
    <row r="1823" spans="5:6" ht="12.75">
      <c r="E1823" s="395"/>
      <c r="F1823" s="395"/>
    </row>
    <row r="1824" spans="5:6" ht="12.75">
      <c r="E1824" s="395"/>
      <c r="F1824" s="395"/>
    </row>
    <row r="1825" spans="5:6" ht="12.75">
      <c r="E1825" s="395"/>
      <c r="F1825" s="395"/>
    </row>
    <row r="1826" spans="5:6" ht="12.75">
      <c r="E1826" s="395"/>
      <c r="F1826" s="395"/>
    </row>
    <row r="1827" spans="5:6" ht="12.75">
      <c r="E1827" s="395"/>
      <c r="F1827" s="395"/>
    </row>
    <row r="1828" spans="5:6" ht="12.75">
      <c r="E1828" s="395"/>
      <c r="F1828" s="395"/>
    </row>
    <row r="1829" spans="5:6" ht="12.75">
      <c r="E1829" s="395"/>
      <c r="F1829" s="395"/>
    </row>
    <row r="1830" spans="5:6" ht="12.75">
      <c r="E1830" s="395"/>
      <c r="F1830" s="395"/>
    </row>
    <row r="1831" spans="5:6" ht="12.75">
      <c r="E1831" s="395"/>
      <c r="F1831" s="395"/>
    </row>
    <row r="1832" spans="5:6" ht="12.75">
      <c r="E1832" s="395"/>
      <c r="F1832" s="395"/>
    </row>
    <row r="1833" spans="5:6" ht="12.75">
      <c r="E1833" s="395"/>
      <c r="F1833" s="395"/>
    </row>
    <row r="1834" spans="5:6" ht="12.75">
      <c r="E1834" s="395"/>
      <c r="F1834" s="395"/>
    </row>
    <row r="1835" spans="5:6" ht="12.75">
      <c r="E1835" s="395"/>
      <c r="F1835" s="395"/>
    </row>
    <row r="1836" spans="5:6" ht="12.75">
      <c r="E1836" s="395"/>
      <c r="F1836" s="395"/>
    </row>
    <row r="1837" spans="5:6" ht="12.75">
      <c r="E1837" s="395"/>
      <c r="F1837" s="395"/>
    </row>
    <row r="1838" spans="5:6" ht="12.75">
      <c r="E1838" s="395"/>
      <c r="F1838" s="395"/>
    </row>
    <row r="1839" spans="5:6" ht="12.75">
      <c r="E1839" s="395"/>
      <c r="F1839" s="395"/>
    </row>
    <row r="1840" spans="5:6" ht="12.75">
      <c r="E1840" s="395"/>
      <c r="F1840" s="395"/>
    </row>
    <row r="1841" spans="5:6" ht="12.75">
      <c r="E1841" s="395"/>
      <c r="F1841" s="395"/>
    </row>
    <row r="1842" spans="5:6" ht="12.75">
      <c r="E1842" s="395"/>
      <c r="F1842" s="395"/>
    </row>
    <row r="1843" spans="5:6" ht="12.75">
      <c r="E1843" s="395"/>
      <c r="F1843" s="395"/>
    </row>
    <row r="1844" spans="5:6" ht="12.75">
      <c r="E1844" s="395"/>
      <c r="F1844" s="395"/>
    </row>
    <row r="1845" spans="5:6" ht="12.75">
      <c r="E1845" s="395"/>
      <c r="F1845" s="395"/>
    </row>
    <row r="1846" spans="5:6" ht="12.75">
      <c r="E1846" s="395"/>
      <c r="F1846" s="395"/>
    </row>
    <row r="1847" spans="5:6" ht="12.75">
      <c r="E1847" s="395"/>
      <c r="F1847" s="395"/>
    </row>
    <row r="1848" spans="5:6" ht="12.75">
      <c r="E1848" s="395"/>
      <c r="F1848" s="395"/>
    </row>
    <row r="1849" spans="5:6" ht="12.75">
      <c r="E1849" s="395"/>
      <c r="F1849" s="395"/>
    </row>
    <row r="1850" spans="5:6" ht="12.75">
      <c r="E1850" s="395"/>
      <c r="F1850" s="395"/>
    </row>
    <row r="1851" spans="5:6" ht="12.75">
      <c r="E1851" s="395"/>
      <c r="F1851" s="395"/>
    </row>
    <row r="1852" spans="5:6" ht="12.75">
      <c r="E1852" s="395"/>
      <c r="F1852" s="395"/>
    </row>
    <row r="1853" spans="5:6" ht="12.75">
      <c r="E1853" s="395"/>
      <c r="F1853" s="395"/>
    </row>
    <row r="1854" spans="5:6" ht="12.75">
      <c r="E1854" s="395"/>
      <c r="F1854" s="395"/>
    </row>
    <row r="1855" spans="5:6" ht="12.75">
      <c r="E1855" s="395"/>
      <c r="F1855" s="395"/>
    </row>
    <row r="1856" spans="5:6" ht="12.75">
      <c r="E1856" s="395"/>
      <c r="F1856" s="395"/>
    </row>
    <row r="1857" spans="5:6" ht="12.75">
      <c r="E1857" s="395"/>
      <c r="F1857" s="395"/>
    </row>
    <row r="1858" spans="5:6" ht="12.75">
      <c r="E1858" s="395"/>
      <c r="F1858" s="395"/>
    </row>
    <row r="1859" spans="5:6" ht="12.75">
      <c r="E1859" s="395"/>
      <c r="F1859" s="395"/>
    </row>
    <row r="1860" spans="5:6" ht="12.75">
      <c r="E1860" s="395"/>
      <c r="F1860" s="395"/>
    </row>
    <row r="1861" spans="5:6" ht="12.75">
      <c r="E1861" s="395"/>
      <c r="F1861" s="395"/>
    </row>
    <row r="1862" spans="5:6" ht="12.75">
      <c r="E1862" s="395"/>
      <c r="F1862" s="395"/>
    </row>
    <row r="1863" spans="5:6" ht="12.75">
      <c r="E1863" s="395"/>
      <c r="F1863" s="395"/>
    </row>
    <row r="1864" spans="5:6" ht="12.75">
      <c r="E1864" s="395"/>
      <c r="F1864" s="395"/>
    </row>
    <row r="1865" spans="5:6" ht="12.75">
      <c r="E1865" s="395"/>
      <c r="F1865" s="395"/>
    </row>
    <row r="1866" spans="5:6" ht="12.75">
      <c r="E1866" s="395"/>
      <c r="F1866" s="395"/>
    </row>
    <row r="1867" spans="5:6" ht="12.75">
      <c r="E1867" s="395"/>
      <c r="F1867" s="395"/>
    </row>
    <row r="1868" spans="5:6" ht="12.75">
      <c r="E1868" s="395"/>
      <c r="F1868" s="395"/>
    </row>
    <row r="1869" spans="5:6" ht="12.75">
      <c r="E1869" s="395"/>
      <c r="F1869" s="395"/>
    </row>
    <row r="1870" spans="5:6" ht="12.75">
      <c r="E1870" s="395"/>
      <c r="F1870" s="395"/>
    </row>
    <row r="1871" spans="5:6" ht="12.75">
      <c r="E1871" s="395"/>
      <c r="F1871" s="395"/>
    </row>
    <row r="1872" spans="5:6" ht="12.75">
      <c r="E1872" s="395"/>
      <c r="F1872" s="395"/>
    </row>
    <row r="1873" spans="5:6" ht="12.75">
      <c r="E1873" s="395"/>
      <c r="F1873" s="395"/>
    </row>
    <row r="1874" spans="5:6" ht="12.75">
      <c r="E1874" s="395"/>
      <c r="F1874" s="395"/>
    </row>
    <row r="1875" spans="5:6" ht="12.75">
      <c r="E1875" s="395"/>
      <c r="F1875" s="395"/>
    </row>
    <row r="1876" spans="5:6" ht="12.75">
      <c r="E1876" s="395"/>
      <c r="F1876" s="395"/>
    </row>
    <row r="1877" spans="5:6" ht="12.75">
      <c r="E1877" s="395"/>
      <c r="F1877" s="395"/>
    </row>
    <row r="1878" spans="5:6" ht="12.75">
      <c r="E1878" s="395"/>
      <c r="F1878" s="395"/>
    </row>
    <row r="1879" spans="5:6" ht="12.75">
      <c r="E1879" s="395"/>
      <c r="F1879" s="395"/>
    </row>
    <row r="1880" spans="5:6" ht="12.75">
      <c r="E1880" s="395"/>
      <c r="F1880" s="395"/>
    </row>
    <row r="1881" spans="5:6" ht="12.75">
      <c r="E1881" s="395"/>
      <c r="F1881" s="395"/>
    </row>
    <row r="1882" spans="5:6" ht="12.75">
      <c r="E1882" s="395"/>
      <c r="F1882" s="395"/>
    </row>
    <row r="1883" spans="5:6" ht="12.75">
      <c r="E1883" s="395"/>
      <c r="F1883" s="395"/>
    </row>
    <row r="1884" spans="5:6" ht="12.75">
      <c r="E1884" s="395"/>
      <c r="F1884" s="395"/>
    </row>
    <row r="1885" spans="5:6" ht="12.75">
      <c r="E1885" s="395"/>
      <c r="F1885" s="395"/>
    </row>
    <row r="1886" spans="5:6" ht="12.75">
      <c r="E1886" s="395"/>
      <c r="F1886" s="395"/>
    </row>
    <row r="1887" spans="5:6" ht="12.75">
      <c r="E1887" s="395"/>
      <c r="F1887" s="395"/>
    </row>
    <row r="1888" spans="5:6" ht="12.75">
      <c r="E1888" s="395"/>
      <c r="F1888" s="395"/>
    </row>
    <row r="1889" spans="5:6" ht="12.75">
      <c r="E1889" s="395"/>
      <c r="F1889" s="395"/>
    </row>
    <row r="1890" spans="5:6" ht="12.75">
      <c r="E1890" s="395"/>
      <c r="F1890" s="395"/>
    </row>
    <row r="1891" spans="5:6" ht="12.75">
      <c r="E1891" s="395"/>
      <c r="F1891" s="395"/>
    </row>
    <row r="1892" spans="5:6" ht="12.75">
      <c r="E1892" s="395"/>
      <c r="F1892" s="395"/>
    </row>
    <row r="1893" spans="5:6" ht="12.75">
      <c r="E1893" s="395"/>
      <c r="F1893" s="395"/>
    </row>
    <row r="1894" spans="5:6" ht="12.75">
      <c r="E1894" s="395"/>
      <c r="F1894" s="395"/>
    </row>
    <row r="1895" spans="5:6" ht="12.75">
      <c r="E1895" s="395"/>
      <c r="F1895" s="395"/>
    </row>
    <row r="1896" spans="5:6" ht="12.75">
      <c r="E1896" s="395"/>
      <c r="F1896" s="395"/>
    </row>
    <row r="1897" spans="5:6" ht="12.75">
      <c r="E1897" s="395"/>
      <c r="F1897" s="395"/>
    </row>
    <row r="1898" spans="5:6" ht="12.75">
      <c r="E1898" s="395"/>
      <c r="F1898" s="395"/>
    </row>
    <row r="1899" spans="5:6" ht="12.75">
      <c r="E1899" s="395"/>
      <c r="F1899" s="395"/>
    </row>
    <row r="1900" spans="5:6" ht="12.75">
      <c r="E1900" s="395"/>
      <c r="F1900" s="395"/>
    </row>
    <row r="1901" spans="5:6" ht="12.75">
      <c r="E1901" s="395"/>
      <c r="F1901" s="395"/>
    </row>
    <row r="1902" spans="5:6" ht="12.75">
      <c r="E1902" s="395"/>
      <c r="F1902" s="395"/>
    </row>
    <row r="1903" spans="5:6" ht="12.75">
      <c r="E1903" s="395"/>
      <c r="F1903" s="395"/>
    </row>
    <row r="1904" spans="5:6" ht="12.75">
      <c r="E1904" s="395"/>
      <c r="F1904" s="395"/>
    </row>
    <row r="1905" spans="5:6" ht="12.75">
      <c r="E1905" s="395"/>
      <c r="F1905" s="395"/>
    </row>
    <row r="1906" spans="5:6" ht="12.75">
      <c r="E1906" s="395"/>
      <c r="F1906" s="395"/>
    </row>
    <row r="1907" spans="5:6" ht="12.75">
      <c r="E1907" s="395"/>
      <c r="F1907" s="395"/>
    </row>
    <row r="1908" spans="5:6" ht="12.75">
      <c r="E1908" s="395"/>
      <c r="F1908" s="395"/>
    </row>
    <row r="1909" spans="5:6" ht="12.75">
      <c r="E1909" s="395"/>
      <c r="F1909" s="395"/>
    </row>
    <row r="1910" spans="5:6" ht="12.75">
      <c r="E1910" s="395"/>
      <c r="F1910" s="395"/>
    </row>
    <row r="1911" spans="5:6" ht="12.75">
      <c r="E1911" s="395"/>
      <c r="F1911" s="395"/>
    </row>
    <row r="1912" spans="5:6" ht="12.75">
      <c r="E1912" s="395"/>
      <c r="F1912" s="395"/>
    </row>
    <row r="1913" spans="5:6" ht="12.75">
      <c r="E1913" s="395"/>
      <c r="F1913" s="395"/>
    </row>
    <row r="1914" spans="5:6" ht="12.75">
      <c r="E1914" s="395"/>
      <c r="F1914" s="395"/>
    </row>
    <row r="1915" spans="5:6" ht="12.75">
      <c r="E1915" s="395"/>
      <c r="F1915" s="395"/>
    </row>
    <row r="1916" spans="5:6" ht="12.75">
      <c r="E1916" s="395"/>
      <c r="F1916" s="395"/>
    </row>
    <row r="1917" spans="5:6" ht="12.75">
      <c r="E1917" s="395"/>
      <c r="F1917" s="395"/>
    </row>
    <row r="1918" spans="5:6" ht="12.75">
      <c r="E1918" s="395"/>
      <c r="F1918" s="395"/>
    </row>
    <row r="1919" spans="5:6" ht="12.75">
      <c r="E1919" s="395"/>
      <c r="F1919" s="395"/>
    </row>
    <row r="1920" spans="5:6" ht="12.75">
      <c r="E1920" s="395"/>
      <c r="F1920" s="395"/>
    </row>
    <row r="1921" spans="5:6" ht="12.75">
      <c r="E1921" s="395"/>
      <c r="F1921" s="395"/>
    </row>
    <row r="1922" spans="5:6" ht="12.75">
      <c r="E1922" s="395"/>
      <c r="F1922" s="395"/>
    </row>
    <row r="1923" spans="5:6" ht="12.75">
      <c r="E1923" s="395"/>
      <c r="F1923" s="395"/>
    </row>
    <row r="1924" spans="5:6" ht="12.75">
      <c r="E1924" s="395"/>
      <c r="F1924" s="395"/>
    </row>
    <row r="1925" spans="5:6" ht="12.75">
      <c r="E1925" s="395"/>
      <c r="F1925" s="395"/>
    </row>
    <row r="1926" spans="5:6" ht="12.75">
      <c r="E1926" s="395"/>
      <c r="F1926" s="395"/>
    </row>
    <row r="1927" spans="5:6" ht="12.75">
      <c r="E1927" s="395"/>
      <c r="F1927" s="395"/>
    </row>
    <row r="1928" spans="5:6" ht="12.75">
      <c r="E1928" s="395"/>
      <c r="F1928" s="395"/>
    </row>
    <row r="1929" spans="5:6" ht="12.75">
      <c r="E1929" s="395"/>
      <c r="F1929" s="395"/>
    </row>
    <row r="1930" spans="5:6" ht="12.75">
      <c r="E1930" s="395"/>
      <c r="F1930" s="395"/>
    </row>
    <row r="1931" spans="5:6" ht="12.75">
      <c r="E1931" s="395"/>
      <c r="F1931" s="395"/>
    </row>
    <row r="1932" spans="5:6" ht="12.75">
      <c r="E1932" s="395"/>
      <c r="F1932" s="395"/>
    </row>
    <row r="1933" spans="5:6" ht="12.75">
      <c r="E1933" s="395"/>
      <c r="F1933" s="395"/>
    </row>
    <row r="1934" spans="5:6" ht="12.75">
      <c r="E1934" s="395"/>
      <c r="F1934" s="395"/>
    </row>
    <row r="1935" spans="5:6" ht="12.75">
      <c r="E1935" s="395"/>
      <c r="F1935" s="395"/>
    </row>
    <row r="1936" spans="5:6" ht="12.75">
      <c r="E1936" s="395"/>
      <c r="F1936" s="395"/>
    </row>
    <row r="1937" spans="5:6" ht="12.75">
      <c r="E1937" s="395"/>
      <c r="F1937" s="395"/>
    </row>
    <row r="1938" spans="5:6" ht="12.75">
      <c r="E1938" s="395"/>
      <c r="F1938" s="395"/>
    </row>
    <row r="1939" spans="5:6" ht="12.75">
      <c r="E1939" s="395"/>
      <c r="F1939" s="395"/>
    </row>
    <row r="1940" spans="5:6" ht="12.75">
      <c r="E1940" s="395"/>
      <c r="F1940" s="395"/>
    </row>
    <row r="1941" spans="5:6" ht="12.75">
      <c r="E1941" s="395"/>
      <c r="F1941" s="395"/>
    </row>
    <row r="1942" spans="5:6" ht="12.75">
      <c r="E1942" s="395"/>
      <c r="F1942" s="395"/>
    </row>
    <row r="1943" spans="5:6" ht="12.75">
      <c r="E1943" s="395"/>
      <c r="F1943" s="395"/>
    </row>
    <row r="1944" spans="5:6" ht="12.75">
      <c r="E1944" s="395"/>
      <c r="F1944" s="395"/>
    </row>
    <row r="1945" spans="5:6" ht="12.75">
      <c r="E1945" s="395"/>
      <c r="F1945" s="395"/>
    </row>
    <row r="1946" spans="5:6" ht="12.75">
      <c r="E1946" s="395"/>
      <c r="F1946" s="395"/>
    </row>
    <row r="1947" spans="5:6" ht="12.75">
      <c r="E1947" s="395"/>
      <c r="F1947" s="395"/>
    </row>
    <row r="1948" spans="5:6" ht="12.75">
      <c r="E1948" s="395"/>
      <c r="F1948" s="395"/>
    </row>
    <row r="1949" spans="5:6" ht="12.75">
      <c r="E1949" s="395"/>
      <c r="F1949" s="395"/>
    </row>
    <row r="1950" spans="5:6" ht="12.75">
      <c r="E1950" s="395"/>
      <c r="F1950" s="395"/>
    </row>
    <row r="1951" spans="5:6" ht="12.75">
      <c r="E1951" s="395"/>
      <c r="F1951" s="395"/>
    </row>
    <row r="1952" spans="5:6" ht="12.75">
      <c r="E1952" s="395"/>
      <c r="F1952" s="395"/>
    </row>
    <row r="1953" spans="5:6" ht="12.75">
      <c r="E1953" s="395"/>
      <c r="F1953" s="395"/>
    </row>
    <row r="1954" spans="5:6" ht="12.75">
      <c r="E1954" s="395"/>
      <c r="F1954" s="395"/>
    </row>
    <row r="1955" spans="5:6" ht="12.75">
      <c r="E1955" s="395"/>
      <c r="F1955" s="395"/>
    </row>
    <row r="1956" spans="5:6" ht="12.75">
      <c r="E1956" s="395"/>
      <c r="F1956" s="395"/>
    </row>
    <row r="1957" spans="5:6" ht="12.75">
      <c r="E1957" s="395"/>
      <c r="F1957" s="395"/>
    </row>
    <row r="1958" spans="5:6" ht="12.75">
      <c r="E1958" s="395"/>
      <c r="F1958" s="395"/>
    </row>
    <row r="1959" spans="5:6" ht="12.75">
      <c r="E1959" s="395"/>
      <c r="F1959" s="395"/>
    </row>
    <row r="1960" spans="5:6" ht="12.75">
      <c r="E1960" s="395"/>
      <c r="F1960" s="395"/>
    </row>
    <row r="1961" spans="5:6" ht="12.75">
      <c r="E1961" s="395"/>
      <c r="F1961" s="395"/>
    </row>
    <row r="1962" spans="5:6" ht="12.75">
      <c r="E1962" s="395"/>
      <c r="F1962" s="395"/>
    </row>
    <row r="1963" spans="5:6" ht="12.75">
      <c r="E1963" s="395"/>
      <c r="F1963" s="395"/>
    </row>
    <row r="1964" spans="5:6" ht="12.75">
      <c r="E1964" s="395"/>
      <c r="F1964" s="395"/>
    </row>
    <row r="1965" spans="5:6" ht="12.75">
      <c r="E1965" s="395"/>
      <c r="F1965" s="395"/>
    </row>
    <row r="1966" spans="5:6" ht="12.75">
      <c r="E1966" s="395"/>
      <c r="F1966" s="395"/>
    </row>
    <row r="1967" spans="5:6" ht="12.75">
      <c r="E1967" s="395"/>
      <c r="F1967" s="395"/>
    </row>
    <row r="1968" spans="5:6" ht="12.75">
      <c r="E1968" s="395"/>
      <c r="F1968" s="395"/>
    </row>
    <row r="1969" spans="5:6" ht="12.75">
      <c r="E1969" s="395"/>
      <c r="F1969" s="395"/>
    </row>
    <row r="1970" spans="5:6" ht="12.75">
      <c r="E1970" s="395"/>
      <c r="F1970" s="395"/>
    </row>
    <row r="1971" spans="5:6" ht="12.75">
      <c r="E1971" s="395"/>
      <c r="F1971" s="395"/>
    </row>
    <row r="1972" spans="5:6" ht="12.75">
      <c r="E1972" s="395"/>
      <c r="F1972" s="395"/>
    </row>
    <row r="1973" spans="5:6" ht="12.75">
      <c r="E1973" s="395"/>
      <c r="F1973" s="395"/>
    </row>
    <row r="1974" spans="5:6" ht="12.75">
      <c r="E1974" s="395"/>
      <c r="F1974" s="395"/>
    </row>
    <row r="1975" spans="5:6" ht="12.75">
      <c r="E1975" s="395"/>
      <c r="F1975" s="395"/>
    </row>
    <row r="1976" spans="5:6" ht="12.75">
      <c r="E1976" s="395"/>
      <c r="F1976" s="395"/>
    </row>
    <row r="1977" spans="5:6" ht="12.75">
      <c r="E1977" s="395"/>
      <c r="F1977" s="395"/>
    </row>
    <row r="1978" spans="5:6" ht="12.75">
      <c r="E1978" s="395"/>
      <c r="F1978" s="395"/>
    </row>
    <row r="1979" spans="5:6" ht="12.75">
      <c r="E1979" s="395"/>
      <c r="F1979" s="395"/>
    </row>
    <row r="1980" spans="5:6" ht="12.75">
      <c r="E1980" s="395"/>
      <c r="F1980" s="395"/>
    </row>
    <row r="1981" spans="5:6" ht="12.75">
      <c r="E1981" s="395"/>
      <c r="F1981" s="395"/>
    </row>
    <row r="1982" spans="5:6" ht="12.75">
      <c r="E1982" s="395"/>
      <c r="F1982" s="395"/>
    </row>
    <row r="1983" spans="5:6" ht="12.75">
      <c r="E1983" s="395"/>
      <c r="F1983" s="395"/>
    </row>
    <row r="1984" spans="5:6" ht="12.75">
      <c r="E1984" s="395"/>
      <c r="F1984" s="395"/>
    </row>
    <row r="1985" spans="5:6" ht="12.75">
      <c r="E1985" s="395"/>
      <c r="F1985" s="395"/>
    </row>
    <row r="1986" spans="5:6" ht="12.75">
      <c r="E1986" s="395"/>
      <c r="F1986" s="395"/>
    </row>
    <row r="1987" spans="5:6" ht="12.75">
      <c r="E1987" s="395"/>
      <c r="F1987" s="395"/>
    </row>
    <row r="1988" spans="5:6" ht="12.75">
      <c r="E1988" s="395"/>
      <c r="F1988" s="395"/>
    </row>
    <row r="1989" spans="5:6" ht="12.75">
      <c r="E1989" s="395"/>
      <c r="F1989" s="395"/>
    </row>
    <row r="1990" spans="5:6" ht="12.75">
      <c r="E1990" s="395"/>
      <c r="F1990" s="395"/>
    </row>
    <row r="1991" spans="5:6" ht="12.75">
      <c r="E1991" s="395"/>
      <c r="F1991" s="395"/>
    </row>
    <row r="1992" spans="5:6" ht="12.75">
      <c r="E1992" s="395"/>
      <c r="F1992" s="395"/>
    </row>
    <row r="1993" spans="5:6" ht="12.75">
      <c r="E1993" s="395"/>
      <c r="F1993" s="395"/>
    </row>
    <row r="1994" spans="5:6" ht="12.75">
      <c r="E1994" s="395"/>
      <c r="F1994" s="395"/>
    </row>
    <row r="1995" spans="5:6" ht="12.75">
      <c r="E1995" s="395"/>
      <c r="F1995" s="395"/>
    </row>
    <row r="1996" spans="5:6" ht="12.75">
      <c r="E1996" s="395"/>
      <c r="F1996" s="395"/>
    </row>
    <row r="1997" spans="5:6" ht="12.75">
      <c r="E1997" s="395"/>
      <c r="F1997" s="395"/>
    </row>
    <row r="1998" spans="5:6" ht="12.75">
      <c r="E1998" s="395"/>
      <c r="F1998" s="395"/>
    </row>
    <row r="1999" spans="5:6" ht="12.75">
      <c r="E1999" s="395"/>
      <c r="F1999" s="395"/>
    </row>
    <row r="2000" spans="5:6" ht="12.75">
      <c r="E2000" s="395"/>
      <c r="F2000" s="395"/>
    </row>
    <row r="2001" spans="5:6" ht="12.75">
      <c r="E2001" s="395"/>
      <c r="F2001" s="395"/>
    </row>
    <row r="2002" spans="5:6" ht="12.75">
      <c r="E2002" s="395"/>
      <c r="F2002" s="395"/>
    </row>
    <row r="2003" spans="5:6" ht="12.75">
      <c r="E2003" s="395"/>
      <c r="F2003" s="395"/>
    </row>
    <row r="2004" spans="5:6" ht="12.75">
      <c r="E2004" s="395"/>
      <c r="F2004" s="395"/>
    </row>
    <row r="2005" spans="5:6" ht="12.75">
      <c r="E2005" s="395"/>
      <c r="F2005" s="395"/>
    </row>
    <row r="2006" spans="5:6" ht="12.75">
      <c r="E2006" s="395"/>
      <c r="F2006" s="395"/>
    </row>
    <row r="2007" spans="5:6" ht="12.75">
      <c r="E2007" s="395"/>
      <c r="F2007" s="395"/>
    </row>
    <row r="2008" spans="5:6" ht="12.75">
      <c r="E2008" s="395"/>
      <c r="F2008" s="395"/>
    </row>
    <row r="2009" spans="5:6" ht="12.75">
      <c r="E2009" s="395"/>
      <c r="F2009" s="395"/>
    </row>
    <row r="2010" spans="5:6" ht="12.75">
      <c r="E2010" s="395"/>
      <c r="F2010" s="395"/>
    </row>
    <row r="2011" spans="5:6" ht="12.75">
      <c r="E2011" s="395"/>
      <c r="F2011" s="395"/>
    </row>
    <row r="2012" spans="5:6" ht="12.75">
      <c r="E2012" s="395"/>
      <c r="F2012" s="395"/>
    </row>
    <row r="2013" spans="5:6" ht="12.75">
      <c r="E2013" s="395"/>
      <c r="F2013" s="395"/>
    </row>
    <row r="2014" spans="5:6" ht="12.75">
      <c r="E2014" s="395"/>
      <c r="F2014" s="395"/>
    </row>
    <row r="2015" spans="5:6" ht="12.75">
      <c r="E2015" s="395"/>
      <c r="F2015" s="395"/>
    </row>
    <row r="2016" spans="5:6" ht="12.75">
      <c r="E2016" s="395"/>
      <c r="F2016" s="395"/>
    </row>
    <row r="2017" spans="5:6" ht="12.75">
      <c r="E2017" s="395"/>
      <c r="F2017" s="395"/>
    </row>
    <row r="2018" spans="5:6" ht="12.75">
      <c r="E2018" s="395"/>
      <c r="F2018" s="395"/>
    </row>
    <row r="2019" spans="5:6" ht="12.75">
      <c r="E2019" s="395"/>
      <c r="F2019" s="395"/>
    </row>
    <row r="2020" spans="5:6" ht="12.75">
      <c r="E2020" s="395"/>
      <c r="F2020" s="395"/>
    </row>
    <row r="2021" spans="5:6" ht="12.75">
      <c r="E2021" s="395"/>
      <c r="F2021" s="395"/>
    </row>
    <row r="2022" spans="5:6" ht="12.75">
      <c r="E2022" s="395"/>
      <c r="F2022" s="395"/>
    </row>
    <row r="2023" spans="5:6" ht="12.75">
      <c r="E2023" s="395"/>
      <c r="F2023" s="395"/>
    </row>
    <row r="2024" spans="5:6" ht="12.75">
      <c r="E2024" s="395"/>
      <c r="F2024" s="395"/>
    </row>
    <row r="2025" spans="5:6" ht="12.75">
      <c r="E2025" s="395"/>
      <c r="F2025" s="395"/>
    </row>
    <row r="2026" spans="5:6" ht="12.75">
      <c r="E2026" s="395"/>
      <c r="F2026" s="395"/>
    </row>
    <row r="2027" spans="5:6" ht="12.75">
      <c r="E2027" s="395"/>
      <c r="F2027" s="395"/>
    </row>
    <row r="2028" spans="5:6" ht="12.75">
      <c r="E2028" s="395"/>
      <c r="F2028" s="395"/>
    </row>
    <row r="2029" spans="5:6" ht="12.75">
      <c r="E2029" s="395"/>
      <c r="F2029" s="395"/>
    </row>
    <row r="2030" spans="5:6" ht="12.75">
      <c r="E2030" s="395"/>
      <c r="F2030" s="395"/>
    </row>
    <row r="2031" spans="5:6" ht="12.75">
      <c r="E2031" s="395"/>
      <c r="F2031" s="395"/>
    </row>
    <row r="2032" spans="5:6" ht="12.75">
      <c r="E2032" s="395"/>
      <c r="F2032" s="395"/>
    </row>
    <row r="2033" spans="5:6" ht="12.75">
      <c r="E2033" s="395"/>
      <c r="F2033" s="395"/>
    </row>
    <row r="2034" spans="5:6" ht="12.75">
      <c r="E2034" s="395"/>
      <c r="F2034" s="395"/>
    </row>
    <row r="2035" spans="5:6" ht="12.75">
      <c r="E2035" s="395"/>
      <c r="F2035" s="395"/>
    </row>
    <row r="2036" spans="5:6" ht="12.75">
      <c r="E2036" s="395"/>
      <c r="F2036" s="395"/>
    </row>
    <row r="2037" spans="5:6" ht="12.75">
      <c r="E2037" s="395"/>
      <c r="F2037" s="395"/>
    </row>
    <row r="2038" spans="5:6" ht="12.75">
      <c r="E2038" s="395"/>
      <c r="F2038" s="395"/>
    </row>
    <row r="2039" spans="5:6" ht="12.75">
      <c r="E2039" s="395"/>
      <c r="F2039" s="395"/>
    </row>
    <row r="2040" spans="5:6" ht="12.75">
      <c r="E2040" s="395"/>
      <c r="F2040" s="395"/>
    </row>
  </sheetData>
  <sheetProtection/>
  <mergeCells count="2">
    <mergeCell ref="G5:H5"/>
    <mergeCell ref="G141:H14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70" t="s">
        <v>194</v>
      </c>
      <c r="H5" s="471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70" t="s">
        <v>194</v>
      </c>
      <c r="H5" s="471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70" t="s">
        <v>194</v>
      </c>
      <c r="H5" s="471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70" t="s">
        <v>194</v>
      </c>
      <c r="H44" s="471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70" t="s">
        <v>194</v>
      </c>
      <c r="H96" s="471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70" t="s">
        <v>194</v>
      </c>
      <c r="H148" s="471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70" t="s">
        <v>194</v>
      </c>
      <c r="H191" s="471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470" t="s">
        <v>194</v>
      </c>
      <c r="H5" s="471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70" t="s">
        <v>194</v>
      </c>
      <c r="H44" s="471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70" t="s">
        <v>194</v>
      </c>
      <c r="H96" s="471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70" t="s">
        <v>194</v>
      </c>
      <c r="H148" s="471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70" t="s">
        <v>194</v>
      </c>
      <c r="H191" s="471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4" t="s">
        <v>194</v>
      </c>
      <c r="H44" s="47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4" t="s">
        <v>194</v>
      </c>
      <c r="H96" s="47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74" t="s">
        <v>194</v>
      </c>
      <c r="H148" s="473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74" t="s">
        <v>194</v>
      </c>
      <c r="H191" s="473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4" t="s">
        <v>194</v>
      </c>
      <c r="H44" s="47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4" t="s">
        <v>194</v>
      </c>
      <c r="H96" s="47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74" t="s">
        <v>194</v>
      </c>
      <c r="H148" s="473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74" t="s">
        <v>194</v>
      </c>
      <c r="H191" s="473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4" t="s">
        <v>194</v>
      </c>
      <c r="H44" s="47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4" t="s">
        <v>194</v>
      </c>
      <c r="H96" s="47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474" t="s">
        <v>194</v>
      </c>
      <c r="H150" s="473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474" t="s">
        <v>194</v>
      </c>
      <c r="H193" s="473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4" t="s">
        <v>194</v>
      </c>
      <c r="H44" s="47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4" t="s">
        <v>194</v>
      </c>
      <c r="H96" s="47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74" t="s">
        <v>194</v>
      </c>
      <c r="H152" s="473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74" t="s">
        <v>194</v>
      </c>
      <c r="H195" s="473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Admin1</cp:lastModifiedBy>
  <cp:lastPrinted>2016-08-09T11:41:40Z</cp:lastPrinted>
  <dcterms:created xsi:type="dcterms:W3CDTF">2005-05-20T13:40:13Z</dcterms:created>
  <dcterms:modified xsi:type="dcterms:W3CDTF">2016-08-09T12:04:53Z</dcterms:modified>
  <cp:category/>
  <cp:version/>
  <cp:contentType/>
  <cp:contentStatus/>
</cp:coreProperties>
</file>