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<sst xmlns="http://schemas.openxmlformats.org/spreadsheetml/2006/main" count="152" uniqueCount="80">
  <si>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</si>
  <si>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</si>
  <si>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</si>
  <si>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</si>
  <si>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оборона</t>
  </si>
  <si>
    <t>Физическая культура и спорт</t>
  </si>
  <si>
    <t>Средства массовой информации</t>
  </si>
  <si>
    <t>Охрана окружающей среды</t>
  </si>
  <si>
    <t>(тыс. рублей)</t>
  </si>
  <si>
    <t>Наименование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</si>
  <si>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</si>
  <si>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</si>
  <si>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</si>
  <si>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</si>
  <si>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</si>
  <si>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</si>
  <si>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</si>
  <si>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</si>
  <si>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</si>
  <si>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</si>
  <si>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</si>
  <si>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</si>
  <si>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</si>
  <si>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</si>
  <si>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</si>
  <si>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</si>
  <si>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</si>
  <si>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</si>
  <si>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</si>
  <si>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</si>
  <si>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</si>
  <si>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</si>
  <si>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</si>
  <si>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</si>
  <si>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05</t>
  </si>
  <si>
    <t>Автомобильный 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</si>
  <si>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</si>
  <si>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</si>
  <si>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</si>
  <si>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</si>
  <si>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</si>
  <si>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</si>
  <si>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</si>
  <si>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</si>
  <si>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</si>
  <si>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</si>
  <si>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</si>
  <si>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</si>
  <si>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</si>
  <si>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</si>
  <si>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</si>
  <si>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</si>
  <si>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</si>
  <si>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</si>
  <si>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</si>
  <si>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</t>
  </si>
  <si>
    <t>Массовый спорт</t>
  </si>
  <si>
    <t>11</t>
  </si>
  <si>
    <t>Другие вопросы в области физической культуры и спорта</t>
  </si>
  <si>
    <t>12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</si>
  <si>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</si>
  <si>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</si>
  <si>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</si>
  <si>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</si>
  <si>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</si>
  <si>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Условно утвержденные расходы</t>
  </si>
  <si>
    <t>Обеспечение проведения выборов и референдумов</t>
  </si>
  <si>
    <t>Дополнительное образование детей</t>
  </si>
  <si>
    <t>Судебная система</t>
  </si>
  <si>
    <t>Плановые назначения на 2022 год</t>
  </si>
  <si>
    <t>Иные дотации</t>
  </si>
  <si>
    <t>Плановые назначения на 2023 год</t>
  </si>
  <si>
    <t>Другие вопросы в области жилищно-коммунального хозяйства</t>
  </si>
  <si>
    <t xml:space="preserve">Сведения  за 2020-2024 годы по подразделам расходов   </t>
  </si>
  <si>
    <t>Исполнено за 2020 год</t>
  </si>
  <si>
    <t>Ожидаемое исполнение за 2021 год</t>
  </si>
  <si>
    <t>Плановые назначения на 2024 год</t>
  </si>
  <si>
    <t>Отклонение 2022 год от исполнения 2020 год</t>
  </si>
  <si>
    <t>Отклонение 2022 год от уточненных назначений  2021 год</t>
  </si>
  <si>
    <t>Культура, кинематография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</si>
</sst>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"/>
    <numFmt numFmtId="185" formatCode="#,##0.000"/>
    <numFmt numFmtId="186" formatCode="#,##0.0000"/>
    <numFmt numFmtId="187" formatCode="#,##0.00000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right" wrapText="1"/>
    </xf>
    <xf numFmtId="183" fontId="3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183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83" fontId="3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vertical="distributed"/>
    </xf>
    <xf numFmtId="183" fontId="2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vertical="distributed"/>
    </xf>
    <xf numFmtId="49" fontId="3" fillId="0" borderId="13" xfId="0" applyNumberFormat="1" applyFont="1" applyBorder="1" applyAlignment="1">
      <alignment horizontal="right"/>
    </xf>
    <xf numFmtId="183" fontId="3" fillId="0" borderId="1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83" fontId="2" fillId="0" borderId="13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5" fontId="3" fillId="0" borderId="13" xfId="0" applyNumberFormat="1" applyFont="1" applyBorder="1" applyAlignment="1">
      <alignment horizontal="right"/>
    </xf>
    <xf numFmtId="185" fontId="2" fillId="0" borderId="12" xfId="0" applyNumberFormat="1" applyFont="1" applyBorder="1" applyAlignment="1">
      <alignment horizontal="right" wrapText="1"/>
    </xf>
    <xf numFmtId="185" fontId="3" fillId="0" borderId="13" xfId="0" applyNumberFormat="1" applyFont="1" applyBorder="1" applyAlignment="1">
      <alignment horizontal="right" wrapText="1"/>
    </xf>
    <xf numFmtId="183" fontId="5" fillId="33" borderId="13" xfId="52" applyNumberFormat="1" applyFont="1" applyFill="1" applyBorder="1" applyAlignment="1">
      <alignment/>
      <protection/>
    </xf>
    <xf numFmtId="183" fontId="2" fillId="0" borderId="13" xfId="0" applyNumberFormat="1" applyFont="1" applyBorder="1" applyAlignment="1">
      <alignment horizontal="left" wrapText="1"/>
    </xf>
    <xf numFmtId="183" fontId="2" fillId="0" borderId="13" xfId="0" applyNumberFormat="1" applyFont="1" applyBorder="1" applyAlignment="1">
      <alignment wrapText="1"/>
    </xf>
    <xf numFmtId="183" fontId="2" fillId="33" borderId="13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185" fontId="2" fillId="0" borderId="13" xfId="0" applyNumberFormat="1" applyFont="1" applyBorder="1" applyAlignment="1">
      <alignment wrapText="1"/>
    </xf>
    <xf numFmtId="185" fontId="2" fillId="0" borderId="16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183" fontId="25" fillId="33" borderId="13" xfId="0" applyNumberFormat="1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PageLayoutView="0" workbookViewId="0" topLeftCell="A5">
      <selection activeCell="F14" sqref="F14"/>
    </sheetView>
  </sheetViews>
  <sheetFormatPr defaultColWidth="9.00390625" defaultRowHeight="12.75"/>
  <cols>
    <col min="1" max="1" width="32.625" style="2" customWidth="1"/>
    <col min="2" max="2" width="5.875" style="2" customWidth="1"/>
    <col min="3" max="3" width="6.00390625" style="2" customWidth="1"/>
    <col min="4" max="4" width="14.375" style="2" customWidth="1"/>
    <col min="5" max="5" width="14.625" style="2" customWidth="1"/>
    <col min="6" max="6" width="14.875" style="2" customWidth="1"/>
    <col min="7" max="7" width="14.25390625" style="2" customWidth="1"/>
    <col min="8" max="8" width="13.375" style="1" customWidth="1"/>
    <col min="9" max="9" width="15.375" style="1" customWidth="1"/>
    <col min="10" max="10" width="14.25390625" style="1" customWidth="1"/>
    <col min="11" max="16384" width="9.125" style="1" customWidth="1"/>
  </cols>
  <sheetData>
    <row r="1" spans="1:8" ht="15" customHeight="1">
      <c r="A1" s="46" t="s">
        <v>73</v>
      </c>
      <c r="B1" s="46"/>
      <c r="C1" s="46"/>
      <c r="D1" s="46"/>
      <c r="E1" s="46"/>
      <c r="F1" s="46"/>
      <c r="G1" s="46"/>
      <c r="H1" s="46"/>
    </row>
    <row r="3" spans="1:8" ht="16.5" thickBot="1">
      <c r="A3" s="3"/>
      <c r="H3" s="3" t="s">
        <v>8</v>
      </c>
    </row>
    <row r="4" spans="1:10" s="7" customFormat="1" ht="120" customHeight="1" thickBot="1">
      <c r="A4" s="4" t="s">
        <v>9</v>
      </c>
      <c r="B4" s="5" t="s">
        <v>10</v>
      </c>
      <c r="C4" s="5" t="s">
        <v>11</v>
      </c>
      <c r="D4" s="6" t="s">
        <v>74</v>
      </c>
      <c r="E4" s="30" t="s">
        <v>75</v>
      </c>
      <c r="F4" s="30" t="s">
        <v>69</v>
      </c>
      <c r="G4" s="30" t="s">
        <v>71</v>
      </c>
      <c r="H4" s="30" t="s">
        <v>76</v>
      </c>
      <c r="I4" s="32" t="s">
        <v>77</v>
      </c>
      <c r="J4" s="32" t="s">
        <v>78</v>
      </c>
    </row>
    <row r="5" spans="1:10" ht="31.5">
      <c r="A5" s="8" t="s">
        <v>0</v>
      </c>
      <c r="B5" s="9" t="s">
        <v>12</v>
      </c>
      <c r="C5" s="9"/>
      <c r="D5" s="10">
        <f>D6+D7+D8+D10+D205+D13+D12+D9+D11</f>
        <v>53923.672170000005</v>
      </c>
      <c r="E5" s="10">
        <f>E6+E7+E8+E10+E205+E13+E12+E9+E11</f>
        <v>61145.13536000001</v>
      </c>
      <c r="F5" s="10">
        <f>F6+F7+F8+F10+F205+F13+F12+F9+F11</f>
        <v>64544.831999999995</v>
      </c>
      <c r="G5" s="10">
        <f>G6+G7+G8+G10+G205+G13+G12+G9+G11</f>
        <v>47557.812</v>
      </c>
      <c r="H5" s="10">
        <f>H6+H7+H8+H10+H205+H13+H12+H9+H11</f>
        <v>48258.712</v>
      </c>
      <c r="I5" s="34">
        <f>F5-D5</f>
        <v>10621.15982999999</v>
      </c>
      <c r="J5" s="34">
        <f>F5-E5</f>
        <v>3399.6966399999874</v>
      </c>
    </row>
    <row r="6" spans="1:10" ht="63.75" customHeight="1">
      <c r="A6" s="11" t="s">
        <v>13</v>
      </c>
      <c r="B6" s="12" t="s">
        <v>12</v>
      </c>
      <c r="C6" s="12" t="s">
        <v>14</v>
      </c>
      <c r="D6" s="13">
        <v>2885.23515</v>
      </c>
      <c r="E6" s="38">
        <v>2070.98</v>
      </c>
      <c r="F6" s="42">
        <v>1855.74</v>
      </c>
      <c r="G6" s="42">
        <v>1855.74</v>
      </c>
      <c r="H6" s="42">
        <v>1855.74</v>
      </c>
      <c r="I6" s="33">
        <f aca="true" t="shared" si="0" ref="I6:I59">F6-D6</f>
        <v>-1029.49515</v>
      </c>
      <c r="J6" s="33">
        <f aca="true" t="shared" si="1" ref="J6:J59">F6-E6</f>
        <v>-215.24</v>
      </c>
    </row>
    <row r="7" spans="1:10" ht="93.75" customHeight="1">
      <c r="A7" s="11" t="s">
        <v>15</v>
      </c>
      <c r="B7" s="12" t="s">
        <v>12</v>
      </c>
      <c r="C7" s="12" t="s">
        <v>16</v>
      </c>
      <c r="D7" s="13">
        <v>795.26248</v>
      </c>
      <c r="E7" s="38">
        <v>751.1</v>
      </c>
      <c r="F7" s="42">
        <v>751.1</v>
      </c>
      <c r="G7" s="42">
        <v>751.1</v>
      </c>
      <c r="H7" s="42">
        <v>751.1</v>
      </c>
      <c r="I7" s="33">
        <f t="shared" si="0"/>
        <v>-44.16247999999996</v>
      </c>
      <c r="J7" s="33">
        <f t="shared" si="1"/>
        <v>0</v>
      </c>
    </row>
    <row r="8" spans="1:10" ht="111.75" customHeight="1">
      <c r="A8" s="11" t="s">
        <v>17</v>
      </c>
      <c r="B8" s="12" t="s">
        <v>12</v>
      </c>
      <c r="C8" s="12" t="s">
        <v>18</v>
      </c>
      <c r="D8" s="13">
        <v>20088.45692</v>
      </c>
      <c r="E8" s="38">
        <v>23357.28343</v>
      </c>
      <c r="F8" s="43">
        <v>22154.542</v>
      </c>
      <c r="G8" s="43">
        <v>19308.642</v>
      </c>
      <c r="H8" s="43">
        <v>19308.642</v>
      </c>
      <c r="I8" s="33">
        <f t="shared" si="0"/>
        <v>2066.0850800000007</v>
      </c>
      <c r="J8" s="33">
        <f t="shared" si="1"/>
        <v>-1202.7414299999982</v>
      </c>
    </row>
    <row r="9" spans="1:10" ht="18.75" customHeight="1">
      <c r="A9" s="11" t="s">
        <v>68</v>
      </c>
      <c r="B9" s="12" t="s">
        <v>12</v>
      </c>
      <c r="C9" s="12" t="s">
        <v>34</v>
      </c>
      <c r="D9" s="13">
        <v>0</v>
      </c>
      <c r="E9" s="38">
        <v>0</v>
      </c>
      <c r="F9" s="43">
        <v>72</v>
      </c>
      <c r="G9" s="43">
        <v>0</v>
      </c>
      <c r="H9" s="43">
        <v>0</v>
      </c>
      <c r="I9" s="34">
        <f t="shared" si="0"/>
        <v>72</v>
      </c>
      <c r="J9" s="34">
        <f t="shared" si="1"/>
        <v>72</v>
      </c>
    </row>
    <row r="10" spans="1:10" ht="78.75">
      <c r="A10" s="11" t="s">
        <v>19</v>
      </c>
      <c r="B10" s="12" t="s">
        <v>12</v>
      </c>
      <c r="C10" s="12" t="s">
        <v>20</v>
      </c>
      <c r="D10" s="13">
        <v>11160.20463</v>
      </c>
      <c r="E10" s="38">
        <v>11708.49958</v>
      </c>
      <c r="F10" s="43">
        <v>12930.14</v>
      </c>
      <c r="G10" s="43">
        <v>11319.14</v>
      </c>
      <c r="H10" s="43">
        <v>11300.14</v>
      </c>
      <c r="I10" s="33">
        <f t="shared" si="0"/>
        <v>1769.9353699999992</v>
      </c>
      <c r="J10" s="33">
        <f t="shared" si="1"/>
        <v>1221.6404199999997</v>
      </c>
    </row>
    <row r="11" spans="1:10" ht="31.5">
      <c r="A11" s="11" t="s">
        <v>66</v>
      </c>
      <c r="B11" s="12" t="s">
        <v>12</v>
      </c>
      <c r="C11" s="12" t="s">
        <v>21</v>
      </c>
      <c r="D11" s="13">
        <v>628.3026</v>
      </c>
      <c r="E11" s="13">
        <v>7.7558</v>
      </c>
      <c r="F11" s="13">
        <v>0</v>
      </c>
      <c r="G11" s="13">
        <v>0</v>
      </c>
      <c r="H11" s="13">
        <v>0</v>
      </c>
      <c r="I11" s="33">
        <f t="shared" si="0"/>
        <v>-628.3026</v>
      </c>
      <c r="J11" s="33">
        <f t="shared" si="1"/>
        <v>-7.7558</v>
      </c>
    </row>
    <row r="12" spans="1:10" ht="15.75">
      <c r="A12" s="11" t="s">
        <v>22</v>
      </c>
      <c r="B12" s="12" t="s">
        <v>12</v>
      </c>
      <c r="C12" s="12" t="s">
        <v>57</v>
      </c>
      <c r="D12" s="13">
        <v>0</v>
      </c>
      <c r="E12" s="38">
        <v>165.03055</v>
      </c>
      <c r="F12" s="44">
        <v>2142.61</v>
      </c>
      <c r="G12" s="43">
        <v>364.09</v>
      </c>
      <c r="H12" s="43">
        <v>1083.99</v>
      </c>
      <c r="I12" s="33">
        <f t="shared" si="0"/>
        <v>2142.61</v>
      </c>
      <c r="J12" s="33">
        <f t="shared" si="1"/>
        <v>1977.5794500000002</v>
      </c>
    </row>
    <row r="13" spans="1:10" ht="31.5">
      <c r="A13" s="11" t="s">
        <v>23</v>
      </c>
      <c r="B13" s="12" t="s">
        <v>12</v>
      </c>
      <c r="C13" s="14">
        <v>13</v>
      </c>
      <c r="D13" s="13">
        <v>18366.21039</v>
      </c>
      <c r="E13" s="38">
        <v>23084.486</v>
      </c>
      <c r="F13" s="43">
        <v>24638.7</v>
      </c>
      <c r="G13" s="43">
        <v>13959.1</v>
      </c>
      <c r="H13" s="43">
        <v>13959.1</v>
      </c>
      <c r="I13" s="33">
        <f t="shared" si="0"/>
        <v>6272.4896100000005</v>
      </c>
      <c r="J13" s="33">
        <f t="shared" si="1"/>
        <v>1554.214</v>
      </c>
    </row>
    <row r="14" spans="1:10" s="7" customFormat="1" ht="15.75">
      <c r="A14" s="15" t="s">
        <v>4</v>
      </c>
      <c r="B14" s="16" t="s">
        <v>14</v>
      </c>
      <c r="C14" s="17"/>
      <c r="D14" s="18">
        <f>D15</f>
        <v>1694.6</v>
      </c>
      <c r="E14" s="18">
        <f>E15</f>
        <v>1733.3</v>
      </c>
      <c r="F14" s="18">
        <f>F15</f>
        <v>0</v>
      </c>
      <c r="G14" s="37">
        <f>G15</f>
        <v>0</v>
      </c>
      <c r="H14" s="37">
        <f>H15</f>
        <v>0</v>
      </c>
      <c r="I14" s="34">
        <f t="shared" si="0"/>
        <v>-1694.6</v>
      </c>
      <c r="J14" s="34">
        <f t="shared" si="1"/>
        <v>-1733.3</v>
      </c>
    </row>
    <row r="15" spans="1:10" ht="31.5">
      <c r="A15" s="11" t="s">
        <v>24</v>
      </c>
      <c r="B15" s="12" t="s">
        <v>14</v>
      </c>
      <c r="C15" s="12" t="s">
        <v>16</v>
      </c>
      <c r="D15" s="13">
        <v>1694.6</v>
      </c>
      <c r="E15" s="38">
        <v>1733.3</v>
      </c>
      <c r="F15" s="40">
        <v>0</v>
      </c>
      <c r="G15" s="40">
        <v>0</v>
      </c>
      <c r="H15" s="40">
        <v>0</v>
      </c>
      <c r="I15" s="33">
        <f t="shared" si="0"/>
        <v>-1694.6</v>
      </c>
      <c r="J15" s="33">
        <f t="shared" si="1"/>
        <v>-1733.3</v>
      </c>
    </row>
    <row r="16" spans="1:10" s="7" customFormat="1" ht="47.25">
      <c r="A16" s="15" t="s">
        <v>25</v>
      </c>
      <c r="B16" s="16" t="s">
        <v>16</v>
      </c>
      <c r="C16" s="17"/>
      <c r="D16" s="18">
        <f>D18+D17+D20+D19</f>
        <v>2210.8194200000003</v>
      </c>
      <c r="E16" s="18">
        <f>E18+E17+E20+E19</f>
        <v>3980.17</v>
      </c>
      <c r="F16" s="18">
        <f>F18+F17+F20+F19</f>
        <v>4295.8</v>
      </c>
      <c r="G16" s="37">
        <f>G18+G17+G20+G19</f>
        <v>2825.3</v>
      </c>
      <c r="H16" s="37">
        <f>H18+H17+H20+H19</f>
        <v>2825.3</v>
      </c>
      <c r="I16" s="34">
        <f t="shared" si="0"/>
        <v>2084.98058</v>
      </c>
      <c r="J16" s="34">
        <f t="shared" si="1"/>
        <v>315.6300000000001</v>
      </c>
    </row>
    <row r="17" spans="1:10" s="20" customFormat="1" ht="15.75">
      <c r="A17" s="19" t="s">
        <v>26</v>
      </c>
      <c r="B17" s="12" t="s">
        <v>16</v>
      </c>
      <c r="C17" s="12" t="s">
        <v>18</v>
      </c>
      <c r="D17" s="13">
        <v>613.5</v>
      </c>
      <c r="E17" s="38">
        <v>769.1</v>
      </c>
      <c r="F17" s="40">
        <v>699.3</v>
      </c>
      <c r="G17" s="40">
        <v>699.3</v>
      </c>
      <c r="H17" s="40">
        <v>699.3</v>
      </c>
      <c r="I17" s="33">
        <f t="shared" si="0"/>
        <v>85.79999999999995</v>
      </c>
      <c r="J17" s="33">
        <f t="shared" si="1"/>
        <v>-69.80000000000007</v>
      </c>
    </row>
    <row r="18" spans="1:10" ht="65.25" customHeight="1">
      <c r="A18" s="21" t="s">
        <v>27</v>
      </c>
      <c r="B18" s="22" t="s">
        <v>16</v>
      </c>
      <c r="C18" s="12" t="s">
        <v>28</v>
      </c>
      <c r="D18" s="13">
        <v>1415.01942</v>
      </c>
      <c r="E18" s="38">
        <v>0</v>
      </c>
      <c r="F18" s="13">
        <v>0</v>
      </c>
      <c r="G18" s="13">
        <v>0</v>
      </c>
      <c r="H18" s="13">
        <v>0</v>
      </c>
      <c r="I18" s="33">
        <f t="shared" si="0"/>
        <v>-1415.01942</v>
      </c>
      <c r="J18" s="33">
        <f t="shared" si="1"/>
        <v>0</v>
      </c>
    </row>
    <row r="19" spans="1:10" ht="31.5">
      <c r="A19" s="21" t="s">
        <v>29</v>
      </c>
      <c r="B19" s="22" t="s">
        <v>16</v>
      </c>
      <c r="C19" s="12" t="s">
        <v>30</v>
      </c>
      <c r="D19" s="13">
        <v>140</v>
      </c>
      <c r="E19" s="38">
        <v>3194.07</v>
      </c>
      <c r="F19" s="40">
        <v>3576.5</v>
      </c>
      <c r="G19" s="40">
        <v>2109</v>
      </c>
      <c r="H19" s="40">
        <v>2109</v>
      </c>
      <c r="I19" s="33">
        <f t="shared" si="0"/>
        <v>3436.5</v>
      </c>
      <c r="J19" s="33">
        <f t="shared" si="1"/>
        <v>382.42999999999984</v>
      </c>
    </row>
    <row r="20" spans="1:10" ht="63">
      <c r="A20" s="23" t="s">
        <v>31</v>
      </c>
      <c r="B20" s="12" t="s">
        <v>16</v>
      </c>
      <c r="C20" s="12" t="s">
        <v>32</v>
      </c>
      <c r="D20" s="13">
        <v>42.3</v>
      </c>
      <c r="E20" s="38">
        <v>17</v>
      </c>
      <c r="F20" s="40">
        <v>20</v>
      </c>
      <c r="G20" s="40">
        <v>17</v>
      </c>
      <c r="H20" s="40">
        <v>17</v>
      </c>
      <c r="I20" s="33">
        <f t="shared" si="0"/>
        <v>-22.299999999999997</v>
      </c>
      <c r="J20" s="33">
        <f t="shared" si="1"/>
        <v>3</v>
      </c>
    </row>
    <row r="21" spans="1:10" ht="15.75">
      <c r="A21" s="15" t="s">
        <v>1</v>
      </c>
      <c r="B21" s="16" t="s">
        <v>18</v>
      </c>
      <c r="C21" s="16"/>
      <c r="D21" s="18">
        <f>D22+D25+D23+D24</f>
        <v>8402.05835</v>
      </c>
      <c r="E21" s="18">
        <f>E22+E25+E23+E24</f>
        <v>10321.80768</v>
      </c>
      <c r="F21" s="18">
        <f>F22+F25+F23+F24</f>
        <v>13638.05</v>
      </c>
      <c r="G21" s="37">
        <f>G22+G25+G23+G24</f>
        <v>12546.27</v>
      </c>
      <c r="H21" s="37">
        <f>H22+H25+H23+H24</f>
        <v>10604.470000000001</v>
      </c>
      <c r="I21" s="34">
        <f t="shared" si="0"/>
        <v>5235.99165</v>
      </c>
      <c r="J21" s="34">
        <f t="shared" si="1"/>
        <v>3316.2423199999994</v>
      </c>
    </row>
    <row r="22" spans="1:10" ht="31.5" customHeight="1">
      <c r="A22" s="11" t="s">
        <v>33</v>
      </c>
      <c r="B22" s="12" t="s">
        <v>18</v>
      </c>
      <c r="C22" s="12" t="s">
        <v>34</v>
      </c>
      <c r="D22" s="13">
        <v>3547.73797</v>
      </c>
      <c r="E22" s="38">
        <v>3951.8</v>
      </c>
      <c r="F22" s="40">
        <v>5006.45</v>
      </c>
      <c r="G22" s="40">
        <v>5102.37</v>
      </c>
      <c r="H22" s="40">
        <v>5102.37</v>
      </c>
      <c r="I22" s="33">
        <f t="shared" si="0"/>
        <v>1458.7120299999997</v>
      </c>
      <c r="J22" s="33">
        <f t="shared" si="1"/>
        <v>1054.6499999999996</v>
      </c>
    </row>
    <row r="23" spans="1:10" ht="15.75">
      <c r="A23" s="11" t="s">
        <v>35</v>
      </c>
      <c r="B23" s="12" t="s">
        <v>18</v>
      </c>
      <c r="C23" s="12" t="s">
        <v>36</v>
      </c>
      <c r="D23" s="13">
        <v>762.86896</v>
      </c>
      <c r="E23" s="38">
        <v>1130</v>
      </c>
      <c r="F23" s="40">
        <v>1207</v>
      </c>
      <c r="G23" s="40">
        <v>600</v>
      </c>
      <c r="H23" s="40">
        <v>600</v>
      </c>
      <c r="I23" s="33">
        <f t="shared" si="0"/>
        <v>444.13104</v>
      </c>
      <c r="J23" s="33">
        <f t="shared" si="1"/>
        <v>77</v>
      </c>
    </row>
    <row r="24" spans="1:10" ht="31.5" customHeight="1">
      <c r="A24" s="31" t="s">
        <v>37</v>
      </c>
      <c r="B24" s="12" t="s">
        <v>18</v>
      </c>
      <c r="C24" s="12" t="s">
        <v>28</v>
      </c>
      <c r="D24" s="24">
        <v>0</v>
      </c>
      <c r="E24" s="38">
        <v>89.18318</v>
      </c>
      <c r="F24" s="24">
        <v>0</v>
      </c>
      <c r="G24" s="36">
        <v>0</v>
      </c>
      <c r="H24" s="36">
        <v>0</v>
      </c>
      <c r="I24" s="33">
        <f t="shared" si="0"/>
        <v>0</v>
      </c>
      <c r="J24" s="33">
        <f t="shared" si="1"/>
        <v>-89.18318</v>
      </c>
    </row>
    <row r="25" spans="1:10" ht="33" customHeight="1">
      <c r="A25" s="11" t="s">
        <v>38</v>
      </c>
      <c r="B25" s="12" t="s">
        <v>18</v>
      </c>
      <c r="C25" s="12">
        <v>12</v>
      </c>
      <c r="D25" s="13">
        <v>4091.45142</v>
      </c>
      <c r="E25" s="38">
        <v>5150.8245</v>
      </c>
      <c r="F25" s="40">
        <v>7424.6</v>
      </c>
      <c r="G25" s="40">
        <v>6843.9</v>
      </c>
      <c r="H25" s="40">
        <v>4902.1</v>
      </c>
      <c r="I25" s="33">
        <f t="shared" si="0"/>
        <v>3333.1485800000005</v>
      </c>
      <c r="J25" s="33">
        <f t="shared" si="1"/>
        <v>2273.7755000000006</v>
      </c>
    </row>
    <row r="26" spans="1:10" ht="31.5">
      <c r="A26" s="15" t="s">
        <v>39</v>
      </c>
      <c r="B26" s="16" t="s">
        <v>34</v>
      </c>
      <c r="C26" s="16"/>
      <c r="D26" s="18">
        <f>D27+D28+D29</f>
        <v>3408.09144</v>
      </c>
      <c r="E26" s="18">
        <f>E27+E28+E29</f>
        <v>2256.98769</v>
      </c>
      <c r="F26" s="18">
        <f>F27+F28+F29</f>
        <v>1570.6</v>
      </c>
      <c r="G26" s="37">
        <f>G27+G28+G29</f>
        <v>1570.6</v>
      </c>
      <c r="H26" s="37">
        <f>H27+H28+H29</f>
        <v>1570.6</v>
      </c>
      <c r="I26" s="34">
        <f t="shared" si="0"/>
        <v>-1837.4914400000002</v>
      </c>
      <c r="J26" s="34">
        <f t="shared" si="1"/>
        <v>-686.38769</v>
      </c>
    </row>
    <row r="27" spans="1:10" ht="21" customHeight="1">
      <c r="A27" s="11" t="s">
        <v>40</v>
      </c>
      <c r="B27" s="12" t="s">
        <v>34</v>
      </c>
      <c r="C27" s="12" t="s">
        <v>12</v>
      </c>
      <c r="D27" s="13">
        <v>2897.66544</v>
      </c>
      <c r="E27" s="38">
        <v>2242.08387</v>
      </c>
      <c r="F27" s="40">
        <v>1570.6</v>
      </c>
      <c r="G27" s="40">
        <v>1570.6</v>
      </c>
      <c r="H27" s="40">
        <v>1570.6</v>
      </c>
      <c r="I27" s="33">
        <f t="shared" si="0"/>
        <v>-1327.0654400000003</v>
      </c>
      <c r="J27" s="33">
        <f t="shared" si="1"/>
        <v>-671.48387</v>
      </c>
    </row>
    <row r="28" spans="1:10" ht="15.75">
      <c r="A28" s="11" t="s">
        <v>41</v>
      </c>
      <c r="B28" s="12" t="s">
        <v>34</v>
      </c>
      <c r="C28" s="12" t="s">
        <v>14</v>
      </c>
      <c r="D28" s="13">
        <v>500</v>
      </c>
      <c r="E28" s="13">
        <v>0</v>
      </c>
      <c r="F28" s="13">
        <v>0</v>
      </c>
      <c r="G28" s="36">
        <v>0</v>
      </c>
      <c r="H28" s="36">
        <v>0</v>
      </c>
      <c r="I28" s="33">
        <f t="shared" si="0"/>
        <v>-500</v>
      </c>
      <c r="J28" s="33">
        <f t="shared" si="1"/>
        <v>0</v>
      </c>
    </row>
    <row r="29" spans="1:10" ht="47.25">
      <c r="A29" s="39" t="s">
        <v>72</v>
      </c>
      <c r="B29" s="12" t="s">
        <v>34</v>
      </c>
      <c r="C29" s="12" t="s">
        <v>34</v>
      </c>
      <c r="D29" s="13">
        <v>10.426</v>
      </c>
      <c r="E29" s="13">
        <v>14.90382</v>
      </c>
      <c r="F29" s="13">
        <v>0</v>
      </c>
      <c r="G29" s="36">
        <v>0</v>
      </c>
      <c r="H29" s="36">
        <v>0</v>
      </c>
      <c r="I29" s="33">
        <f t="shared" si="0"/>
        <v>-10.426</v>
      </c>
      <c r="J29" s="33">
        <f t="shared" si="1"/>
        <v>-14.90382</v>
      </c>
    </row>
    <row r="30" spans="1:10" ht="15.75">
      <c r="A30" s="25" t="s">
        <v>7</v>
      </c>
      <c r="B30" s="16" t="s">
        <v>20</v>
      </c>
      <c r="C30" s="16"/>
      <c r="D30" s="18">
        <f>D31</f>
        <v>0</v>
      </c>
      <c r="E30" s="18">
        <f>E31</f>
        <v>0</v>
      </c>
      <c r="F30" s="18">
        <f>F31</f>
        <v>0</v>
      </c>
      <c r="G30" s="37">
        <f>G31</f>
        <v>0</v>
      </c>
      <c r="H30" s="37">
        <f>H31</f>
        <v>0</v>
      </c>
      <c r="I30" s="34">
        <f t="shared" si="0"/>
        <v>0</v>
      </c>
      <c r="J30" s="34">
        <f t="shared" si="1"/>
        <v>0</v>
      </c>
    </row>
    <row r="31" spans="1:10" ht="31.5">
      <c r="A31" s="26" t="s">
        <v>42</v>
      </c>
      <c r="B31" s="12" t="s">
        <v>20</v>
      </c>
      <c r="C31" s="12" t="s">
        <v>34</v>
      </c>
      <c r="D31" s="13">
        <v>0</v>
      </c>
      <c r="E31" s="13">
        <v>0</v>
      </c>
      <c r="F31" s="13">
        <v>0</v>
      </c>
      <c r="G31" s="36">
        <v>0</v>
      </c>
      <c r="H31" s="36">
        <v>0</v>
      </c>
      <c r="I31" s="33">
        <f t="shared" si="0"/>
        <v>0</v>
      </c>
      <c r="J31" s="33">
        <f t="shared" si="1"/>
        <v>0</v>
      </c>
    </row>
    <row r="32" spans="1:10" ht="15.75">
      <c r="A32" s="15" t="s">
        <v>2</v>
      </c>
      <c r="B32" s="16" t="s">
        <v>21</v>
      </c>
      <c r="C32" s="16"/>
      <c r="D32" s="18">
        <f>D33+D34+D36+D37+D35</f>
        <v>288127.17135</v>
      </c>
      <c r="E32" s="18">
        <f>E33+E34+E36+E37+E35</f>
        <v>257184.97436000002</v>
      </c>
      <c r="F32" s="18">
        <f>F33+F34+F36+F37+F35</f>
        <v>267653.85099999997</v>
      </c>
      <c r="G32" s="45">
        <f>G33+G34+G36+G37+G35</f>
        <v>225551.851</v>
      </c>
      <c r="H32" s="45">
        <f>H33+H34+H36+H37+H35</f>
        <v>230303.151</v>
      </c>
      <c r="I32" s="34">
        <f t="shared" si="0"/>
        <v>-20473.320350000053</v>
      </c>
      <c r="J32" s="34">
        <f t="shared" si="1"/>
        <v>10468.876639999944</v>
      </c>
    </row>
    <row r="33" spans="1:10" ht="17.25" customHeight="1">
      <c r="A33" s="11" t="s">
        <v>43</v>
      </c>
      <c r="B33" s="12" t="s">
        <v>21</v>
      </c>
      <c r="C33" s="12" t="s">
        <v>12</v>
      </c>
      <c r="D33" s="13">
        <v>43278.14009</v>
      </c>
      <c r="E33" s="38">
        <v>41408.32</v>
      </c>
      <c r="F33" s="40">
        <v>43858.08</v>
      </c>
      <c r="G33" s="40">
        <v>33617.88</v>
      </c>
      <c r="H33" s="40">
        <v>34967.88</v>
      </c>
      <c r="I33" s="33">
        <f t="shared" si="0"/>
        <v>579.939910000001</v>
      </c>
      <c r="J33" s="33">
        <f t="shared" si="1"/>
        <v>2449.760000000002</v>
      </c>
    </row>
    <row r="34" spans="1:10" ht="17.25" customHeight="1">
      <c r="A34" s="11" t="s">
        <v>44</v>
      </c>
      <c r="B34" s="12" t="s">
        <v>21</v>
      </c>
      <c r="C34" s="12" t="s">
        <v>14</v>
      </c>
      <c r="D34" s="13">
        <v>197273.2556</v>
      </c>
      <c r="E34" s="38">
        <v>183158.638</v>
      </c>
      <c r="F34" s="41">
        <v>186545.48</v>
      </c>
      <c r="G34" s="47">
        <v>167939.68</v>
      </c>
      <c r="H34" s="47">
        <v>171310.98</v>
      </c>
      <c r="I34" s="33">
        <f t="shared" si="0"/>
        <v>-10727.775599999994</v>
      </c>
      <c r="J34" s="33">
        <f t="shared" si="1"/>
        <v>3386.842000000004</v>
      </c>
    </row>
    <row r="35" spans="1:10" ht="30" customHeight="1">
      <c r="A35" s="11" t="s">
        <v>67</v>
      </c>
      <c r="B35" s="12" t="s">
        <v>21</v>
      </c>
      <c r="C35" s="12" t="s">
        <v>16</v>
      </c>
      <c r="D35" s="13">
        <v>27155.72262</v>
      </c>
      <c r="E35" s="38">
        <v>13966.1</v>
      </c>
      <c r="F35" s="40">
        <v>14706.3</v>
      </c>
      <c r="G35" s="40">
        <v>9542</v>
      </c>
      <c r="H35" s="40">
        <v>9542</v>
      </c>
      <c r="I35" s="33">
        <f t="shared" si="0"/>
        <v>-12449.422620000001</v>
      </c>
      <c r="J35" s="33">
        <f t="shared" si="1"/>
        <v>740.1999999999989</v>
      </c>
    </row>
    <row r="36" spans="1:10" ht="31.5">
      <c r="A36" s="11" t="s">
        <v>45</v>
      </c>
      <c r="B36" s="12" t="s">
        <v>21</v>
      </c>
      <c r="C36" s="12" t="s">
        <v>21</v>
      </c>
      <c r="D36" s="13">
        <v>296.906</v>
      </c>
      <c r="E36" s="38">
        <v>664.04</v>
      </c>
      <c r="F36" s="40">
        <v>740.191</v>
      </c>
      <c r="G36" s="40">
        <v>710.191</v>
      </c>
      <c r="H36" s="40">
        <v>710.191</v>
      </c>
      <c r="I36" s="33">
        <f t="shared" si="0"/>
        <v>443.285</v>
      </c>
      <c r="J36" s="33">
        <f t="shared" si="1"/>
        <v>76.15100000000007</v>
      </c>
    </row>
    <row r="37" spans="1:10" ht="29.25" customHeight="1">
      <c r="A37" s="11" t="s">
        <v>46</v>
      </c>
      <c r="B37" s="12" t="s">
        <v>21</v>
      </c>
      <c r="C37" s="12" t="s">
        <v>28</v>
      </c>
      <c r="D37" s="13">
        <v>20123.14704</v>
      </c>
      <c r="E37" s="38">
        <v>17987.87636</v>
      </c>
      <c r="F37" s="40">
        <v>21803.8</v>
      </c>
      <c r="G37" s="40">
        <v>13742.1</v>
      </c>
      <c r="H37" s="40">
        <v>13772.1</v>
      </c>
      <c r="I37" s="33">
        <f t="shared" si="0"/>
        <v>1680.6529599999994</v>
      </c>
      <c r="J37" s="33">
        <f t="shared" si="1"/>
        <v>3815.923640000001</v>
      </c>
    </row>
    <row r="38" spans="1:10" ht="28.5" customHeight="1">
      <c r="A38" s="15" t="s">
        <v>79</v>
      </c>
      <c r="B38" s="16" t="s">
        <v>36</v>
      </c>
      <c r="C38" s="16"/>
      <c r="D38" s="18">
        <f>D39+D41+D40</f>
        <v>59343.74018</v>
      </c>
      <c r="E38" s="18">
        <f>E39+E41+E40</f>
        <v>47548.99036</v>
      </c>
      <c r="F38" s="18">
        <f>F39+F41+F40</f>
        <v>62586.051</v>
      </c>
      <c r="G38" s="37">
        <f>G39+G41+G40</f>
        <v>43894.951</v>
      </c>
      <c r="H38" s="37">
        <f>H39+H41+H40</f>
        <v>43894.951</v>
      </c>
      <c r="I38" s="34">
        <f t="shared" si="0"/>
        <v>3242.310819999999</v>
      </c>
      <c r="J38" s="34">
        <f t="shared" si="1"/>
        <v>15037.060639999996</v>
      </c>
    </row>
    <row r="39" spans="1:10" ht="15.75">
      <c r="A39" s="11" t="s">
        <v>47</v>
      </c>
      <c r="B39" s="12" t="s">
        <v>36</v>
      </c>
      <c r="C39" s="12" t="s">
        <v>12</v>
      </c>
      <c r="D39" s="13">
        <v>45463.64723</v>
      </c>
      <c r="E39" s="38">
        <v>33507.137</v>
      </c>
      <c r="F39" s="40">
        <v>46773.013</v>
      </c>
      <c r="G39" s="40">
        <v>31882.413</v>
      </c>
      <c r="H39" s="40">
        <v>31882.413</v>
      </c>
      <c r="I39" s="33">
        <f t="shared" si="0"/>
        <v>1309.3657699999967</v>
      </c>
      <c r="J39" s="33">
        <f t="shared" si="1"/>
        <v>13265.875999999997</v>
      </c>
    </row>
    <row r="40" spans="1:10" ht="15.75">
      <c r="A40" s="19" t="s">
        <v>48</v>
      </c>
      <c r="B40" s="12" t="s">
        <v>36</v>
      </c>
      <c r="C40" s="12" t="s">
        <v>14</v>
      </c>
      <c r="D40" s="13">
        <v>1710</v>
      </c>
      <c r="E40" s="38">
        <v>1645</v>
      </c>
      <c r="F40" s="40">
        <v>1398</v>
      </c>
      <c r="G40" s="40">
        <v>1135</v>
      </c>
      <c r="H40" s="40">
        <v>1135</v>
      </c>
      <c r="I40" s="33">
        <f t="shared" si="0"/>
        <v>-312</v>
      </c>
      <c r="J40" s="33">
        <f t="shared" si="1"/>
        <v>-247</v>
      </c>
    </row>
    <row r="41" spans="1:10" ht="31.5">
      <c r="A41" s="11" t="s">
        <v>49</v>
      </c>
      <c r="B41" s="12" t="s">
        <v>36</v>
      </c>
      <c r="C41" s="12" t="s">
        <v>18</v>
      </c>
      <c r="D41" s="13">
        <v>12170.09295</v>
      </c>
      <c r="E41" s="38">
        <v>12396.85336</v>
      </c>
      <c r="F41" s="40">
        <v>14415.038</v>
      </c>
      <c r="G41" s="40">
        <v>10877.538</v>
      </c>
      <c r="H41" s="40">
        <v>10877.538</v>
      </c>
      <c r="I41" s="33">
        <f t="shared" si="0"/>
        <v>2244.9450500000003</v>
      </c>
      <c r="J41" s="33">
        <f t="shared" si="1"/>
        <v>2018.1846400000013</v>
      </c>
    </row>
    <row r="42" spans="1:10" ht="15.75">
      <c r="A42" s="15" t="s">
        <v>50</v>
      </c>
      <c r="B42" s="16" t="s">
        <v>28</v>
      </c>
      <c r="C42" s="16"/>
      <c r="D42" s="18">
        <f>D43</f>
        <v>110</v>
      </c>
      <c r="E42" s="18">
        <f>E43</f>
        <v>134</v>
      </c>
      <c r="F42" s="18">
        <f>F43</f>
        <v>24</v>
      </c>
      <c r="G42" s="37">
        <f>G43</f>
        <v>24</v>
      </c>
      <c r="H42" s="37">
        <f>H43</f>
        <v>24</v>
      </c>
      <c r="I42" s="34">
        <f t="shared" si="0"/>
        <v>-86</v>
      </c>
      <c r="J42" s="34">
        <f t="shared" si="1"/>
        <v>-110</v>
      </c>
    </row>
    <row r="43" spans="1:10" ht="31.5">
      <c r="A43" s="11" t="s">
        <v>51</v>
      </c>
      <c r="B43" s="12" t="s">
        <v>28</v>
      </c>
      <c r="C43" s="12" t="s">
        <v>28</v>
      </c>
      <c r="D43" s="13">
        <v>110</v>
      </c>
      <c r="E43" s="38">
        <v>134</v>
      </c>
      <c r="F43" s="40">
        <v>24</v>
      </c>
      <c r="G43" s="40">
        <v>24</v>
      </c>
      <c r="H43" s="40">
        <v>24</v>
      </c>
      <c r="I43" s="33">
        <f t="shared" si="0"/>
        <v>-86</v>
      </c>
      <c r="J43" s="33">
        <f t="shared" si="1"/>
        <v>-110</v>
      </c>
    </row>
    <row r="44" spans="1:10" ht="15.75">
      <c r="A44" s="15" t="s">
        <v>3</v>
      </c>
      <c r="B44" s="16">
        <v>10</v>
      </c>
      <c r="C44" s="16"/>
      <c r="D44" s="18">
        <f>D45+D46+D47</f>
        <v>24008.6406</v>
      </c>
      <c r="E44" s="18">
        <f>E45+E46+E47</f>
        <v>26810.15</v>
      </c>
      <c r="F44" s="18">
        <f>F45+F46+F47</f>
        <v>30100.2</v>
      </c>
      <c r="G44" s="37">
        <f>G45+G46+G47</f>
        <v>29329.2</v>
      </c>
      <c r="H44" s="37">
        <f>H45+H46+H47</f>
        <v>29316.4</v>
      </c>
      <c r="I44" s="34">
        <f t="shared" si="0"/>
        <v>6091.559400000002</v>
      </c>
      <c r="J44" s="34">
        <f t="shared" si="1"/>
        <v>3290.0499999999993</v>
      </c>
    </row>
    <row r="45" spans="1:10" ht="15.75">
      <c r="A45" s="11" t="s">
        <v>52</v>
      </c>
      <c r="B45" s="12">
        <v>10</v>
      </c>
      <c r="C45" s="12" t="s">
        <v>12</v>
      </c>
      <c r="D45" s="13">
        <v>1169.81528</v>
      </c>
      <c r="E45" s="38">
        <v>2083.75</v>
      </c>
      <c r="F45" s="40">
        <v>1955</v>
      </c>
      <c r="G45" s="40">
        <v>1955</v>
      </c>
      <c r="H45" s="40">
        <v>1955</v>
      </c>
      <c r="I45" s="33">
        <f t="shared" si="0"/>
        <v>785.18472</v>
      </c>
      <c r="J45" s="33">
        <f t="shared" si="1"/>
        <v>-128.75</v>
      </c>
    </row>
    <row r="46" spans="1:10" ht="31.5" customHeight="1">
      <c r="A46" s="11" t="s">
        <v>53</v>
      </c>
      <c r="B46" s="12">
        <v>10</v>
      </c>
      <c r="C46" s="12" t="s">
        <v>16</v>
      </c>
      <c r="D46" s="13">
        <v>286.57111</v>
      </c>
      <c r="E46" s="38">
        <v>428</v>
      </c>
      <c r="F46" s="40">
        <v>427.7</v>
      </c>
      <c r="G46" s="40">
        <v>427.7</v>
      </c>
      <c r="H46" s="40">
        <v>427.7</v>
      </c>
      <c r="I46" s="33">
        <f t="shared" si="0"/>
        <v>141.12889</v>
      </c>
      <c r="J46" s="33">
        <f t="shared" si="1"/>
        <v>-0.30000000000001137</v>
      </c>
    </row>
    <row r="47" spans="1:10" ht="20.25" customHeight="1">
      <c r="A47" s="11" t="s">
        <v>54</v>
      </c>
      <c r="B47" s="12">
        <v>10</v>
      </c>
      <c r="C47" s="12" t="s">
        <v>18</v>
      </c>
      <c r="D47" s="13">
        <v>22552.25421</v>
      </c>
      <c r="E47" s="38">
        <v>24298.4</v>
      </c>
      <c r="F47" s="40">
        <v>27717.5</v>
      </c>
      <c r="G47" s="40">
        <v>26946.5</v>
      </c>
      <c r="H47" s="40">
        <v>26933.7</v>
      </c>
      <c r="I47" s="33">
        <f t="shared" si="0"/>
        <v>5165.245790000001</v>
      </c>
      <c r="J47" s="33">
        <f t="shared" si="1"/>
        <v>3419.0999999999985</v>
      </c>
    </row>
    <row r="48" spans="1:10" ht="18" customHeight="1">
      <c r="A48" s="15" t="s">
        <v>5</v>
      </c>
      <c r="B48" s="16">
        <v>11</v>
      </c>
      <c r="C48" s="16"/>
      <c r="D48" s="18">
        <f>D49+D50+D51</f>
        <v>391.15522</v>
      </c>
      <c r="E48" s="18">
        <f>E49+E50+E51</f>
        <v>15740</v>
      </c>
      <c r="F48" s="18">
        <f>F49+F50+F51</f>
        <v>16119.2</v>
      </c>
      <c r="G48" s="37">
        <f>G49+G50+G51</f>
        <v>13530</v>
      </c>
      <c r="H48" s="37">
        <f>H49+H50+H51</f>
        <v>13530</v>
      </c>
      <c r="I48" s="34">
        <f t="shared" si="0"/>
        <v>15728.04478</v>
      </c>
      <c r="J48" s="34">
        <f t="shared" si="1"/>
        <v>379.2000000000007</v>
      </c>
    </row>
    <row r="49" spans="1:10" ht="18" customHeight="1">
      <c r="A49" s="11" t="s">
        <v>55</v>
      </c>
      <c r="B49" s="12">
        <v>11</v>
      </c>
      <c r="C49" s="12" t="s">
        <v>12</v>
      </c>
      <c r="D49" s="13">
        <v>313.61652</v>
      </c>
      <c r="E49" s="38">
        <v>15540</v>
      </c>
      <c r="F49" s="40">
        <v>15919.2</v>
      </c>
      <c r="G49" s="40">
        <v>13330</v>
      </c>
      <c r="H49" s="40">
        <v>13330</v>
      </c>
      <c r="I49" s="33">
        <f t="shared" si="0"/>
        <v>15605.583480000001</v>
      </c>
      <c r="J49" s="33">
        <f t="shared" si="1"/>
        <v>379.2000000000007</v>
      </c>
    </row>
    <row r="50" spans="1:10" ht="18" customHeight="1">
      <c r="A50" s="11" t="s">
        <v>56</v>
      </c>
      <c r="B50" s="12" t="s">
        <v>57</v>
      </c>
      <c r="C50" s="12" t="s">
        <v>14</v>
      </c>
      <c r="D50" s="13">
        <v>77.5387</v>
      </c>
      <c r="E50" s="38">
        <v>200</v>
      </c>
      <c r="F50" s="40">
        <v>200</v>
      </c>
      <c r="G50" s="40">
        <v>200</v>
      </c>
      <c r="H50" s="40">
        <v>200</v>
      </c>
      <c r="I50" s="33">
        <f t="shared" si="0"/>
        <v>122.4613</v>
      </c>
      <c r="J50" s="33">
        <f t="shared" si="1"/>
        <v>0</v>
      </c>
    </row>
    <row r="51" spans="1:10" ht="30.75" customHeight="1">
      <c r="A51" s="11" t="s">
        <v>58</v>
      </c>
      <c r="B51" s="12" t="s">
        <v>57</v>
      </c>
      <c r="C51" s="12" t="s">
        <v>34</v>
      </c>
      <c r="D51" s="13">
        <v>0</v>
      </c>
      <c r="E51" s="38">
        <v>0</v>
      </c>
      <c r="F51" s="13">
        <v>0</v>
      </c>
      <c r="G51" s="36">
        <v>0</v>
      </c>
      <c r="H51" s="36">
        <v>0</v>
      </c>
      <c r="I51" s="33">
        <f t="shared" si="0"/>
        <v>0</v>
      </c>
      <c r="J51" s="33">
        <f t="shared" si="1"/>
        <v>0</v>
      </c>
    </row>
    <row r="52" spans="1:10" ht="30.75" customHeight="1">
      <c r="A52" s="15" t="s">
        <v>6</v>
      </c>
      <c r="B52" s="16" t="s">
        <v>59</v>
      </c>
      <c r="C52" s="12"/>
      <c r="D52" s="18">
        <f>D53</f>
        <v>200</v>
      </c>
      <c r="E52" s="18">
        <f>E53</f>
        <v>200</v>
      </c>
      <c r="F52" s="18">
        <f>F53</f>
        <v>200</v>
      </c>
      <c r="G52" s="37">
        <f>G53</f>
        <v>200</v>
      </c>
      <c r="H52" s="37">
        <f>H53</f>
        <v>200</v>
      </c>
      <c r="I52" s="34">
        <f t="shared" si="0"/>
        <v>0</v>
      </c>
      <c r="J52" s="34">
        <f t="shared" si="1"/>
        <v>0</v>
      </c>
    </row>
    <row r="53" spans="1:10" ht="18" customHeight="1">
      <c r="A53" s="11" t="s">
        <v>60</v>
      </c>
      <c r="B53" s="12" t="s">
        <v>59</v>
      </c>
      <c r="C53" s="12" t="s">
        <v>14</v>
      </c>
      <c r="D53" s="13">
        <v>200</v>
      </c>
      <c r="E53" s="13">
        <v>200</v>
      </c>
      <c r="F53" s="13">
        <v>200</v>
      </c>
      <c r="G53" s="13">
        <v>200</v>
      </c>
      <c r="H53" s="13">
        <v>200</v>
      </c>
      <c r="I53" s="33">
        <f t="shared" si="0"/>
        <v>0</v>
      </c>
      <c r="J53" s="33">
        <f t="shared" si="1"/>
        <v>0</v>
      </c>
    </row>
    <row r="54" spans="1:10" ht="78.75">
      <c r="A54" s="15" t="s">
        <v>61</v>
      </c>
      <c r="B54" s="16" t="s">
        <v>32</v>
      </c>
      <c r="C54" s="16"/>
      <c r="D54" s="18">
        <f>D55+D57+D56</f>
        <v>41257.89571</v>
      </c>
      <c r="E54" s="18">
        <f>E55+E57+E56</f>
        <v>41099.707</v>
      </c>
      <c r="F54" s="18">
        <f>F55+F57+F56</f>
        <v>47635</v>
      </c>
      <c r="G54" s="18">
        <f>G55+G57+G56</f>
        <v>34111</v>
      </c>
      <c r="H54" s="18">
        <f>H55+H57+H56</f>
        <v>33302</v>
      </c>
      <c r="I54" s="34">
        <f t="shared" si="0"/>
        <v>6377.104290000003</v>
      </c>
      <c r="J54" s="34">
        <f t="shared" si="1"/>
        <v>6535.292999999998</v>
      </c>
    </row>
    <row r="55" spans="1:10" ht="78.75">
      <c r="A55" s="11" t="s">
        <v>62</v>
      </c>
      <c r="B55" s="12" t="s">
        <v>32</v>
      </c>
      <c r="C55" s="12" t="s">
        <v>12</v>
      </c>
      <c r="D55" s="13">
        <v>38509</v>
      </c>
      <c r="E55" s="38">
        <v>39880</v>
      </c>
      <c r="F55" s="40">
        <v>41935</v>
      </c>
      <c r="G55" s="40">
        <v>34111</v>
      </c>
      <c r="H55" s="40">
        <v>33302</v>
      </c>
      <c r="I55" s="33">
        <f t="shared" si="0"/>
        <v>3426</v>
      </c>
      <c r="J55" s="33">
        <f t="shared" si="1"/>
        <v>2055</v>
      </c>
    </row>
    <row r="56" spans="1:10" ht="15.75">
      <c r="A56" s="11" t="s">
        <v>70</v>
      </c>
      <c r="B56" s="12" t="s">
        <v>32</v>
      </c>
      <c r="C56" s="12" t="s">
        <v>14</v>
      </c>
      <c r="D56" s="13">
        <v>73.43</v>
      </c>
      <c r="E56" s="38">
        <v>0</v>
      </c>
      <c r="F56" s="13">
        <v>5200</v>
      </c>
      <c r="G56" s="36"/>
      <c r="H56" s="36"/>
      <c r="I56" s="33"/>
      <c r="J56" s="33"/>
    </row>
    <row r="57" spans="1:10" ht="31.5">
      <c r="A57" s="11" t="s">
        <v>63</v>
      </c>
      <c r="B57" s="12" t="s">
        <v>32</v>
      </c>
      <c r="C57" s="12" t="s">
        <v>16</v>
      </c>
      <c r="D57" s="13">
        <v>2675.46571</v>
      </c>
      <c r="E57" s="38">
        <v>1219.707</v>
      </c>
      <c r="F57" s="40">
        <v>500</v>
      </c>
      <c r="G57" s="40"/>
      <c r="H57" s="40"/>
      <c r="I57" s="33">
        <f t="shared" si="0"/>
        <v>-2175.46571</v>
      </c>
      <c r="J57" s="33">
        <f t="shared" si="1"/>
        <v>-719.7070000000001</v>
      </c>
    </row>
    <row r="58" spans="1:10" ht="31.5">
      <c r="A58" s="11" t="s">
        <v>65</v>
      </c>
      <c r="B58" s="12"/>
      <c r="C58" s="12"/>
      <c r="D58" s="13"/>
      <c r="E58" s="13"/>
      <c r="F58" s="40"/>
      <c r="G58" s="40">
        <v>4573</v>
      </c>
      <c r="H58" s="40">
        <v>9611</v>
      </c>
      <c r="I58" s="33">
        <f t="shared" si="0"/>
        <v>0</v>
      </c>
      <c r="J58" s="33">
        <f t="shared" si="1"/>
        <v>0</v>
      </c>
    </row>
    <row r="59" spans="1:10" ht="15.75">
      <c r="A59" s="25" t="s">
        <v>64</v>
      </c>
      <c r="B59" s="27"/>
      <c r="C59" s="27"/>
      <c r="D59" s="28">
        <f>D5+D21+D26+D32+D38+D42+D44+D54+D16+D48+D14+D52+D30</f>
        <v>483077.8444400001</v>
      </c>
      <c r="E59" s="28">
        <f>E5+E21+E26+E32+E38+E42+E44+E54+E16+E48+E14+E52+E30</f>
        <v>468155.22245</v>
      </c>
      <c r="F59" s="28">
        <f>F5+F21+F26+F32+F38+F42+F44+F54+F16+F48+F14+F52+F30</f>
        <v>508367.584</v>
      </c>
      <c r="G59" s="35">
        <f>G5+G21+G26+G32+G38+G42+G44+G54+G16+G48+G14+G52+G30+G58</f>
        <v>415713.984</v>
      </c>
      <c r="H59" s="35">
        <f>H5+H21+H26+H32+H38+H42+H44+H54+H16+H48+H14+H52+H30+H58</f>
        <v>423440.58400000003</v>
      </c>
      <c r="I59" s="34">
        <f t="shared" si="0"/>
        <v>25289.7395599999</v>
      </c>
      <c r="J59" s="34">
        <f t="shared" si="1"/>
        <v>40212.36154999997</v>
      </c>
    </row>
    <row r="60" spans="2:4" ht="15">
      <c r="B60" s="29"/>
      <c r="C60" s="29"/>
      <c r="D60" s="29"/>
    </row>
    <row r="61" spans="2:4" ht="15">
      <c r="B61" s="29"/>
      <c r="C61" s="29"/>
      <c r="D61" s="29"/>
    </row>
    <row r="62" spans="2:4" ht="15">
      <c r="B62" s="29"/>
      <c r="C62" s="29"/>
      <c r="D62" s="29"/>
    </row>
    <row r="63" spans="2:4" ht="15">
      <c r="B63" s="29"/>
      <c r="C63" s="29"/>
      <c r="D63" s="29"/>
    </row>
    <row r="64" spans="2:4" ht="15">
      <c r="B64" s="29"/>
      <c r="C64" s="29"/>
      <c r="D64" s="29"/>
    </row>
    <row r="65" spans="2:4" ht="15">
      <c r="B65" s="29"/>
      <c r="C65" s="29"/>
      <c r="D65" s="29"/>
    </row>
    <row r="66" spans="2:4" ht="15">
      <c r="B66" s="29"/>
      <c r="C66" s="29"/>
      <c r="D66" s="29"/>
    </row>
    <row r="67" spans="2:4" ht="15">
      <c r="B67" s="29"/>
      <c r="C67" s="29"/>
      <c r="D67" s="29"/>
    </row>
    <row r="68" spans="2:4" ht="15">
      <c r="B68" s="29"/>
      <c r="C68" s="29"/>
      <c r="D68" s="29"/>
    </row>
    <row r="69" spans="2:4" ht="15">
      <c r="B69" s="29"/>
      <c r="C69" s="29"/>
      <c r="D69" s="29"/>
    </row>
    <row r="70" spans="2:4" ht="15">
      <c r="B70" s="29"/>
      <c r="C70" s="29"/>
      <c r="D70" s="29"/>
    </row>
    <row r="71" spans="2:4" ht="15">
      <c r="B71" s="29"/>
      <c r="C71" s="29"/>
      <c r="D71" s="29"/>
    </row>
    <row r="72" spans="2:4" ht="15">
      <c r="B72" s="29"/>
      <c r="C72" s="29"/>
      <c r="D72" s="29"/>
    </row>
    <row r="73" spans="2:4" ht="15">
      <c r="B73" s="29"/>
      <c r="C73" s="29"/>
      <c r="D73" s="29"/>
    </row>
    <row r="74" spans="2:4" ht="15">
      <c r="B74" s="29"/>
      <c r="C74" s="29"/>
      <c r="D74" s="29"/>
    </row>
    <row r="75" spans="2:4" ht="15">
      <c r="B75" s="29"/>
      <c r="C75" s="29"/>
      <c r="D75" s="29"/>
    </row>
    <row r="76" spans="2:4" ht="15">
      <c r="B76" s="29"/>
      <c r="C76" s="29"/>
      <c r="D76" s="29"/>
    </row>
    <row r="77" spans="2:4" ht="15">
      <c r="B77" s="29"/>
      <c r="C77" s="29"/>
      <c r="D77" s="29"/>
    </row>
    <row r="78" spans="2:4" ht="15">
      <c r="B78" s="29"/>
      <c r="C78" s="29"/>
      <c r="D78" s="29"/>
    </row>
    <row r="79" spans="2:4" ht="15">
      <c r="B79" s="29"/>
      <c r="C79" s="29"/>
      <c r="D79" s="29"/>
    </row>
    <row r="80" spans="2:4" ht="15">
      <c r="B80" s="29"/>
      <c r="C80" s="29"/>
      <c r="D80" s="29"/>
    </row>
    <row r="81" spans="2:4" ht="15">
      <c r="B81" s="29"/>
      <c r="C81" s="29"/>
      <c r="D81" s="29"/>
    </row>
    <row r="82" spans="2:4" ht="15">
      <c r="B82" s="29"/>
      <c r="C82" s="29"/>
      <c r="D82" s="29"/>
    </row>
    <row r="83" spans="2:4" ht="15">
      <c r="B83" s="29"/>
      <c r="C83" s="29"/>
      <c r="D83" s="29"/>
    </row>
    <row r="84" spans="2:4" ht="15">
      <c r="B84" s="29"/>
      <c r="C84" s="29"/>
      <c r="D84" s="29"/>
    </row>
    <row r="85" spans="2:4" ht="15">
      <c r="B85" s="29"/>
      <c r="C85" s="29"/>
      <c r="D85" s="29"/>
    </row>
    <row r="86" spans="2:4" ht="15">
      <c r="B86" s="29"/>
      <c r="C86" s="29"/>
      <c r="D86" s="29"/>
    </row>
    <row r="87" spans="2:4" ht="15">
      <c r="B87" s="29"/>
      <c r="C87" s="29"/>
      <c r="D87" s="29"/>
    </row>
    <row r="88" spans="2:4" ht="15">
      <c r="B88" s="29"/>
      <c r="C88" s="29"/>
      <c r="D88" s="29"/>
    </row>
    <row r="89" spans="2:4" ht="15">
      <c r="B89" s="29"/>
      <c r="C89" s="29"/>
      <c r="D89" s="29"/>
    </row>
    <row r="90" spans="2:4" ht="15">
      <c r="B90" s="29"/>
      <c r="C90" s="29"/>
      <c r="D90" s="29"/>
    </row>
    <row r="91" spans="2:4" ht="15">
      <c r="B91" s="29"/>
      <c r="C91" s="29"/>
      <c r="D91" s="29"/>
    </row>
    <row r="92" spans="2:4" ht="15">
      <c r="B92" s="29"/>
      <c r="C92" s="29"/>
      <c r="D92" s="29"/>
    </row>
    <row r="93" spans="2:4" ht="15">
      <c r="B93" s="29"/>
      <c r="C93" s="29"/>
      <c r="D93" s="29"/>
    </row>
    <row r="94" spans="2:4" ht="15">
      <c r="B94" s="29"/>
      <c r="C94" s="29"/>
      <c r="D94" s="29"/>
    </row>
    <row r="95" spans="2:4" ht="15">
      <c r="B95" s="29"/>
      <c r="C95" s="29"/>
      <c r="D95" s="29"/>
    </row>
    <row r="96" spans="2:4" ht="15">
      <c r="B96" s="29"/>
      <c r="C96" s="29"/>
      <c r="D96" s="29"/>
    </row>
    <row r="97" spans="2:4" ht="15">
      <c r="B97" s="29"/>
      <c r="C97" s="29"/>
      <c r="D97" s="29"/>
    </row>
    <row r="98" spans="2:4" ht="15">
      <c r="B98" s="29"/>
      <c r="C98" s="29"/>
      <c r="D98" s="29"/>
    </row>
    <row r="99" spans="2:4" ht="15">
      <c r="B99" s="29"/>
      <c r="C99" s="29"/>
      <c r="D99" s="29"/>
    </row>
    <row r="100" spans="2:4" ht="15">
      <c r="B100" s="29"/>
      <c r="C100" s="29"/>
      <c r="D100" s="29"/>
    </row>
    <row r="101" spans="2:4" ht="15">
      <c r="B101" s="29"/>
      <c r="C101" s="29"/>
      <c r="D101" s="29"/>
    </row>
    <row r="102" spans="2:4" ht="15">
      <c r="B102" s="29"/>
      <c r="C102" s="29"/>
      <c r="D102" s="29"/>
    </row>
    <row r="103" spans="2:4" ht="15">
      <c r="B103" s="29"/>
      <c r="C103" s="29"/>
      <c r="D103" s="29"/>
    </row>
    <row r="104" spans="2:4" ht="15">
      <c r="B104" s="29"/>
      <c r="C104" s="29"/>
      <c r="D104" s="29"/>
    </row>
    <row r="105" spans="2:4" ht="15">
      <c r="B105" s="29"/>
      <c r="C105" s="29"/>
      <c r="D105" s="29"/>
    </row>
    <row r="106" spans="2:4" ht="15">
      <c r="B106" s="29"/>
      <c r="C106" s="29"/>
      <c r="D106" s="29"/>
    </row>
    <row r="107" spans="2:4" ht="15">
      <c r="B107" s="29"/>
      <c r="C107" s="29"/>
      <c r="D107" s="29"/>
    </row>
    <row r="108" spans="2:4" ht="15">
      <c r="B108" s="29"/>
      <c r="C108" s="29"/>
      <c r="D108" s="29"/>
    </row>
    <row r="109" spans="2:4" ht="15">
      <c r="B109" s="29"/>
      <c r="C109" s="29"/>
      <c r="D109" s="29"/>
    </row>
    <row r="110" spans="2:4" ht="15">
      <c r="B110" s="29"/>
      <c r="C110" s="29"/>
      <c r="D110" s="29"/>
    </row>
    <row r="111" spans="2:4" ht="15">
      <c r="B111" s="29"/>
      <c r="C111" s="29"/>
      <c r="D111" s="29"/>
    </row>
    <row r="112" spans="2:4" ht="15">
      <c r="B112" s="29"/>
      <c r="C112" s="29"/>
      <c r="D112" s="29"/>
    </row>
    <row r="113" spans="2:4" ht="15">
      <c r="B113" s="29"/>
      <c r="C113" s="29"/>
      <c r="D113" s="29"/>
    </row>
    <row r="114" spans="2:4" ht="15">
      <c r="B114" s="29"/>
      <c r="C114" s="29"/>
      <c r="D114" s="29"/>
    </row>
    <row r="115" spans="2:4" ht="15">
      <c r="B115" s="29"/>
      <c r="C115" s="29"/>
      <c r="D115" s="29"/>
    </row>
    <row r="116" spans="2:4" ht="15">
      <c r="B116" s="29"/>
      <c r="C116" s="29"/>
      <c r="D116" s="29"/>
    </row>
    <row r="117" spans="2:4" ht="15">
      <c r="B117" s="29"/>
      <c r="C117" s="29"/>
      <c r="D117" s="29"/>
    </row>
    <row r="118" spans="2:4" ht="15">
      <c r="B118" s="29"/>
      <c r="C118" s="29"/>
      <c r="D118" s="29"/>
    </row>
    <row r="119" spans="2:4" ht="15">
      <c r="B119" s="29"/>
      <c r="C119" s="29"/>
      <c r="D119" s="29"/>
    </row>
    <row r="120" spans="2:4" ht="15">
      <c r="B120" s="29"/>
      <c r="C120" s="29"/>
      <c r="D120" s="29"/>
    </row>
    <row r="121" spans="2:4" ht="15">
      <c r="B121" s="29"/>
      <c r="C121" s="29"/>
      <c r="D121" s="29"/>
    </row>
    <row r="122" spans="2:4" ht="15">
      <c r="B122" s="29"/>
      <c r="C122" s="29"/>
      <c r="D122" s="29"/>
    </row>
    <row r="123" spans="2:4" ht="15">
      <c r="B123" s="29"/>
      <c r="C123" s="29"/>
      <c r="D123" s="29"/>
    </row>
    <row r="124" spans="2:4" ht="15">
      <c r="B124" s="29"/>
      <c r="C124" s="29"/>
      <c r="D124" s="29"/>
    </row>
    <row r="125" spans="2:4" ht="15">
      <c r="B125" s="29"/>
      <c r="C125" s="29"/>
      <c r="D125" s="29"/>
    </row>
    <row r="126" spans="2:4" ht="15">
      <c r="B126" s="29"/>
      <c r="C126" s="29"/>
      <c r="D126" s="29"/>
    </row>
    <row r="127" spans="2:4" ht="15">
      <c r="B127" s="29"/>
      <c r="C127" s="29"/>
      <c r="D127" s="29"/>
    </row>
    <row r="128" spans="2:4" ht="15">
      <c r="B128" s="29"/>
      <c r="C128" s="29"/>
      <c r="D128" s="29"/>
    </row>
    <row r="129" spans="2:4" ht="15">
      <c r="B129" s="29"/>
      <c r="C129" s="29"/>
      <c r="D129" s="29"/>
    </row>
    <row r="130" spans="2:4" ht="15">
      <c r="B130" s="29"/>
      <c r="C130" s="29"/>
      <c r="D130" s="29"/>
    </row>
    <row r="131" spans="2:4" ht="15">
      <c r="B131" s="29"/>
      <c r="C131" s="29"/>
      <c r="D131" s="29"/>
    </row>
    <row r="132" spans="2:4" ht="15">
      <c r="B132" s="29"/>
      <c r="C132" s="29"/>
      <c r="D132" s="29"/>
    </row>
    <row r="133" spans="2:4" ht="15">
      <c r="B133" s="29"/>
      <c r="C133" s="29"/>
      <c r="D133" s="29"/>
    </row>
    <row r="134" spans="2:4" ht="15">
      <c r="B134" s="29"/>
      <c r="C134" s="29"/>
      <c r="D134" s="29"/>
    </row>
    <row r="135" spans="2:4" ht="15">
      <c r="B135" s="29"/>
      <c r="C135" s="29"/>
      <c r="D135" s="29"/>
    </row>
    <row r="136" spans="2:4" ht="15">
      <c r="B136" s="29"/>
      <c r="C136" s="29"/>
      <c r="D136" s="29"/>
    </row>
    <row r="137" spans="2:4" ht="15">
      <c r="B137" s="29"/>
      <c r="C137" s="29"/>
      <c r="D137" s="29"/>
    </row>
    <row r="138" spans="2:4" ht="15">
      <c r="B138" s="29"/>
      <c r="C138" s="29"/>
      <c r="D138" s="29"/>
    </row>
    <row r="139" spans="2:4" ht="15">
      <c r="B139" s="29"/>
      <c r="C139" s="29"/>
      <c r="D139" s="29"/>
    </row>
    <row r="140" spans="2:4" ht="15">
      <c r="B140" s="29"/>
      <c r="C140" s="29"/>
      <c r="D140" s="29"/>
    </row>
    <row r="141" spans="2:4" ht="15">
      <c r="B141" s="29"/>
      <c r="C141" s="29"/>
      <c r="D141" s="29"/>
    </row>
    <row r="142" spans="2:4" ht="15">
      <c r="B142" s="29"/>
      <c r="C142" s="29"/>
      <c r="D142" s="29"/>
    </row>
    <row r="143" spans="2:4" ht="15">
      <c r="B143" s="29"/>
      <c r="C143" s="29"/>
      <c r="D143" s="29"/>
    </row>
    <row r="144" spans="2:4" ht="15">
      <c r="B144" s="29"/>
      <c r="C144" s="29"/>
      <c r="D144" s="29"/>
    </row>
    <row r="145" spans="2:4" ht="15">
      <c r="B145" s="29"/>
      <c r="C145" s="29"/>
      <c r="D145" s="29"/>
    </row>
    <row r="146" spans="2:4" ht="15">
      <c r="B146" s="29"/>
      <c r="C146" s="29"/>
      <c r="D146" s="29"/>
    </row>
    <row r="147" spans="2:4" ht="15">
      <c r="B147" s="29"/>
      <c r="C147" s="29"/>
      <c r="D147" s="29"/>
    </row>
    <row r="148" spans="2:4" ht="15">
      <c r="B148" s="29"/>
      <c r="C148" s="29"/>
      <c r="D148" s="29"/>
    </row>
    <row r="149" spans="2:4" ht="15">
      <c r="B149" s="29"/>
      <c r="C149" s="29"/>
      <c r="D149" s="29"/>
    </row>
    <row r="150" spans="2:4" ht="15">
      <c r="B150" s="29"/>
      <c r="C150" s="29"/>
      <c r="D150" s="29"/>
    </row>
    <row r="151" spans="2:4" ht="15">
      <c r="B151" s="29"/>
      <c r="C151" s="29"/>
      <c r="D151" s="29"/>
    </row>
    <row r="152" spans="2:4" ht="15">
      <c r="B152" s="29"/>
      <c r="C152" s="29"/>
      <c r="D152" s="29"/>
    </row>
    <row r="153" spans="2:4" ht="15">
      <c r="B153" s="29"/>
      <c r="C153" s="29"/>
      <c r="D153" s="29"/>
    </row>
    <row r="154" spans="2:4" ht="15">
      <c r="B154" s="29"/>
      <c r="C154" s="29"/>
      <c r="D154" s="29"/>
    </row>
    <row r="155" spans="2:4" ht="15">
      <c r="B155" s="29"/>
      <c r="C155" s="29"/>
      <c r="D155" s="29"/>
    </row>
    <row r="156" spans="2:4" ht="15">
      <c r="B156" s="29"/>
      <c r="C156" s="29"/>
      <c r="D156" s="29"/>
    </row>
    <row r="157" spans="2:4" ht="15">
      <c r="B157" s="29"/>
      <c r="C157" s="29"/>
      <c r="D157" s="29"/>
    </row>
    <row r="158" spans="2:4" ht="15">
      <c r="B158" s="29"/>
      <c r="C158" s="29"/>
      <c r="D158" s="29"/>
    </row>
    <row r="159" spans="2:4" ht="15">
      <c r="B159" s="29"/>
      <c r="C159" s="29"/>
      <c r="D159" s="29"/>
    </row>
    <row r="160" spans="2:4" ht="15">
      <c r="B160" s="29"/>
      <c r="C160" s="29"/>
      <c r="D160" s="29"/>
    </row>
    <row r="161" spans="2:4" ht="15">
      <c r="B161" s="29"/>
      <c r="C161" s="29"/>
      <c r="D161" s="29"/>
    </row>
    <row r="162" spans="2:4" ht="15">
      <c r="B162" s="29"/>
      <c r="C162" s="29"/>
      <c r="D162" s="29"/>
    </row>
    <row r="163" spans="2:4" ht="15">
      <c r="B163" s="29"/>
      <c r="C163" s="29"/>
      <c r="D163" s="29"/>
    </row>
    <row r="164" spans="2:4" ht="15">
      <c r="B164" s="29"/>
      <c r="C164" s="29"/>
      <c r="D164" s="29"/>
    </row>
    <row r="165" spans="2:4" ht="15">
      <c r="B165" s="29"/>
      <c r="C165" s="29"/>
      <c r="D165" s="29"/>
    </row>
    <row r="166" spans="2:4" ht="15">
      <c r="B166" s="29"/>
      <c r="C166" s="29"/>
      <c r="D166" s="29"/>
    </row>
    <row r="167" spans="2:4" ht="15">
      <c r="B167" s="29"/>
      <c r="C167" s="29"/>
      <c r="D167" s="29"/>
    </row>
    <row r="168" spans="2:4" ht="15">
      <c r="B168" s="29"/>
      <c r="C168" s="29"/>
      <c r="D168" s="29"/>
    </row>
    <row r="169" spans="2:4" ht="15">
      <c r="B169" s="29"/>
      <c r="C169" s="29"/>
      <c r="D169" s="29"/>
    </row>
    <row r="170" spans="2:4" ht="15">
      <c r="B170" s="29"/>
      <c r="C170" s="29"/>
      <c r="D170" s="29"/>
    </row>
    <row r="171" spans="2:4" ht="15">
      <c r="B171" s="29"/>
      <c r="C171" s="29"/>
      <c r="D171" s="29"/>
    </row>
    <row r="172" spans="2:4" ht="15">
      <c r="B172" s="29"/>
      <c r="C172" s="29"/>
      <c r="D172" s="29"/>
    </row>
    <row r="173" spans="2:4" ht="15">
      <c r="B173" s="29"/>
      <c r="C173" s="29"/>
      <c r="D173" s="29"/>
    </row>
    <row r="174" spans="2:4" ht="15">
      <c r="B174" s="29"/>
      <c r="C174" s="29"/>
      <c r="D174" s="29"/>
    </row>
    <row r="175" spans="2:4" ht="15">
      <c r="B175" s="29"/>
      <c r="C175" s="29"/>
      <c r="D175" s="29"/>
    </row>
    <row r="176" spans="2:4" ht="15">
      <c r="B176" s="29"/>
      <c r="C176" s="29"/>
      <c r="D176" s="29"/>
    </row>
    <row r="177" spans="2:4" ht="15">
      <c r="B177" s="29"/>
      <c r="C177" s="29"/>
      <c r="D177" s="29"/>
    </row>
    <row r="178" spans="2:4" ht="15">
      <c r="B178" s="29"/>
      <c r="C178" s="29"/>
      <c r="D178" s="29"/>
    </row>
    <row r="179" spans="2:4" ht="15">
      <c r="B179" s="29"/>
      <c r="C179" s="29"/>
      <c r="D179" s="29"/>
    </row>
    <row r="180" spans="2:4" ht="15">
      <c r="B180" s="29"/>
      <c r="C180" s="29"/>
      <c r="D180" s="29"/>
    </row>
    <row r="181" spans="2:4" ht="15">
      <c r="B181" s="29"/>
      <c r="C181" s="29"/>
      <c r="D181" s="29"/>
    </row>
    <row r="182" spans="2:4" ht="15">
      <c r="B182" s="29"/>
      <c r="C182" s="29"/>
      <c r="D182" s="29"/>
    </row>
    <row r="183" spans="2:4" ht="15">
      <c r="B183" s="29"/>
      <c r="C183" s="29"/>
      <c r="D183" s="29"/>
    </row>
    <row r="184" spans="2:4" ht="15">
      <c r="B184" s="29"/>
      <c r="C184" s="29"/>
      <c r="D184" s="29"/>
    </row>
    <row r="185" spans="2:4" ht="15">
      <c r="B185" s="29"/>
      <c r="C185" s="29"/>
      <c r="D185" s="29"/>
    </row>
    <row r="186" spans="2:4" ht="15">
      <c r="B186" s="29"/>
      <c r="C186" s="29"/>
      <c r="D186" s="29"/>
    </row>
    <row r="187" spans="2:4" ht="15">
      <c r="B187" s="29"/>
      <c r="C187" s="29"/>
      <c r="D187" s="29"/>
    </row>
    <row r="188" spans="2:4" ht="15">
      <c r="B188" s="29"/>
      <c r="C188" s="29"/>
      <c r="D188" s="29"/>
    </row>
    <row r="189" spans="2:4" ht="15">
      <c r="B189" s="29"/>
      <c r="C189" s="29"/>
      <c r="D189" s="29"/>
    </row>
    <row r="190" spans="2:4" ht="15">
      <c r="B190" s="29"/>
      <c r="C190" s="29"/>
      <c r="D190" s="29"/>
    </row>
    <row r="191" spans="2:4" ht="15">
      <c r="B191" s="29"/>
      <c r="C191" s="29"/>
      <c r="D191" s="29"/>
    </row>
    <row r="192" spans="2:4" ht="15">
      <c r="B192" s="29"/>
      <c r="C192" s="29"/>
      <c r="D192" s="29"/>
    </row>
    <row r="193" spans="2:4" ht="15">
      <c r="B193" s="29"/>
      <c r="C193" s="29"/>
      <c r="D193" s="29"/>
    </row>
    <row r="194" spans="2:4" ht="15">
      <c r="B194" s="29"/>
      <c r="C194" s="29"/>
      <c r="D194" s="29"/>
    </row>
    <row r="195" spans="2:4" ht="15">
      <c r="B195" s="29"/>
      <c r="C195" s="29"/>
      <c r="D195" s="29"/>
    </row>
    <row r="196" spans="2:4" ht="15">
      <c r="B196" s="29"/>
      <c r="C196" s="29"/>
      <c r="D196" s="29"/>
    </row>
    <row r="197" spans="2:4" ht="15">
      <c r="B197" s="29"/>
      <c r="C197" s="29"/>
      <c r="D197" s="29"/>
    </row>
    <row r="198" spans="2:4" ht="15">
      <c r="B198" s="29"/>
      <c r="C198" s="29"/>
      <c r="D198" s="29"/>
    </row>
    <row r="199" spans="2:4" ht="15">
      <c r="B199" s="29"/>
      <c r="C199" s="29"/>
      <c r="D199" s="29"/>
    </row>
    <row r="200" spans="2:4" ht="15">
      <c r="B200" s="29"/>
      <c r="C200" s="29"/>
      <c r="D200" s="29"/>
    </row>
    <row r="201" spans="2:4" ht="15">
      <c r="B201" s="29"/>
      <c r="C201" s="29"/>
      <c r="D201" s="29"/>
    </row>
    <row r="202" spans="2:4" ht="15">
      <c r="B202" s="29"/>
      <c r="C202" s="29"/>
      <c r="D202" s="29"/>
    </row>
    <row r="203" spans="2:4" ht="15">
      <c r="B203" s="29"/>
      <c r="C203" s="29"/>
      <c r="D203" s="29"/>
    </row>
    <row r="204" spans="2:4" ht="15">
      <c r="B204" s="29"/>
      <c r="C204" s="29"/>
      <c r="D204" s="29"/>
    </row>
    <row r="205" spans="2:4" ht="15">
      <c r="B205" s="29"/>
      <c r="C205" s="29"/>
      <c r="D205" s="29"/>
    </row>
    <row r="206" spans="2:4" ht="15">
      <c r="B206" s="29"/>
      <c r="C206" s="29"/>
      <c r="D206" s="29"/>
    </row>
    <row r="207" spans="2:4" ht="15">
      <c r="B207" s="29"/>
      <c r="C207" s="29"/>
      <c r="D207" s="29"/>
    </row>
    <row r="208" spans="2:4" ht="15">
      <c r="B208" s="29"/>
      <c r="C208" s="29"/>
      <c r="D208" s="29"/>
    </row>
    <row r="209" spans="2:4" ht="15">
      <c r="B209" s="29"/>
      <c r="C209" s="29"/>
      <c r="D209" s="29"/>
    </row>
    <row r="210" spans="2:4" ht="15">
      <c r="B210" s="29"/>
      <c r="C210" s="29"/>
      <c r="D210" s="29"/>
    </row>
    <row r="211" spans="2:4" ht="15">
      <c r="B211" s="29"/>
      <c r="C211" s="29"/>
      <c r="D211" s="29"/>
    </row>
    <row r="212" spans="2:4" ht="15">
      <c r="B212" s="29"/>
      <c r="C212" s="29"/>
      <c r="D212" s="29"/>
    </row>
    <row r="213" spans="2:4" ht="15">
      <c r="B213" s="29"/>
      <c r="C213" s="29"/>
      <c r="D213" s="29"/>
    </row>
    <row r="214" spans="2:4" ht="15">
      <c r="B214" s="29"/>
      <c r="C214" s="29"/>
      <c r="D214" s="29"/>
    </row>
    <row r="215" spans="2:4" ht="15">
      <c r="B215" s="29"/>
      <c r="C215" s="29"/>
      <c r="D215" s="29"/>
    </row>
    <row r="216" spans="2:4" ht="15">
      <c r="B216" s="29"/>
      <c r="C216" s="29"/>
      <c r="D216" s="29"/>
    </row>
    <row r="217" spans="2:4" ht="15">
      <c r="B217" s="29"/>
      <c r="C217" s="29"/>
      <c r="D217" s="29"/>
    </row>
    <row r="218" spans="2:4" ht="15">
      <c r="B218" s="29"/>
      <c r="C218" s="29"/>
      <c r="D218" s="29"/>
    </row>
    <row r="219" spans="2:4" ht="15">
      <c r="B219" s="29"/>
      <c r="C219" s="29"/>
      <c r="D219" s="29"/>
    </row>
    <row r="220" spans="2:4" ht="15">
      <c r="B220" s="29"/>
      <c r="C220" s="29"/>
      <c r="D220" s="29"/>
    </row>
    <row r="221" spans="2:4" ht="15">
      <c r="B221" s="29"/>
      <c r="C221" s="29"/>
      <c r="D221" s="29"/>
    </row>
    <row r="222" spans="2:4" ht="15">
      <c r="B222" s="29"/>
      <c r="C222" s="29"/>
      <c r="D222" s="29"/>
    </row>
    <row r="223" spans="2:4" ht="15">
      <c r="B223" s="29"/>
      <c r="C223" s="29"/>
      <c r="D223" s="29"/>
    </row>
    <row r="224" spans="2:4" ht="15">
      <c r="B224" s="29"/>
      <c r="C224" s="29"/>
      <c r="D224" s="29"/>
    </row>
    <row r="225" spans="2:4" ht="15">
      <c r="B225" s="29"/>
      <c r="C225" s="29"/>
      <c r="D225" s="29"/>
    </row>
    <row r="226" spans="2:4" ht="15">
      <c r="B226" s="29"/>
      <c r="C226" s="29"/>
      <c r="D226" s="29"/>
    </row>
    <row r="227" spans="2:4" ht="15">
      <c r="B227" s="29"/>
      <c r="C227" s="29"/>
      <c r="D227" s="29"/>
    </row>
    <row r="228" spans="2:4" ht="15">
      <c r="B228" s="29"/>
      <c r="C228" s="29"/>
      <c r="D228" s="29"/>
    </row>
    <row r="229" spans="2:4" ht="15">
      <c r="B229" s="29"/>
      <c r="C229" s="29"/>
      <c r="D229" s="29"/>
    </row>
    <row r="230" spans="2:4" ht="15">
      <c r="B230" s="29"/>
      <c r="C230" s="29"/>
      <c r="D230" s="29"/>
    </row>
    <row r="231" spans="2:4" ht="15">
      <c r="B231" s="29"/>
      <c r="C231" s="29"/>
      <c r="D231" s="29"/>
    </row>
    <row r="232" spans="2:4" ht="15">
      <c r="B232" s="29"/>
      <c r="C232" s="29"/>
      <c r="D232" s="29"/>
    </row>
    <row r="233" spans="2:4" ht="15">
      <c r="B233" s="29"/>
      <c r="C233" s="29"/>
      <c r="D233" s="29"/>
    </row>
    <row r="234" spans="2:4" ht="15">
      <c r="B234" s="29"/>
      <c r="C234" s="29"/>
      <c r="D234" s="29"/>
    </row>
    <row r="235" spans="2:4" ht="15">
      <c r="B235" s="29"/>
      <c r="C235" s="29"/>
      <c r="D235" s="29"/>
    </row>
    <row r="236" spans="2:4" ht="15">
      <c r="B236" s="29"/>
      <c r="C236" s="29"/>
      <c r="D236" s="29"/>
    </row>
    <row r="237" spans="2:4" ht="15">
      <c r="B237" s="29"/>
      <c r="C237" s="29"/>
      <c r="D237" s="29"/>
    </row>
    <row r="238" spans="2:4" ht="15">
      <c r="B238" s="29"/>
      <c r="C238" s="29"/>
      <c r="D238" s="29"/>
    </row>
    <row r="239" spans="2:4" ht="15">
      <c r="B239" s="29"/>
      <c r="C239" s="29"/>
      <c r="D239" s="29"/>
    </row>
    <row r="240" spans="2:4" ht="15">
      <c r="B240" s="29"/>
      <c r="C240" s="29"/>
      <c r="D240" s="29"/>
    </row>
    <row r="241" spans="2:4" ht="15">
      <c r="B241" s="29"/>
      <c r="C241" s="29"/>
      <c r="D241" s="29"/>
    </row>
    <row r="242" spans="2:4" ht="15">
      <c r="B242" s="29"/>
      <c r="C242" s="29"/>
      <c r="D242" s="29"/>
    </row>
    <row r="243" spans="2:4" ht="15">
      <c r="B243" s="29"/>
      <c r="C243" s="29"/>
      <c r="D243" s="29"/>
    </row>
    <row r="244" spans="2:4" ht="15">
      <c r="B244" s="29"/>
      <c r="C244" s="29"/>
      <c r="D244" s="29"/>
    </row>
    <row r="245" spans="2:4" ht="15">
      <c r="B245" s="29"/>
      <c r="C245" s="29"/>
      <c r="D245" s="29"/>
    </row>
    <row r="246" spans="2:4" ht="15">
      <c r="B246" s="29"/>
      <c r="C246" s="29"/>
      <c r="D246" s="29"/>
    </row>
    <row r="247" spans="2:4" ht="15">
      <c r="B247" s="29"/>
      <c r="C247" s="29"/>
      <c r="D247" s="29"/>
    </row>
    <row r="248" spans="2:4" ht="15">
      <c r="B248" s="29"/>
      <c r="C248" s="29"/>
      <c r="D248" s="29"/>
    </row>
    <row r="249" spans="2:4" ht="15">
      <c r="B249" s="29"/>
      <c r="C249" s="29"/>
      <c r="D249" s="29"/>
    </row>
    <row r="250" spans="2:4" ht="15">
      <c r="B250" s="29"/>
      <c r="C250" s="29"/>
      <c r="D250" s="29"/>
    </row>
    <row r="251" spans="2:4" ht="15">
      <c r="B251" s="29"/>
      <c r="C251" s="29"/>
      <c r="D251" s="29"/>
    </row>
    <row r="252" spans="2:4" ht="15">
      <c r="B252" s="29"/>
      <c r="C252" s="29"/>
      <c r="D252" s="29"/>
    </row>
    <row r="253" spans="2:4" ht="15">
      <c r="B253" s="29"/>
      <c r="C253" s="29"/>
      <c r="D253" s="29"/>
    </row>
    <row r="254" spans="2:4" ht="15">
      <c r="B254" s="29"/>
      <c r="C254" s="29"/>
      <c r="D254" s="29"/>
    </row>
    <row r="255" spans="2:4" ht="15">
      <c r="B255" s="29"/>
      <c r="C255" s="29"/>
      <c r="D255" s="29"/>
    </row>
    <row r="256" spans="2:4" ht="15">
      <c r="B256" s="29"/>
      <c r="C256" s="29"/>
      <c r="D256" s="29"/>
    </row>
    <row r="257" spans="2:4" ht="15">
      <c r="B257" s="29"/>
      <c r="C257" s="29"/>
      <c r="D257" s="29"/>
    </row>
    <row r="258" spans="2:4" ht="15">
      <c r="B258" s="29"/>
      <c r="C258" s="29"/>
      <c r="D258" s="29"/>
    </row>
    <row r="259" spans="2:4" ht="15">
      <c r="B259" s="29"/>
      <c r="C259" s="29"/>
      <c r="D259" s="29"/>
    </row>
    <row r="260" spans="2:4" ht="15">
      <c r="B260" s="29"/>
      <c r="C260" s="29"/>
      <c r="D260" s="29"/>
    </row>
    <row r="261" spans="2:4" ht="15">
      <c r="B261" s="29"/>
      <c r="C261" s="29"/>
      <c r="D261" s="29"/>
    </row>
    <row r="262" spans="2:4" ht="15">
      <c r="B262" s="29"/>
      <c r="C262" s="29"/>
      <c r="D262" s="29"/>
    </row>
    <row r="263" spans="2:4" ht="15">
      <c r="B263" s="29"/>
      <c r="C263" s="29"/>
      <c r="D263" s="29"/>
    </row>
    <row r="264" spans="2:4" ht="15">
      <c r="B264" s="29"/>
      <c r="C264" s="29"/>
      <c r="D264" s="29"/>
    </row>
    <row r="265" spans="2:4" ht="15">
      <c r="B265" s="29"/>
      <c r="C265" s="29"/>
      <c r="D265" s="29"/>
    </row>
    <row r="266" spans="2:4" ht="15">
      <c r="B266" s="29"/>
      <c r="C266" s="29"/>
      <c r="D266" s="29"/>
    </row>
    <row r="267" spans="2:4" ht="15">
      <c r="B267" s="29"/>
      <c r="C267" s="29"/>
      <c r="D267" s="29"/>
    </row>
    <row r="268" spans="2:4" ht="15">
      <c r="B268" s="29"/>
      <c r="C268" s="29"/>
      <c r="D268" s="29"/>
    </row>
    <row r="269" spans="2:4" ht="15">
      <c r="B269" s="29"/>
      <c r="C269" s="29"/>
      <c r="D269" s="29"/>
    </row>
    <row r="270" spans="2:4" ht="15">
      <c r="B270" s="29"/>
      <c r="C270" s="29"/>
      <c r="D270" s="29"/>
    </row>
    <row r="271" spans="2:4" ht="15">
      <c r="B271" s="29"/>
      <c r="C271" s="29"/>
      <c r="D271" s="29"/>
    </row>
    <row r="272" spans="2:4" ht="15">
      <c r="B272" s="29"/>
      <c r="C272" s="29"/>
      <c r="D272" s="29"/>
    </row>
    <row r="273" spans="2:4" ht="15">
      <c r="B273" s="29"/>
      <c r="C273" s="29"/>
      <c r="D273" s="29"/>
    </row>
    <row r="274" spans="2:4" ht="15">
      <c r="B274" s="29"/>
      <c r="C274" s="29"/>
      <c r="D274" s="29"/>
    </row>
    <row r="275" spans="2:4" ht="15">
      <c r="B275" s="29"/>
      <c r="C275" s="29"/>
      <c r="D275" s="29"/>
    </row>
    <row r="276" spans="2:4" ht="15">
      <c r="B276" s="29"/>
      <c r="C276" s="29"/>
      <c r="D276" s="29"/>
    </row>
    <row r="277" spans="2:4" ht="15">
      <c r="B277" s="29"/>
      <c r="C277" s="29"/>
      <c r="D277" s="29"/>
    </row>
    <row r="278" spans="2:4" ht="15">
      <c r="B278" s="29"/>
      <c r="C278" s="29"/>
      <c r="D278" s="29"/>
    </row>
    <row r="279" spans="2:4" ht="15">
      <c r="B279" s="29"/>
      <c r="C279" s="29"/>
      <c r="D279" s="29"/>
    </row>
    <row r="280" spans="2:4" ht="15">
      <c r="B280" s="29"/>
      <c r="C280" s="29"/>
      <c r="D280" s="29"/>
    </row>
    <row r="281" spans="2:4" ht="15">
      <c r="B281" s="29"/>
      <c r="C281" s="29"/>
      <c r="D281" s="29"/>
    </row>
    <row r="282" spans="2:4" ht="15">
      <c r="B282" s="29"/>
      <c r="C282" s="29"/>
      <c r="D282" s="29"/>
    </row>
    <row r="283" spans="2:4" ht="15">
      <c r="B283" s="29"/>
      <c r="C283" s="29"/>
      <c r="D283" s="29"/>
    </row>
    <row r="284" spans="2:4" ht="15">
      <c r="B284" s="29"/>
      <c r="C284" s="29"/>
      <c r="D284" s="29"/>
    </row>
    <row r="285" spans="2:4" ht="15">
      <c r="B285" s="29"/>
      <c r="C285" s="29"/>
      <c r="D285" s="29"/>
    </row>
    <row r="286" spans="2:4" ht="15">
      <c r="B286" s="29"/>
      <c r="C286" s="29"/>
      <c r="D286" s="29"/>
    </row>
    <row r="287" spans="2:4" ht="15">
      <c r="B287" s="29"/>
      <c r="C287" s="29"/>
      <c r="D287" s="29"/>
    </row>
    <row r="288" spans="2:4" ht="15">
      <c r="B288" s="29"/>
      <c r="C288" s="29"/>
      <c r="D288" s="29"/>
    </row>
    <row r="289" spans="2:4" ht="15">
      <c r="B289" s="29"/>
      <c r="C289" s="29"/>
      <c r="D289" s="29"/>
    </row>
    <row r="290" spans="2:4" ht="15">
      <c r="B290" s="29"/>
      <c r="C290" s="29"/>
      <c r="D290" s="29"/>
    </row>
    <row r="291" spans="2:4" ht="15">
      <c r="B291" s="29"/>
      <c r="C291" s="29"/>
      <c r="D291" s="29"/>
    </row>
    <row r="292" spans="2:4" ht="15">
      <c r="B292" s="29"/>
      <c r="C292" s="29"/>
      <c r="D292" s="29"/>
    </row>
    <row r="293" spans="2:4" ht="15">
      <c r="B293" s="29"/>
      <c r="C293" s="29"/>
      <c r="D293" s="29"/>
    </row>
    <row r="294" spans="2:4" ht="15">
      <c r="B294" s="29"/>
      <c r="C294" s="29"/>
      <c r="D294" s="29"/>
    </row>
    <row r="295" spans="2:4" ht="15">
      <c r="B295" s="29"/>
      <c r="C295" s="29"/>
      <c r="D295" s="29"/>
    </row>
    <row r="296" spans="2:4" ht="15">
      <c r="B296" s="29"/>
      <c r="C296" s="29"/>
      <c r="D296" s="29"/>
    </row>
    <row r="297" spans="2:4" ht="15">
      <c r="B297" s="29"/>
      <c r="C297" s="29"/>
      <c r="D297" s="29"/>
    </row>
    <row r="298" spans="2:4" ht="15">
      <c r="B298" s="29"/>
      <c r="C298" s="29"/>
      <c r="D298" s="29"/>
    </row>
    <row r="299" spans="2:4" ht="15">
      <c r="B299" s="29"/>
      <c r="C299" s="29"/>
      <c r="D299" s="29"/>
    </row>
    <row r="300" spans="2:4" ht="15">
      <c r="B300" s="29"/>
      <c r="C300" s="29"/>
      <c r="D300" s="29"/>
    </row>
    <row r="301" spans="2:4" ht="15">
      <c r="B301" s="29"/>
      <c r="C301" s="29"/>
      <c r="D301" s="29"/>
    </row>
    <row r="302" spans="2:4" ht="15">
      <c r="B302" s="29"/>
      <c r="C302" s="29"/>
      <c r="D302" s="29"/>
    </row>
    <row r="303" spans="2:4" ht="15">
      <c r="B303" s="29"/>
      <c r="C303" s="29"/>
      <c r="D303" s="29"/>
    </row>
    <row r="304" spans="2:4" ht="15">
      <c r="B304" s="29"/>
      <c r="C304" s="29"/>
      <c r="D304" s="29"/>
    </row>
    <row r="305" spans="2:4" ht="15">
      <c r="B305" s="29"/>
      <c r="C305" s="29"/>
      <c r="D305" s="29"/>
    </row>
    <row r="306" spans="2:4" ht="15">
      <c r="B306" s="29"/>
      <c r="C306" s="29"/>
      <c r="D306" s="29"/>
    </row>
    <row r="307" spans="2:4" ht="15">
      <c r="B307" s="29"/>
      <c r="C307" s="29"/>
      <c r="D307" s="29"/>
    </row>
    <row r="308" spans="2:4" ht="15">
      <c r="B308" s="29"/>
      <c r="C308" s="29"/>
      <c r="D308" s="29"/>
    </row>
    <row r="309" spans="2:4" ht="15">
      <c r="B309" s="29"/>
      <c r="C309" s="29"/>
      <c r="D309" s="29"/>
    </row>
    <row r="310" spans="2:4" ht="15">
      <c r="B310" s="29"/>
      <c r="C310" s="29"/>
      <c r="D310" s="29"/>
    </row>
    <row r="311" spans="2:4" ht="15">
      <c r="B311" s="29"/>
      <c r="C311" s="29"/>
      <c r="D311" s="29"/>
    </row>
    <row r="312" spans="2:4" ht="15">
      <c r="B312" s="29"/>
      <c r="C312" s="29"/>
      <c r="D312" s="29"/>
    </row>
    <row r="313" spans="2:4" ht="15">
      <c r="B313" s="29"/>
      <c r="C313" s="29"/>
      <c r="D313" s="29"/>
    </row>
    <row r="314" spans="2:4" ht="15">
      <c r="B314" s="29"/>
      <c r="C314" s="29"/>
      <c r="D314" s="29"/>
    </row>
    <row r="315" spans="2:4" ht="15">
      <c r="B315" s="29"/>
      <c r="C315" s="29"/>
      <c r="D315" s="29"/>
    </row>
    <row r="316" spans="2:4" ht="15">
      <c r="B316" s="29"/>
      <c r="C316" s="29"/>
      <c r="D316" s="29"/>
    </row>
    <row r="317" spans="2:4" ht="15">
      <c r="B317" s="29"/>
      <c r="C317" s="29"/>
      <c r="D317" s="29"/>
    </row>
    <row r="318" spans="2:4" ht="15">
      <c r="B318" s="29"/>
      <c r="C318" s="29"/>
      <c r="D318" s="29"/>
    </row>
    <row r="319" spans="2:4" ht="15">
      <c r="B319" s="29"/>
      <c r="C319" s="29"/>
      <c r="D319" s="29"/>
    </row>
    <row r="320" spans="2:4" ht="15">
      <c r="B320" s="29"/>
      <c r="C320" s="29"/>
      <c r="D320" s="29"/>
    </row>
    <row r="321" spans="2:4" ht="15">
      <c r="B321" s="29"/>
      <c r="C321" s="29"/>
      <c r="D321" s="29"/>
    </row>
    <row r="322" spans="2:4" ht="15">
      <c r="B322" s="29"/>
      <c r="C322" s="29"/>
      <c r="D322" s="29"/>
    </row>
    <row r="323" spans="2:4" ht="15">
      <c r="B323" s="29"/>
      <c r="C323" s="29"/>
      <c r="D323" s="29"/>
    </row>
    <row r="324" spans="2:4" ht="15">
      <c r="B324" s="29"/>
      <c r="C324" s="29"/>
      <c r="D324" s="29"/>
    </row>
    <row r="325" spans="2:4" ht="15">
      <c r="B325" s="29"/>
      <c r="C325" s="29"/>
      <c r="D325" s="29"/>
    </row>
    <row r="326" spans="2:4" ht="15">
      <c r="B326" s="29"/>
      <c r="C326" s="29"/>
      <c r="D326" s="29"/>
    </row>
    <row r="327" spans="2:4" ht="15">
      <c r="B327" s="29"/>
      <c r="C327" s="29"/>
      <c r="D327" s="29"/>
    </row>
    <row r="328" spans="2:4" ht="15">
      <c r="B328" s="29"/>
      <c r="C328" s="29"/>
      <c r="D328" s="29"/>
    </row>
    <row r="329" spans="2:4" ht="15">
      <c r="B329" s="29"/>
      <c r="C329" s="29"/>
      <c r="D329" s="29"/>
    </row>
    <row r="330" spans="2:4" ht="15">
      <c r="B330" s="29"/>
      <c r="C330" s="29"/>
      <c r="D330" s="29"/>
    </row>
    <row r="331" spans="2:4" ht="15">
      <c r="B331" s="29"/>
      <c r="C331" s="29"/>
      <c r="D331" s="29"/>
    </row>
    <row r="332" spans="2:4" ht="15">
      <c r="B332" s="29"/>
      <c r="C332" s="29"/>
      <c r="D332" s="29"/>
    </row>
    <row r="333" spans="2:4" ht="15">
      <c r="B333" s="29"/>
      <c r="C333" s="29"/>
      <c r="D333" s="29"/>
    </row>
    <row r="334" spans="2:4" ht="15">
      <c r="B334" s="29"/>
      <c r="C334" s="29"/>
      <c r="D334" s="29"/>
    </row>
    <row r="335" spans="2:4" ht="15">
      <c r="B335" s="29"/>
      <c r="C335" s="29"/>
      <c r="D335" s="29"/>
    </row>
    <row r="336" spans="2:4" ht="15">
      <c r="B336" s="29"/>
      <c r="C336" s="29"/>
      <c r="D336" s="29"/>
    </row>
    <row r="337" spans="2:4" ht="15">
      <c r="B337" s="29"/>
      <c r="C337" s="29"/>
      <c r="D337" s="29"/>
    </row>
    <row r="338" spans="2:4" ht="15">
      <c r="B338" s="29"/>
      <c r="C338" s="29"/>
      <c r="D338" s="29"/>
    </row>
    <row r="339" spans="2:4" ht="15">
      <c r="B339" s="29"/>
      <c r="C339" s="29"/>
      <c r="D339" s="29"/>
    </row>
    <row r="340" spans="2:4" ht="15">
      <c r="B340" s="29"/>
      <c r="C340" s="29"/>
      <c r="D340" s="29"/>
    </row>
    <row r="341" spans="2:4" ht="15">
      <c r="B341" s="29"/>
      <c r="C341" s="29"/>
      <c r="D341" s="29"/>
    </row>
    <row r="342" spans="2:4" ht="15">
      <c r="B342" s="29"/>
      <c r="C342" s="29"/>
      <c r="D342" s="29"/>
    </row>
    <row r="343" spans="2:4" ht="15">
      <c r="B343" s="29"/>
      <c r="C343" s="29"/>
      <c r="D343" s="29"/>
    </row>
    <row r="344" spans="2:4" ht="15">
      <c r="B344" s="29"/>
      <c r="C344" s="29"/>
      <c r="D344" s="29"/>
    </row>
    <row r="345" spans="2:4" ht="15">
      <c r="B345" s="29"/>
      <c r="C345" s="29"/>
      <c r="D345" s="29"/>
    </row>
    <row r="346" spans="2:4" ht="15">
      <c r="B346" s="29"/>
      <c r="C346" s="29"/>
      <c r="D346" s="29"/>
    </row>
    <row r="347" spans="2:4" ht="15">
      <c r="B347" s="29"/>
      <c r="C347" s="29"/>
      <c r="D347" s="29"/>
    </row>
    <row r="348" spans="2:4" ht="15">
      <c r="B348" s="29"/>
      <c r="C348" s="29"/>
      <c r="D348" s="29"/>
    </row>
    <row r="349" spans="2:4" ht="15">
      <c r="B349" s="29"/>
      <c r="C349" s="29"/>
      <c r="D349" s="29"/>
    </row>
    <row r="350" spans="2:4" ht="15">
      <c r="B350" s="29"/>
      <c r="C350" s="29"/>
      <c r="D350" s="29"/>
    </row>
    <row r="351" spans="2:4" ht="15">
      <c r="B351" s="29"/>
      <c r="C351" s="29"/>
      <c r="D351" s="29"/>
    </row>
    <row r="352" spans="2:4" ht="15">
      <c r="B352" s="29"/>
      <c r="C352" s="29"/>
      <c r="D352" s="29"/>
    </row>
    <row r="353" spans="2:4" ht="15">
      <c r="B353" s="29"/>
      <c r="C353" s="29"/>
      <c r="D353" s="29"/>
    </row>
    <row r="354" spans="2:4" ht="15">
      <c r="B354" s="29"/>
      <c r="C354" s="29"/>
      <c r="D354" s="29"/>
    </row>
    <row r="355" spans="2:4" ht="15">
      <c r="B355" s="29"/>
      <c r="C355" s="29"/>
      <c r="D355" s="29"/>
    </row>
    <row r="356" spans="2:4" ht="15">
      <c r="B356" s="29"/>
      <c r="C356" s="29"/>
      <c r="D356" s="29"/>
    </row>
    <row r="357" spans="2:4" ht="15">
      <c r="B357" s="29"/>
      <c r="C357" s="29"/>
      <c r="D357" s="29"/>
    </row>
    <row r="358" spans="2:4" ht="15">
      <c r="B358" s="29"/>
      <c r="C358" s="29"/>
      <c r="D358" s="29"/>
    </row>
    <row r="359" spans="2:4" ht="15">
      <c r="B359" s="29"/>
      <c r="C359" s="29"/>
      <c r="D359" s="29"/>
    </row>
    <row r="360" spans="2:4" ht="15">
      <c r="B360" s="29"/>
      <c r="C360" s="29"/>
      <c r="D360" s="29"/>
    </row>
    <row r="361" spans="2:4" ht="15">
      <c r="B361" s="29"/>
      <c r="C361" s="29"/>
      <c r="D361" s="29"/>
    </row>
    <row r="362" spans="2:4" ht="15">
      <c r="B362" s="29"/>
      <c r="C362" s="29"/>
      <c r="D362" s="29"/>
    </row>
    <row r="363" spans="2:4" ht="15">
      <c r="B363" s="29"/>
      <c r="C363" s="29"/>
      <c r="D363" s="29"/>
    </row>
    <row r="364" spans="2:4" ht="15">
      <c r="B364" s="29"/>
      <c r="C364" s="29"/>
      <c r="D364" s="29"/>
    </row>
    <row r="365" spans="2:4" ht="15">
      <c r="B365" s="29"/>
      <c r="C365" s="29"/>
      <c r="D365" s="29"/>
    </row>
    <row r="366" spans="2:4" ht="15">
      <c r="B366" s="29"/>
      <c r="C366" s="29"/>
      <c r="D366" s="29"/>
    </row>
    <row r="367" spans="2:4" ht="15">
      <c r="B367" s="29"/>
      <c r="C367" s="29"/>
      <c r="D367" s="29"/>
    </row>
    <row r="368" spans="2:4" ht="15">
      <c r="B368" s="29"/>
      <c r="C368" s="29"/>
      <c r="D368" s="29"/>
    </row>
    <row r="369" spans="2:4" ht="15">
      <c r="B369" s="29"/>
      <c r="C369" s="29"/>
      <c r="D369" s="29"/>
    </row>
    <row r="370" spans="2:4" ht="15">
      <c r="B370" s="29"/>
      <c r="C370" s="29"/>
      <c r="D370" s="29"/>
    </row>
    <row r="371" spans="2:4" ht="15">
      <c r="B371" s="29"/>
      <c r="C371" s="29"/>
      <c r="D371" s="29"/>
    </row>
    <row r="372" spans="2:4" ht="15">
      <c r="B372" s="29"/>
      <c r="C372" s="29"/>
      <c r="D372" s="29"/>
    </row>
    <row r="373" spans="2:4" ht="15">
      <c r="B373" s="29"/>
      <c r="C373" s="29"/>
      <c r="D373" s="29"/>
    </row>
    <row r="374" spans="2:4" ht="15">
      <c r="B374" s="29"/>
      <c r="C374" s="29"/>
      <c r="D374" s="29"/>
    </row>
    <row r="375" spans="2:4" ht="15">
      <c r="B375" s="29"/>
      <c r="C375" s="29"/>
      <c r="D375" s="29"/>
    </row>
    <row r="376" spans="2:4" ht="15">
      <c r="B376" s="29"/>
      <c r="C376" s="29"/>
      <c r="D376" s="29"/>
    </row>
    <row r="377" spans="2:4" ht="15">
      <c r="B377" s="29"/>
      <c r="C377" s="29"/>
      <c r="D377" s="29"/>
    </row>
    <row r="378" spans="2:4" ht="15">
      <c r="B378" s="29"/>
      <c r="C378" s="29"/>
      <c r="D378" s="29"/>
    </row>
    <row r="379" spans="2:4" ht="15">
      <c r="B379" s="29"/>
      <c r="C379" s="29"/>
      <c r="D379" s="29"/>
    </row>
    <row r="380" spans="2:4" ht="15">
      <c r="B380" s="29"/>
      <c r="C380" s="29"/>
      <c r="D380" s="29"/>
    </row>
    <row r="381" spans="2:4" ht="15">
      <c r="B381" s="29"/>
      <c r="C381" s="29"/>
      <c r="D381" s="29"/>
    </row>
    <row r="382" spans="2:4" ht="15">
      <c r="B382" s="29"/>
      <c r="C382" s="29"/>
      <c r="D382" s="29"/>
    </row>
    <row r="383" spans="2:4" ht="15">
      <c r="B383" s="29"/>
      <c r="C383" s="29"/>
      <c r="D383" s="29"/>
    </row>
  </sheetData>
  <sheetProtection/>
  <mergeCells count="1">
    <mergeCell ref="A1:H1"/>
  </mergeCells>
  <printOptions/>
  <pageMargins left="0.2362204724409449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2020-12-18T06:21:58Z</cp:lastPrinted>
  <dcterms:created xsi:type="dcterms:W3CDTF">2005-05-20T13:40:13Z</dcterms:created>
  <dcterms:modified xsi:type="dcterms:W3CDTF">2021-12-23T06:50:03Z</dcterms:modified>
  <cp:category/>
  <cp:version/>
  <cp:contentType/>
  <cp:contentStatus/>
</cp:coreProperties>
</file>